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17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40" i="9" l="1"/>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AM40" i="9"/>
  <c r="U40" i="9"/>
  <c r="C40" i="9"/>
  <c r="BW39" i="9"/>
  <c r="AM39" i="9"/>
  <c r="U39" i="9"/>
  <c r="C39" i="9"/>
  <c r="BW38" i="9"/>
  <c r="AM38" i="9"/>
  <c r="C38" i="9"/>
  <c r="BW37" i="9"/>
  <c r="AM37" i="9"/>
  <c r="AM36"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BE34" i="9" l="1"/>
  <c r="BE35" i="9" s="1"/>
  <c r="BE36" i="9" s="1"/>
  <c r="BE37" i="9" s="1"/>
  <c r="BE38" i="9" s="1"/>
  <c r="BE39" i="9" s="1"/>
  <c r="BE40" i="9" s="1"/>
  <c r="BW34" i="9" l="1"/>
  <c r="BW35" i="9" l="1"/>
  <c r="BW36" i="9" s="1"/>
  <c r="CO34" i="9"/>
  <c r="CO35" i="9" s="1"/>
  <c r="CO36" i="9" s="1"/>
  <c r="CO37" i="9" s="1"/>
  <c r="CO38" i="9" s="1"/>
  <c r="CO39" i="9" s="1"/>
  <c r="CO40" i="9" s="1"/>
  <c r="CO41" i="9" s="1"/>
  <c r="CO42" i="9" s="1"/>
  <c r="CO43" i="9" s="1"/>
</calcChain>
</file>

<file path=xl/sharedStrings.xml><?xml version="1.0" encoding="utf-8"?>
<sst xmlns="http://schemas.openxmlformats.org/spreadsheetml/2006/main" count="1092" uniqueCount="578">
  <si>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</si>
  <si>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</si>
  <si>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</si>
  <si>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</si>
  <si>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</si>
  <si>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</si>
  <si>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</si>
  <si>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</si>
  <si>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</si>
  <si>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</si>
  <si>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</si>
  <si>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</si>
  <si>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</si>
  <si>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</si>
  <si>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</si>
  <si>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</si>
  <si>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</si>
  <si>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</si>
  <si>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</si>
  <si>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</si>
  <si>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</si>
  <si>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</si>
  <si>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</si>
  <si>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</si>
  <si>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</si>
  <si>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</si>
  <si>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</si>
  <si>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</si>
  <si>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</si>
  <si>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</si>
  <si>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</si>
  <si>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</si>
  <si>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</si>
  <si>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</si>
  <si>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</si>
  <si>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</si>
  <si>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</si>
  <si>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</si>
  <si>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</si>
  <si>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</si>
  <si>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</si>
  <si>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</si>
  <si>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</si>
  <si>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</si>
  <si>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</si>
  <si>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</si>
  <si>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</si>
  <si>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</si>
  <si>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</si>
  <si>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</si>
  <si>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</si>
  <si>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</si>
  <si>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</si>
  <si>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</si>
  <si>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</si>
  <si>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</si>
  <si>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</si>
  <si>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</si>
  <si>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</si>
  <si>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</si>
  <si>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</si>
  <si>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</si>
  <si>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</si>
  <si>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</si>
  <si>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</si>
  <si>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</si>
  <si>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</si>
  <si>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</si>
  <si>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</si>
  <si>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</si>
  <si>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</si>
  <si>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</si>
  <si>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</si>
  <si>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</si>
  <si>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</si>
  <si>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</si>
  <si>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</si>
  <si>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</si>
  <si>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</si>
  <si>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</si>
  <si>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</si>
  <si>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</si>
  <si>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</si>
  <si>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</si>
  <si>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</si>
  <si>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</si>
  <si>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</si>
  <si>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</si>
  <si>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</si>
  <si>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</si>
  <si>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</si>
  <si>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</si>
  <si>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</si>
  <si>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</si>
  <si>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</si>
  <si>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</si>
  <si>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</si>
  <si>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</si>
  <si>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</si>
  <si>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</si>
  <si>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</si>
  <si>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</si>
  <si>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</si>
  <si>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</si>
  <si>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</si>
  <si>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</si>
  <si>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</si>
  <si>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</si>
  <si>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</si>
  <si>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</si>
  <si>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</si>
  <si>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</si>
  <si>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</si>
  <si>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</si>
  <si>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</si>
  <si>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</si>
  <si>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</si>
  <si>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</si>
  <si>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</si>
  <si>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</si>
  <si>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</si>
  <si>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</si>
  <si>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</si>
  <si>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</si>
  <si>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</si>
  <si>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</si>
  <si>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</si>
  <si>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</si>
  <si>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</si>
  <si>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</si>
  <si>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</si>
  <si>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</si>
  <si>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</si>
  <si>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</si>
  <si>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</si>
  <si>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</si>
  <si>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</si>
  <si>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</si>
  <si>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</si>
  <si>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</si>
  <si>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</si>
  <si>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</si>
  <si>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</si>
  <si>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</si>
  <si>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</si>
  <si>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</si>
  <si>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</si>
  <si>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</si>
  <si>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</si>
  <si>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</si>
  <si>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</si>
  <si>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</si>
  <si>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</si>
  <si>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</si>
  <si>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</si>
  <si>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</si>
  <si>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</si>
  <si>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</si>
  <si>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</si>
  <si>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</si>
  <si>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</si>
  <si>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</si>
  <si>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</si>
  <si>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</si>
  <si>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</si>
  <si>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</si>
  <si>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</si>
  <si>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</si>
  <si>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</si>
  <si>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</si>
  <si>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</si>
  <si>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</si>
  <si>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</si>
  <si>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</si>
  <si>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</si>
  <si>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</si>
  <si>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</si>
  <si>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</si>
  <si>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</si>
  <si>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</si>
  <si>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</si>
  <si>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</si>
  <si>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</si>
  <si>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</si>
  <si>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</si>
  <si>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</si>
  <si>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</si>
  <si>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</si>
  <si>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</si>
  <si>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</si>
  <si>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</si>
  <si>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</si>
  <si>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</si>
  <si>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</si>
  <si>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愛媛県今治市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</si>
  <si>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</si>
  <si>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</si>
  <si>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</si>
  <si>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</si>
  <si>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</si>
  <si>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</si>
  <si>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</si>
  <si>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</si>
  <si>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</si>
  <si>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</si>
  <si>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</si>
  <si>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</si>
  <si>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</si>
  <si>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</si>
  <si>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</si>
  <si>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</si>
  <si>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</si>
  <si>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</si>
  <si>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</si>
  <si>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</si>
  <si>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</si>
  <si>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</si>
  <si>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</si>
  <si>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</si>
  <si>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</si>
  <si>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</si>
  <si>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</si>
  <si>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</si>
  <si>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</si>
  <si>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</si>
  <si>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</si>
  <si>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</si>
  <si>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</si>
  <si>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</si>
  <si>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</si>
  <si>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</si>
  <si>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</si>
  <si>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</si>
  <si>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</si>
  <si>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</si>
  <si>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</si>
  <si>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</si>
  <si>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</si>
  <si>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</si>
  <si>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</si>
  <si>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</si>
  <si>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</si>
  <si>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</si>
  <si>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</si>
  <si>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</si>
  <si>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</si>
  <si>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</si>
  <si>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</si>
  <si>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</si>
  <si>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</si>
  <si>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</si>
  <si>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</si>
  <si>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</si>
  <si>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</si>
  <si>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</si>
  <si>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</si>
  <si>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</si>
  <si>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</si>
  <si>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</si>
  <si>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</si>
  <si>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</si>
  <si>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</si>
  <si>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</si>
  <si>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</si>
  <si>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</si>
  <si>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</si>
  <si>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</si>
  <si>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</si>
  <si>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</si>
  <si>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</si>
  <si>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</si>
  <si>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</si>
  <si>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</si>
  <si>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</si>
  <si>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</si>
  <si>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</si>
  <si>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</si>
  <si>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</si>
  <si>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</si>
  <si>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</si>
  <si>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</si>
  <si>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</si>
  <si>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</si>
  <si>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</si>
  <si>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</si>
  <si>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</si>
  <si>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</si>
  <si>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</si>
  <si>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</si>
  <si>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</si>
  <si>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</si>
  <si>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</si>
  <si>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</si>
  <si>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</si>
  <si>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</si>
  <si>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</si>
  <si>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</si>
  <si>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</si>
  <si>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</si>
  <si>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</si>
  <si>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</si>
  <si>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</si>
  <si>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</si>
  <si>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</si>
  <si>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</si>
  <si>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</si>
  <si>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</si>
  <si>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</si>
  <si>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</si>
  <si>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</si>
  <si>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</si>
  <si>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</si>
  <si>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</si>
  <si>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</si>
  <si>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</si>
  <si>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</si>
  <si>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</si>
  <si>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</si>
  <si>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</si>
  <si>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</si>
  <si>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</si>
  <si>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</si>
  <si>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</si>
  <si>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</si>
  <si>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</si>
  <si>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</si>
  <si>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</si>
  <si>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</si>
  <si>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</si>
  <si>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</si>
  <si>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</si>
  <si>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</si>
  <si>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</si>
  <si>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</si>
  <si>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</si>
  <si>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</si>
  <si>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</si>
  <si>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</si>
  <si>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</si>
  <si>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</si>
  <si>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</si>
  <si>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</si>
  <si>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愛媛県今治市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</si>
  <si>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</si>
  <si>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</si>
  <si>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</si>
  <si>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</si>
  <si>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</si>
  <si>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</si>
  <si>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</si>
  <si>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</si>
  <si>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</si>
  <si>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</si>
  <si>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</si>
  <si>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</si>
  <si>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</si>
  <si>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</si>
  <si>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</si>
  <si>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</si>
  <si>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</si>
  <si>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</si>
  <si>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</si>
  <si>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</si>
  <si>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</si>
  <si>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有線テレビ放送事業特別会計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</si>
  <si>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</si>
  <si>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</si>
  <si>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</si>
  <si>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</si>
  <si>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</si>
  <si>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</si>
  <si>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</si>
  <si>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</si>
  <si>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</si>
  <si>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</si>
  <si>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</si>
  <si>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</si>
  <si>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</si>
  <si>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</si>
  <si>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駐車場特別会計</t>
    <phoneticPr fontId="5"/>
  </si>
  <si>
    <t>国民健康保険特別会計</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</si>
  <si>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</si>
  <si>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</si>
  <si>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</si>
  <si>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</si>
  <si>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</si>
  <si>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工業用水道事業会計</t>
    <phoneticPr fontId="5"/>
  </si>
  <si>
    <t>船舶交通特別会計</t>
    <phoneticPr fontId="5"/>
  </si>
  <si>
    <t>-</t>
    <phoneticPr fontId="5"/>
  </si>
  <si>
    <t>法非適用企業</t>
    <phoneticPr fontId="5"/>
  </si>
  <si>
    <t>簡易水道事業特別会計</t>
    <phoneticPr fontId="5"/>
  </si>
  <si>
    <t>港湾事業特別会計</t>
    <phoneticPr fontId="5"/>
  </si>
  <si>
    <t>地方卸売市場特別会計</t>
    <phoneticPr fontId="5"/>
  </si>
  <si>
    <t>鉱泉供給事業特別会計</t>
    <phoneticPr fontId="5"/>
  </si>
  <si>
    <t>下水道事業特別会計</t>
    <phoneticPr fontId="5"/>
  </si>
  <si>
    <t>小規模下水道特別会計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</si>
  <si>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</si>
  <si>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</si>
  <si>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</si>
  <si>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</si>
  <si>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</si>
  <si>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</si>
  <si>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</si>
  <si>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</si>
  <si>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</si>
  <si>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</si>
  <si>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</si>
  <si>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</si>
  <si>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</si>
  <si>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</si>
  <si>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</si>
  <si>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</si>
  <si>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</si>
  <si>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</si>
  <si>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</si>
  <si>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</si>
  <si>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</si>
  <si>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</si>
  <si>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</si>
  <si>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</si>
  <si>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</si>
  <si>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</si>
  <si>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</si>
  <si>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</si>
  <si>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</si>
  <si>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</si>
  <si>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</si>
  <si>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</si>
  <si>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</si>
  <si>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</si>
  <si>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</si>
  <si>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</si>
  <si>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</si>
  <si>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</si>
  <si>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</si>
  <si>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</si>
  <si>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</si>
  <si>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</si>
  <si>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</si>
  <si>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</si>
  <si>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</si>
  <si>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</si>
  <si>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</si>
  <si>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</si>
  <si>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</si>
  <si>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</si>
  <si>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</si>
  <si>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</si>
  <si>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</si>
  <si>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</si>
  <si>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小規模下水道特別会計</t>
    <phoneticPr fontId="5"/>
  </si>
  <si>
    <t>(Ｆ)</t>
    <phoneticPr fontId="5"/>
  </si>
  <si>
    <t>水道事業会計</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</si>
  <si>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</si>
  <si>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</si>
  <si>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</si>
  <si>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</si>
  <si>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</si>
  <si>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</si>
  <si>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</si>
  <si>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</si>
  <si>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</si>
  <si>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</si>
  <si>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</si>
  <si>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</si>
  <si>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</si>
  <si>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</si>
  <si>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</si>
  <si>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</si>
  <si>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</si>
  <si>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</si>
  <si>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</si>
  <si>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</si>
  <si>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</si>
  <si>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</si>
  <si>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</si>
  <si>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</si>
  <si>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</si>
  <si>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</si>
  <si>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</si>
  <si>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</si>
  <si>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</si>
  <si>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</si>
  <si>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</si>
  <si>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</si>
  <si>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</si>
  <si>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</si>
  <si>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</si>
  <si>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</si>
  <si>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</si>
  <si>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</si>
  <si>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</si>
  <si>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</si>
  <si>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</si>
  <si>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</si>
  <si>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</si>
  <si>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</si>
  <si>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</si>
  <si>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</si>
  <si>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</si>
  <si>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</si>
  <si>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</si>
  <si>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</si>
  <si>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</si>
  <si>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</si>
  <si>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</si>
  <si>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</si>
  <si>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</si>
  <si>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</si>
  <si>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</si>
  <si>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</si>
  <si>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</si>
  <si>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</si>
  <si>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</si>
  <si>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</si>
  <si>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</si>
  <si>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</si>
  <si>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</si>
  <si>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</si>
  <si>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</si>
  <si>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</si>
  <si>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</si>
  <si>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</si>
  <si>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</si>
  <si>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</si>
  <si>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</si>
  <si>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</si>
  <si>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</si>
  <si>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</si>
  <si>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</si>
  <si>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</si>
  <si>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</si>
  <si>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</si>
  <si>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</si>
  <si>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</si>
  <si>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</si>
  <si>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0.88</t>
  </si>
  <si>
    <t>▲ 1.02</t>
  </si>
  <si>
    <t>一般会計</t>
  </si>
  <si>
    <t>水道事業会計</t>
  </si>
  <si>
    <t>国民健康保険特別会計</t>
  </si>
  <si>
    <t>介護保険特別会計</t>
  </si>
  <si>
    <t>工業用水道事業会計</t>
  </si>
  <si>
    <t>下水道事業特別会計</t>
  </si>
  <si>
    <t>後期高齢者医療特別会計</t>
  </si>
  <si>
    <t>介護予防支援事業特別会計</t>
  </si>
  <si>
    <t>その他会計（赤字）</t>
  </si>
  <si>
    <t>その他会計（黒字）</t>
  </si>
  <si>
    <t>-</t>
    <phoneticPr fontId="2"/>
  </si>
  <si>
    <t>-</t>
    <phoneticPr fontId="2"/>
  </si>
  <si>
    <t>愛媛地方税滞納整理機構</t>
  </si>
  <si>
    <t>愛媛県後期高齢者医療広域連合（一般会計）</t>
  </si>
  <si>
    <t>愛媛県後期高齢者医療広域連合（後期高齢者医療特別会計）</t>
  </si>
  <si>
    <t>-</t>
    <phoneticPr fontId="2"/>
  </si>
  <si>
    <t>今治市土地開発公社</t>
  </si>
  <si>
    <t>(一財)今治勤労福祉事業団</t>
    <rPh sb="1" eb="2">
      <t>イチ</t>
    </rPh>
    <phoneticPr fontId="22"/>
  </si>
  <si>
    <t>(一財)今治市多目的温泉保養館管理公社</t>
    <rPh sb="1" eb="2">
      <t>イチ</t>
    </rPh>
    <phoneticPr fontId="22"/>
  </si>
  <si>
    <t>(一財)今治文化振興会</t>
    <rPh sb="1" eb="2">
      <t>イチ</t>
    </rPh>
    <phoneticPr fontId="22"/>
  </si>
  <si>
    <t>(公財)河野育英会</t>
    <rPh sb="1" eb="2">
      <t>コウ</t>
    </rPh>
    <phoneticPr fontId="22"/>
  </si>
  <si>
    <t>(公財)檜垣育英会</t>
    <rPh sb="1" eb="2">
      <t>コウ</t>
    </rPh>
    <phoneticPr fontId="22"/>
  </si>
  <si>
    <t>大三島ブルーライン(株)</t>
  </si>
  <si>
    <t>(株)IJC</t>
  </si>
  <si>
    <t>瀬戸内海交通(株)</t>
  </si>
  <si>
    <t>(公財)加根又育英会</t>
    <rPh sb="1" eb="2">
      <t>コウ</t>
    </rPh>
    <phoneticPr fontId="22"/>
  </si>
  <si>
    <t>(一財)今治地域地場産業振興センター</t>
    <rPh sb="1" eb="2">
      <t>イチ</t>
    </rPh>
    <phoneticPr fontId="2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</si>
  <si>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</si>
  <si>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</si>
  <si>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</si>
  <si>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</si>
  <si>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</si>
  <si>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</si>
  <si>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</si>
  <si>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</si>
  <si>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</si>
  <si>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</si>
  <si>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</si>
  <si>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</si>
  <si>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合併に伴う施設整備等のため、近年の地方債発行額が増大した結果、単年度の元利償還金や地方債残高が高い水準で推移し、将来負担比率と実質公債費比率ともに類似団体平均を上回っている状況にある。しかしながら、借入した資金の多くを10年という比較的短い期間で償還することで、地方債残高の増加を抑えていることや、資金調達の多くを合併特例債などの交付税算入率の高い地方債の発行によって行っていることなどから、これらの数値は改善傾向にある。今後については、新ごみ処理施設整備等の大型事業を実施することや、国の合併に伴う地方財政措置期間が終了し、普通交付税が逓減することなどから、実質公債費比率と将来負担比率ともに一時的に上昇する見込みであるが、その他の投資的経費の抑制や事業の抜本的見直しなどに取り組むことで、数値の上昇を抑え、計画的な財政運営に努めてまいりたい。
</t>
    <rPh sb="1" eb="3">
      <t>ガッペイ</t>
    </rPh>
    <rPh sb="4" eb="5">
      <t>トモナ</t>
    </rPh>
    <rPh sb="6" eb="8">
      <t>シセツ</t>
    </rPh>
    <rPh sb="8" eb="10">
      <t>セイビ</t>
    </rPh>
    <rPh sb="10" eb="11">
      <t>トウ</t>
    </rPh>
    <rPh sb="15" eb="17">
      <t>キンネン</t>
    </rPh>
    <rPh sb="18" eb="21">
      <t>チホウサイ</t>
    </rPh>
    <rPh sb="21" eb="24">
      <t>ハッコウガク</t>
    </rPh>
    <rPh sb="25" eb="27">
      <t>ゾウダイ</t>
    </rPh>
    <rPh sb="29" eb="31">
      <t>ケッカ</t>
    </rPh>
    <rPh sb="32" eb="35">
      <t>タンネンド</t>
    </rPh>
    <rPh sb="36" eb="38">
      <t>ガンリ</t>
    </rPh>
    <rPh sb="38" eb="41">
      <t>ショウカンキン</t>
    </rPh>
    <rPh sb="42" eb="45">
      <t>チホウサイ</t>
    </rPh>
    <rPh sb="45" eb="47">
      <t>ザンダカ</t>
    </rPh>
    <rPh sb="48" eb="49">
      <t>タカ</t>
    </rPh>
    <rPh sb="50" eb="52">
      <t>スイジュン</t>
    </rPh>
    <rPh sb="53" eb="55">
      <t>スイイ</t>
    </rPh>
    <rPh sb="57" eb="59">
      <t>ショウライ</t>
    </rPh>
    <rPh sb="59" eb="61">
      <t>フタン</t>
    </rPh>
    <rPh sb="61" eb="63">
      <t>ヒリツ</t>
    </rPh>
    <rPh sb="64" eb="66">
      <t>ジッシツ</t>
    </rPh>
    <rPh sb="66" eb="69">
      <t>コウサイヒ</t>
    </rPh>
    <rPh sb="69" eb="71">
      <t>ヒリツ</t>
    </rPh>
    <rPh sb="74" eb="76">
      <t>ルイジ</t>
    </rPh>
    <rPh sb="76" eb="78">
      <t>ダンタイ</t>
    </rPh>
    <rPh sb="78" eb="80">
      <t>ヘイキン</t>
    </rPh>
    <rPh sb="81" eb="83">
      <t>ウワマワ</t>
    </rPh>
    <rPh sb="87" eb="89">
      <t>ジョウキョウ</t>
    </rPh>
    <rPh sb="100" eb="102">
      <t>カリイレ</t>
    </rPh>
    <rPh sb="104" eb="106">
      <t>シキン</t>
    </rPh>
    <rPh sb="107" eb="108">
      <t>オオ</t>
    </rPh>
    <rPh sb="112" eb="113">
      <t>ネン</t>
    </rPh>
    <rPh sb="116" eb="119">
      <t>ヒカクテキ</t>
    </rPh>
    <rPh sb="119" eb="120">
      <t>ミジカ</t>
    </rPh>
    <rPh sb="121" eb="123">
      <t>キカン</t>
    </rPh>
    <rPh sb="124" eb="126">
      <t>ショウカン</t>
    </rPh>
    <rPh sb="132" eb="135">
      <t>チホウサイ</t>
    </rPh>
    <rPh sb="138" eb="140">
      <t>ゾウカ</t>
    </rPh>
    <rPh sb="141" eb="142">
      <t>オサ</t>
    </rPh>
    <rPh sb="150" eb="152">
      <t>シキン</t>
    </rPh>
    <rPh sb="152" eb="154">
      <t>チョウタツ</t>
    </rPh>
    <rPh sb="155" eb="156">
      <t>オオ</t>
    </rPh>
    <rPh sb="175" eb="178">
      <t>チホウサイ</t>
    </rPh>
    <rPh sb="179" eb="181">
      <t>ハッコウ</t>
    </rPh>
    <rPh sb="185" eb="186">
      <t>オコナ</t>
    </rPh>
    <rPh sb="201" eb="203">
      <t>スウチ</t>
    </rPh>
    <rPh sb="204" eb="206">
      <t>カイゼン</t>
    </rPh>
    <rPh sb="206" eb="208">
      <t>ケイコウ</t>
    </rPh>
    <rPh sb="227" eb="229">
      <t>セイビ</t>
    </rPh>
    <rPh sb="244" eb="245">
      <t>クニ</t>
    </rPh>
    <rPh sb="246" eb="248">
      <t>ガッペイ</t>
    </rPh>
    <rPh sb="255" eb="257">
      <t>ソチ</t>
    </rPh>
    <rPh sb="257" eb="259">
      <t>キカン</t>
    </rPh>
    <rPh sb="260" eb="262">
      <t>シュウリョウ</t>
    </rPh>
    <rPh sb="264" eb="266">
      <t>フツウ</t>
    </rPh>
    <rPh sb="266" eb="269">
      <t>コウフゼイ</t>
    </rPh>
    <rPh sb="289" eb="291">
      <t>ショウライ</t>
    </rPh>
    <rPh sb="291" eb="293">
      <t>フタン</t>
    </rPh>
    <rPh sb="293" eb="295">
      <t>ヒリツ</t>
    </rPh>
    <rPh sb="298" eb="301">
      <t>イチジテキ</t>
    </rPh>
    <rPh sb="316" eb="317">
      <t>タ</t>
    </rPh>
    <rPh sb="327" eb="329">
      <t>ジギョウ</t>
    </rPh>
    <rPh sb="330" eb="333">
      <t>バッポンテキ</t>
    </rPh>
    <rPh sb="333" eb="335">
      <t>ミナオ</t>
    </rPh>
    <rPh sb="339" eb="340">
      <t>ト</t>
    </rPh>
    <rPh sb="341" eb="342">
      <t>ク</t>
    </rPh>
    <rPh sb="347" eb="349">
      <t>スウチ</t>
    </rPh>
    <rPh sb="350" eb="352">
      <t>ジョウショウ</t>
    </rPh>
    <rPh sb="353" eb="354">
      <t>オサ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</si>
</sst>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52496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46699</c:v>
                </c:pt>
                <c:pt idx="1">
                  <c:v>70780</c:v>
                </c:pt>
                <c:pt idx="2">
                  <c:v>82289</c:v>
                </c:pt>
                <c:pt idx="3">
                  <c:v>90810</c:v>
                </c:pt>
                <c:pt idx="4">
                  <c:v>67423</c:v>
                </c:pt>
              </c:numCache>
            </c:numRef>
          </c:val>
          <c:smooth val="0"/>
        </c:ser>
        <c:dLbls>
          <c:showLegendKey val="0"/>
          <c:showVal val="0"/>
          <c:showCatName val="0"/>
          <c:showSerName val="0"/>
          <c:showPercent val="0"/>
          <c:showBubbleSize val="0"/>
        </c:dLbls>
        <c:marker val="1"/>
        <c:smooth val="0"/>
        <c:axId val="164026240"/>
        <c:axId val="164028416"/>
      </c:lineChart>
      <c:catAx>
        <c:axId val="1640262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028416"/>
        <c:crosses val="autoZero"/>
        <c:auto val="1"/>
        <c:lblAlgn val="ctr"/>
        <c:lblOffset val="100"/>
        <c:tickLblSkip val="1"/>
        <c:tickMarkSkip val="1"/>
        <c:noMultiLvlLbl val="0"/>
      </c:catAx>
      <c:valAx>
        <c:axId val="1640284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02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9.7200000000000006</c:v>
                </c:pt>
                <c:pt idx="1">
                  <c:v>9.36</c:v>
                </c:pt>
                <c:pt idx="2">
                  <c:v>8.36</c:v>
                </c:pt>
                <c:pt idx="3">
                  <c:v>8.0399999999999991</c:v>
                </c:pt>
                <c:pt idx="4">
                  <c:v>8.69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22.24</c:v>
                </c:pt>
                <c:pt idx="1">
                  <c:v>28.74</c:v>
                </c:pt>
                <c:pt idx="2">
                  <c:v>28.43</c:v>
                </c:pt>
                <c:pt idx="3">
                  <c:v>26.83</c:v>
                </c:pt>
                <c:pt idx="4">
                  <c:v>28.82</c:v>
                </c:pt>
              </c:numCache>
            </c:numRef>
          </c:val>
        </c:ser>
        <c:dLbls>
          <c:showLegendKey val="0"/>
          <c:showVal val="0"/>
          <c:showCatName val="0"/>
          <c:showSerName val="0"/>
          <c:showPercent val="0"/>
          <c:showBubbleSize val="0"/>
        </c:dLbls>
        <c:gapWidth val="250"/>
        <c:overlap val="100"/>
        <c:axId val="177260800"/>
        <c:axId val="177262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1.96</c:v>
                </c:pt>
                <c:pt idx="1">
                  <c:v>5.76</c:v>
                </c:pt>
                <c:pt idx="2">
                  <c:v>-0.88</c:v>
                </c:pt>
                <c:pt idx="3">
                  <c:v>-1.02</c:v>
                </c:pt>
                <c:pt idx="4">
                  <c:v>2.39</c:v>
                </c:pt>
              </c:numCache>
            </c:numRef>
          </c:val>
          <c:smooth val="0"/>
        </c:ser>
        <c:dLbls>
          <c:showLegendKey val="0"/>
          <c:showVal val="0"/>
          <c:showCatName val="0"/>
          <c:showSerName val="0"/>
          <c:showPercent val="0"/>
          <c:showBubbleSize val="0"/>
        </c:dLbls>
        <c:marker val="1"/>
        <c:smooth val="0"/>
        <c:axId val="177260800"/>
        <c:axId val="177262976"/>
      </c:lineChart>
      <c:catAx>
        <c:axId val="17726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262976"/>
        <c:crosses val="autoZero"/>
        <c:auto val="1"/>
        <c:lblAlgn val="ctr"/>
        <c:lblOffset val="100"/>
        <c:tickLblSkip val="1"/>
        <c:tickMarkSkip val="1"/>
        <c:noMultiLvlLbl val="0"/>
      </c:catAx>
      <c:valAx>
        <c:axId val="17726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26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0.15</c:v>
                </c:pt>
                <c:pt idx="2">
                  <c:v>#N/A</c:v>
                </c:pt>
                <c:pt idx="3">
                  <c:v>0.14000000000000001</c:v>
                </c:pt>
                <c:pt idx="4">
                  <c:v>#N/A</c:v>
                </c:pt>
                <c:pt idx="5">
                  <c:v>0.1</c:v>
                </c:pt>
                <c:pt idx="6">
                  <c:v>#N/A</c:v>
                </c:pt>
                <c:pt idx="7">
                  <c:v>0.06</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0.05</c:v>
                </c:pt>
                <c:pt idx="4">
                  <c:v>#N/A</c:v>
                </c:pt>
                <c:pt idx="5">
                  <c:v>7.0000000000000007E-2</c:v>
                </c:pt>
                <c:pt idx="6">
                  <c:v>#N/A</c:v>
                </c:pt>
                <c:pt idx="7">
                  <c:v>0.06</c:v>
                </c:pt>
                <c:pt idx="8">
                  <c:v>#N/A</c:v>
                </c:pt>
                <c:pt idx="9">
                  <c:v>0.06</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0.09</c:v>
                </c:pt>
                <c:pt idx="4">
                  <c:v>#N/A</c:v>
                </c:pt>
                <c:pt idx="5">
                  <c:v>0.09</c:v>
                </c:pt>
                <c:pt idx="6">
                  <c:v>#N/A</c:v>
                </c:pt>
                <c:pt idx="7">
                  <c:v>0.1</c:v>
                </c:pt>
                <c:pt idx="8">
                  <c:v>#N/A</c:v>
                </c:pt>
                <c:pt idx="9">
                  <c:v>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0.2</c:v>
                </c:pt>
                <c:pt idx="4">
                  <c:v>#N/A</c:v>
                </c:pt>
                <c:pt idx="5">
                  <c:v>0.21</c:v>
                </c:pt>
                <c:pt idx="6">
                  <c:v>#N/A</c:v>
                </c:pt>
                <c:pt idx="7">
                  <c:v>0.22</c:v>
                </c:pt>
                <c:pt idx="8">
                  <c:v>#N/A</c:v>
                </c:pt>
                <c:pt idx="9">
                  <c:v>0.24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0.17</c:v>
                </c:pt>
                <c:pt idx="4">
                  <c:v>#N/A</c:v>
                </c:pt>
                <c:pt idx="5">
                  <c:v>7.0000000000000007E-2</c:v>
                </c:pt>
                <c:pt idx="6">
                  <c:v>#N/A</c:v>
                </c:pt>
                <c:pt idx="7">
                  <c:v>0.17</c:v>
                </c:pt>
                <c:pt idx="8">
                  <c:v>#N/A</c:v>
                </c:pt>
                <c:pt idx="9">
                  <c:v>0.49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2.46</c:v>
                </c:pt>
                <c:pt idx="2">
                  <c:v>#N/A</c:v>
                </c:pt>
                <c:pt idx="3">
                  <c:v>1.79</c:v>
                </c:pt>
                <c:pt idx="4">
                  <c:v>#N/A</c:v>
                </c:pt>
                <c:pt idx="5">
                  <c:v>1.74</c:v>
                </c:pt>
                <c:pt idx="6">
                  <c:v>#N/A</c:v>
                </c:pt>
                <c:pt idx="7">
                  <c:v>1.45</c:v>
                </c:pt>
                <c:pt idx="8">
                  <c:v>#N/A</c:v>
                </c:pt>
                <c:pt idx="9">
                  <c:v>1.08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3.64</c:v>
                </c:pt>
                <c:pt idx="2">
                  <c:v>#N/A</c:v>
                </c:pt>
                <c:pt idx="3">
                  <c:v>3.24</c:v>
                </c:pt>
                <c:pt idx="4">
                  <c:v>#N/A</c:v>
                </c:pt>
                <c:pt idx="5">
                  <c:v>3.3</c:v>
                </c:pt>
                <c:pt idx="6">
                  <c:v>#N/A</c:v>
                </c:pt>
                <c:pt idx="7">
                  <c:v>3.34</c:v>
                </c:pt>
                <c:pt idx="8">
                  <c:v>#N/A</c:v>
                </c:pt>
                <c:pt idx="9">
                  <c:v>3.77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9.61</c:v>
                </c:pt>
                <c:pt idx="2">
                  <c:v>#N/A</c:v>
                </c:pt>
                <c:pt idx="3">
                  <c:v>9.25</c:v>
                </c:pt>
                <c:pt idx="4">
                  <c:v>#N/A</c:v>
                </c:pt>
                <c:pt idx="5">
                  <c:v>8.31</c:v>
                </c:pt>
                <c:pt idx="6">
                  <c:v>#N/A</c:v>
                </c:pt>
                <c:pt idx="7">
                  <c:v>7.98</c:v>
                </c:pt>
                <c:pt idx="8">
                  <c:v>#N/A</c:v>
                </c:pt>
                <c:pt idx="9">
                  <c:v>8.67</c:v>
                </c:pt>
              </c:numCache>
            </c:numRef>
          </c:val>
        </c:ser>
        <c:dLbls>
          <c:showLegendKey val="0"/>
          <c:showVal val="0"/>
          <c:showCatName val="0"/>
          <c:showSerName val="0"/>
          <c:showPercent val="0"/>
          <c:showBubbleSize val="0"/>
        </c:dLbls>
        <c:gapWidth val="150"/>
        <c:overlap val="100"/>
        <c:axId val="177958912"/>
        <c:axId val="177960448"/>
      </c:barChart>
      <c:catAx>
        <c:axId val="17795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960448"/>
        <c:crosses val="autoZero"/>
        <c:auto val="1"/>
        <c:lblAlgn val="ctr"/>
        <c:lblOffset val="100"/>
        <c:tickLblSkip val="1"/>
        <c:tickMarkSkip val="1"/>
        <c:noMultiLvlLbl val="0"/>
      </c:catAx>
      <c:valAx>
        <c:axId val="17796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95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8262</c:v>
                </c:pt>
                <c:pt idx="5">
                  <c:v>8420</c:v>
                </c:pt>
                <c:pt idx="8">
                  <c:v>8641</c:v>
                </c:pt>
                <c:pt idx="11">
                  <c:v>9057</c:v>
                </c:pt>
                <c:pt idx="14">
                  <c:v>9357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81</c:v>
                </c:pt>
                <c:pt idx="3">
                  <c:v>81</c:v>
                </c:pt>
                <c:pt idx="6">
                  <c:v>77</c:v>
                </c:pt>
                <c:pt idx="9">
                  <c:v>71</c:v>
                </c:pt>
                <c:pt idx="12">
                  <c:v>69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2981</c:v>
                </c:pt>
                <c:pt idx="3">
                  <c:v>2900</c:v>
                </c:pt>
                <c:pt idx="6">
                  <c:v>2861</c:v>
                </c:pt>
                <c:pt idx="9">
                  <c:v>2835</c:v>
                </c:pt>
                <c:pt idx="12">
                  <c:v>2970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10927</c:v>
                </c:pt>
                <c:pt idx="3">
                  <c:v>10861</c:v>
                </c:pt>
                <c:pt idx="6">
                  <c:v>10707</c:v>
                </c:pt>
                <c:pt idx="9">
                  <c:v>10916</c:v>
                </c:pt>
                <c:pt idx="12">
                  <c:v>11504</c:v>
                </c:pt>
              </c:numCache>
            </c:numRef>
          </c:val>
        </c:ser>
        <c:dLbls>
          <c:showLegendKey val="0"/>
          <c:showVal val="0"/>
          <c:showCatName val="0"/>
          <c:showSerName val="0"/>
          <c:showPercent val="0"/>
          <c:showBubbleSize val="0"/>
        </c:dLbls>
        <c:gapWidth val="100"/>
        <c:overlap val="100"/>
        <c:axId val="163888512"/>
        <c:axId val="163894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5727</c:v>
                </c:pt>
                <c:pt idx="2">
                  <c:v>#N/A</c:v>
                </c:pt>
                <c:pt idx="3">
                  <c:v>#N/A</c:v>
                </c:pt>
                <c:pt idx="4">
                  <c:v>5422</c:v>
                </c:pt>
                <c:pt idx="5">
                  <c:v>#N/A</c:v>
                </c:pt>
                <c:pt idx="6">
                  <c:v>#N/A</c:v>
                </c:pt>
                <c:pt idx="7">
                  <c:v>5004</c:v>
                </c:pt>
                <c:pt idx="8">
                  <c:v>#N/A</c:v>
                </c:pt>
                <c:pt idx="9">
                  <c:v>#N/A</c:v>
                </c:pt>
                <c:pt idx="10">
                  <c:v>4765</c:v>
                </c:pt>
                <c:pt idx="11">
                  <c:v>#N/A</c:v>
                </c:pt>
                <c:pt idx="12">
                  <c:v>#N/A</c:v>
                </c:pt>
                <c:pt idx="13">
                  <c:v>5186</c:v>
                </c:pt>
                <c:pt idx="14">
                  <c:v>#N/A</c:v>
                </c:pt>
              </c:numCache>
            </c:numRef>
          </c:val>
          <c:smooth val="0"/>
        </c:ser>
        <c:dLbls>
          <c:showLegendKey val="0"/>
          <c:showVal val="0"/>
          <c:showCatName val="0"/>
          <c:showSerName val="0"/>
          <c:showPercent val="0"/>
          <c:showBubbleSize val="0"/>
        </c:dLbls>
        <c:marker val="1"/>
        <c:smooth val="0"/>
        <c:axId val="163888512"/>
        <c:axId val="163894784"/>
      </c:lineChart>
      <c:catAx>
        <c:axId val="16388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894784"/>
        <c:crosses val="autoZero"/>
        <c:auto val="1"/>
        <c:lblAlgn val="ctr"/>
        <c:lblOffset val="100"/>
        <c:tickLblSkip val="1"/>
        <c:tickMarkSkip val="1"/>
        <c:noMultiLvlLbl val="0"/>
      </c:catAx>
      <c:valAx>
        <c:axId val="16389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88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81099</c:v>
                </c:pt>
                <c:pt idx="5">
                  <c:v>83736</c:v>
                </c:pt>
                <c:pt idx="8">
                  <c:v>87073</c:v>
                </c:pt>
                <c:pt idx="11">
                  <c:v>89781</c:v>
                </c:pt>
                <c:pt idx="14">
                  <c:v>91087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7593</c:v>
                </c:pt>
                <c:pt idx="5">
                  <c:v>5744</c:v>
                </c:pt>
                <c:pt idx="8">
                  <c:v>5477</c:v>
                </c:pt>
                <c:pt idx="11">
                  <c:v>4812</c:v>
                </c:pt>
                <c:pt idx="14">
                  <c:v>4865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19120</c:v>
                </c:pt>
                <c:pt idx="5">
                  <c:v>22069</c:v>
                </c:pt>
                <c:pt idx="8">
                  <c:v>25062</c:v>
                </c:pt>
                <c:pt idx="11">
                  <c:v>25013</c:v>
                </c:pt>
                <c:pt idx="14">
                  <c:v>27495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13564</c:v>
                </c:pt>
                <c:pt idx="3">
                  <c:v>13209</c:v>
                </c:pt>
                <c:pt idx="6">
                  <c:v>12252</c:v>
                </c:pt>
                <c:pt idx="9">
                  <c:v>11205</c:v>
                </c:pt>
                <c:pt idx="12">
                  <c:v>11167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35222</c:v>
                </c:pt>
                <c:pt idx="3">
                  <c:v>33815</c:v>
                </c:pt>
                <c:pt idx="6">
                  <c:v>31975</c:v>
                </c:pt>
                <c:pt idx="9">
                  <c:v>30490</c:v>
                </c:pt>
                <c:pt idx="12">
                  <c:v>29106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5287</c:v>
                </c:pt>
                <c:pt idx="3">
                  <c:v>3717</c:v>
                </c:pt>
                <c:pt idx="6">
                  <c:v>3653</c:v>
                </c:pt>
                <c:pt idx="9">
                  <c:v>3594</c:v>
                </c:pt>
                <c:pt idx="12">
                  <c:v>3535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84288</c:v>
                </c:pt>
                <c:pt idx="3">
                  <c:v>85250</c:v>
                </c:pt>
                <c:pt idx="6">
                  <c:v>87934</c:v>
                </c:pt>
                <c:pt idx="9">
                  <c:v>90110</c:v>
                </c:pt>
                <c:pt idx="12">
                  <c:v>88978</c:v>
                </c:pt>
              </c:numCache>
            </c:numRef>
          </c:val>
        </c:ser>
        <c:dLbls>
          <c:showLegendKey val="0"/>
          <c:showVal val="0"/>
          <c:showCatName val="0"/>
          <c:showSerName val="0"/>
          <c:showPercent val="0"/>
          <c:showBubbleSize val="0"/>
        </c:dLbls>
        <c:gapWidth val="100"/>
        <c:overlap val="100"/>
        <c:axId val="164189696"/>
        <c:axId val="164191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30548</c:v>
                </c:pt>
                <c:pt idx="2">
                  <c:v>#N/A</c:v>
                </c:pt>
                <c:pt idx="3">
                  <c:v>#N/A</c:v>
                </c:pt>
                <c:pt idx="4">
                  <c:v>24442</c:v>
                </c:pt>
                <c:pt idx="5">
                  <c:v>#N/A</c:v>
                </c:pt>
                <c:pt idx="6">
                  <c:v>#N/A</c:v>
                </c:pt>
                <c:pt idx="7">
                  <c:v>18204</c:v>
                </c:pt>
                <c:pt idx="8">
                  <c:v>#N/A</c:v>
                </c:pt>
                <c:pt idx="9">
                  <c:v>#N/A</c:v>
                </c:pt>
                <c:pt idx="10">
                  <c:v>15792</c:v>
                </c:pt>
                <c:pt idx="11">
                  <c:v>#N/A</c:v>
                </c:pt>
                <c:pt idx="12">
                  <c:v>#N/A</c:v>
                </c:pt>
                <c:pt idx="13">
                  <c:v>9338</c:v>
                </c:pt>
                <c:pt idx="14">
                  <c:v>#N/A</c:v>
                </c:pt>
              </c:numCache>
            </c:numRef>
          </c:val>
          <c:smooth val="0"/>
        </c:ser>
        <c:dLbls>
          <c:showLegendKey val="0"/>
          <c:showVal val="0"/>
          <c:showCatName val="0"/>
          <c:showSerName val="0"/>
          <c:showPercent val="0"/>
          <c:showBubbleSize val="0"/>
        </c:dLbls>
        <c:marker val="1"/>
        <c:smooth val="0"/>
        <c:axId val="164189696"/>
        <c:axId val="164191616"/>
      </c:lineChart>
      <c:catAx>
        <c:axId val="1641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191616"/>
        <c:crosses val="autoZero"/>
        <c:auto val="1"/>
        <c:lblAlgn val="ctr"/>
        <c:lblOffset val="100"/>
        <c:tickLblSkip val="1"/>
        <c:tickMarkSkip val="1"/>
        <c:noMultiLvlLbl val="0"/>
      </c:catAx>
      <c:valAx>
        <c:axId val="16419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8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8283520"/>
        <c:axId val="178951296"/>
      </c:scatterChart>
      <c:valAx>
        <c:axId val="182835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951296"/>
        <c:crosses val="autoZero"/>
        <c:crossBetween val="midCat"/>
      </c:valAx>
      <c:valAx>
        <c:axId val="178951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83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14.6</c:v>
                </c:pt>
                <c:pt idx="1">
                  <c:v>14.2</c:v>
                </c:pt>
                <c:pt idx="2">
                  <c:v>13.9</c:v>
                </c:pt>
                <c:pt idx="3">
                  <c:v>13</c:v>
                </c:pt>
                <c:pt idx="4">
                  <c:v>12.8</c:v>
                </c:pt>
              </c:numCache>
            </c:numRef>
          </c:xVal>
          <c:yVal>
            <c:numRef>
              <c:f>公会計指標分析・財政指標組合せ分析表!$K$73:$O$73</c:f>
              <c:numCache>
                <c:formatCode>#,##0.0;"▲ "#,##0.0</c:formatCode>
                <c:ptCount val="5"/>
                <c:pt idx="0">
                  <c:v>77.900000000000006</c:v>
                </c:pt>
                <c:pt idx="1">
                  <c:v>63.7</c:v>
                </c:pt>
                <c:pt idx="2">
                  <c:v>47.1</c:v>
                </c:pt>
                <c:pt idx="3">
                  <c:v>40.200000000000003</c:v>
                </c:pt>
                <c:pt idx="4">
                  <c:v>24.2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5.8</c:v>
                </c:pt>
              </c:numCache>
            </c:numRef>
          </c:xVal>
          <c:yVal>
            <c:numRef>
              <c:f>公会計指標分析・財政指標組合せ分析表!$K$77:$O$77</c:f>
              <c:numCache>
                <c:formatCode>#,##0.0;"▲ "#,##0.0</c:formatCode>
                <c:ptCount val="5"/>
                <c:pt idx="0">
                  <c:v>53.1</c:v>
                </c:pt>
                <c:pt idx="1">
                  <c:v>42</c:v>
                </c:pt>
                <c:pt idx="2">
                  <c:v>32.6</c:v>
                </c:pt>
                <c:pt idx="3">
                  <c:v>30.5</c:v>
                </c:pt>
                <c:pt idx="4">
                  <c:v>13.7</c:v>
                </c:pt>
              </c:numCache>
            </c:numRef>
          </c:yVal>
          <c:smooth val="0"/>
        </c:ser>
        <c:dLbls>
          <c:showLegendKey val="0"/>
          <c:showVal val="0"/>
          <c:showCatName val="0"/>
          <c:showSerName val="0"/>
          <c:showPercent val="0"/>
          <c:showBubbleSize val="0"/>
        </c:dLbls>
        <c:axId val="178866432"/>
        <c:axId val="178876800"/>
      </c:scatterChart>
      <c:valAx>
        <c:axId val="178866432"/>
        <c:scaling>
          <c:orientation val="minMax"/>
          <c:max val="15.4"/>
          <c:min val="4.599999999999999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876800"/>
        <c:crosses val="autoZero"/>
        <c:crossBetween val="midCat"/>
      </c:valAx>
      <c:valAx>
        <c:axId val="178876800"/>
        <c:scaling>
          <c:orientation val="minMax"/>
          <c:max val="8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866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400">
              <a:solidFill>
                <a:schemeClr val="dk1"/>
              </a:solidFill>
              <a:latin typeface="+mn-lt"/>
              <a:ea typeface="+mn-ea"/>
              <a:cs typeface="+mn-cs"/>
            </a:rPr>
            <a:t>　新市建設計画に基づく環境衛生施設等の統合整備や国体関連施設の整備等、大型事業の進捗に伴い合併特例事業債による借入れが増加したほか、臨時財政対策債の発行増に伴い元利償還金が前年度に比較して</a:t>
          </a:r>
          <a:r>
            <a:rPr lang="en-US" altLang="ja-JP" sz="1400">
              <a:solidFill>
                <a:schemeClr val="dk1"/>
              </a:solidFill>
              <a:latin typeface="+mn-lt"/>
              <a:ea typeface="+mn-ea"/>
              <a:cs typeface="+mn-cs"/>
            </a:rPr>
            <a:t>588</a:t>
          </a:r>
          <a:r>
            <a:rPr lang="ja-JP" altLang="ja-JP" sz="1400">
              <a:solidFill>
                <a:schemeClr val="dk1"/>
              </a:solidFill>
              <a:latin typeface="+mn-lt"/>
              <a:ea typeface="+mn-ea"/>
              <a:cs typeface="+mn-cs"/>
            </a:rPr>
            <a:t>百万円増加したが、交付税算入率の高い合併特例事業債及び臨時財政対策債の借入れの増加に伴い、分子から控除される算入公債費等が前年度から</a:t>
          </a:r>
          <a:r>
            <a:rPr lang="en-US" altLang="ja-JP" sz="1400">
              <a:solidFill>
                <a:schemeClr val="dk1"/>
              </a:solidFill>
              <a:latin typeface="+mn-lt"/>
              <a:ea typeface="+mn-ea"/>
              <a:cs typeface="+mn-cs"/>
            </a:rPr>
            <a:t>300</a:t>
          </a:r>
          <a:r>
            <a:rPr lang="ja-JP" altLang="ja-JP" sz="1400">
              <a:solidFill>
                <a:schemeClr val="dk1"/>
              </a:solidFill>
              <a:latin typeface="+mn-lt"/>
              <a:ea typeface="+mn-ea"/>
              <a:cs typeface="+mn-cs"/>
            </a:rPr>
            <a:t>百万円増加するなどし、実質公債費比率の分子は、前年度</a:t>
          </a:r>
          <a:r>
            <a:rPr lang="en-US" altLang="ja-JP" sz="1400">
              <a:solidFill>
                <a:schemeClr val="dk1"/>
              </a:solidFill>
              <a:latin typeface="+mn-lt"/>
              <a:ea typeface="+mn-ea"/>
              <a:cs typeface="+mn-cs"/>
            </a:rPr>
            <a:t>4,765</a:t>
          </a:r>
          <a:r>
            <a:rPr lang="ja-JP" altLang="ja-JP" sz="1400">
              <a:solidFill>
                <a:schemeClr val="dk1"/>
              </a:solidFill>
              <a:latin typeface="+mn-lt"/>
              <a:ea typeface="+mn-ea"/>
              <a:cs typeface="+mn-cs"/>
            </a:rPr>
            <a:t>百万円から</a:t>
          </a:r>
          <a:r>
            <a:rPr lang="en-US" altLang="ja-JP" sz="1400">
              <a:solidFill>
                <a:schemeClr val="dk1"/>
              </a:solidFill>
              <a:latin typeface="+mn-lt"/>
              <a:ea typeface="+mn-ea"/>
              <a:cs typeface="+mn-cs"/>
            </a:rPr>
            <a:t>421</a:t>
          </a:r>
          <a:r>
            <a:rPr lang="ja-JP" altLang="ja-JP" sz="1400">
              <a:solidFill>
                <a:schemeClr val="dk1"/>
              </a:solidFill>
              <a:latin typeface="+mn-lt"/>
              <a:ea typeface="+mn-ea"/>
              <a:cs typeface="+mn-cs"/>
            </a:rPr>
            <a:t>百万円増加し、</a:t>
          </a:r>
          <a:r>
            <a:rPr lang="en-US" altLang="ja-JP" sz="1400">
              <a:solidFill>
                <a:schemeClr val="dk1"/>
              </a:solidFill>
              <a:latin typeface="+mn-lt"/>
              <a:ea typeface="+mn-ea"/>
              <a:cs typeface="+mn-cs"/>
            </a:rPr>
            <a:t>5,186</a:t>
          </a:r>
          <a:r>
            <a:rPr lang="ja-JP" altLang="ja-JP" sz="1400">
              <a:solidFill>
                <a:schemeClr val="dk1"/>
              </a:solidFill>
              <a:latin typeface="+mn-lt"/>
              <a:ea typeface="+mn-ea"/>
              <a:cs typeface="+mn-cs"/>
            </a:rPr>
            <a:t>百万円となった。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latin typeface="+mn-lt"/>
              <a:ea typeface="+mn-ea"/>
              <a:cs typeface="+mn-cs"/>
            </a:rPr>
            <a:t>　近年の大型事業実施に伴う合併特例事業債の借入れと臨時財政対策債の借入れにより、地方債現在高は増加傾向であったが、</a:t>
          </a:r>
          <a:r>
            <a:rPr lang="en-US" altLang="ja-JP" sz="1200">
              <a:solidFill>
                <a:schemeClr val="dk1"/>
              </a:solidFill>
              <a:latin typeface="+mn-lt"/>
              <a:ea typeface="+mn-ea"/>
              <a:cs typeface="+mn-cs"/>
            </a:rPr>
            <a:t>H26</a:t>
          </a:r>
          <a:r>
            <a:rPr lang="ja-JP" altLang="ja-JP" sz="1200">
              <a:solidFill>
                <a:schemeClr val="dk1"/>
              </a:solidFill>
              <a:latin typeface="+mn-lt"/>
              <a:ea typeface="+mn-ea"/>
              <a:cs typeface="+mn-cs"/>
            </a:rPr>
            <a:t>年度をピークにして、</a:t>
          </a:r>
          <a:r>
            <a:rPr lang="en-US" altLang="ja-JP" sz="1200">
              <a:solidFill>
                <a:schemeClr val="dk1"/>
              </a:solidFill>
              <a:latin typeface="+mn-lt"/>
              <a:ea typeface="+mn-ea"/>
              <a:cs typeface="+mn-cs"/>
            </a:rPr>
            <a:t>H27</a:t>
          </a:r>
          <a:r>
            <a:rPr lang="ja-JP" altLang="ja-JP" sz="1200">
              <a:solidFill>
                <a:schemeClr val="dk1"/>
              </a:solidFill>
              <a:latin typeface="+mn-lt"/>
              <a:ea typeface="+mn-ea"/>
              <a:cs typeface="+mn-cs"/>
            </a:rPr>
            <a:t>年度から減少（対前年度△</a:t>
          </a:r>
          <a:r>
            <a:rPr lang="en-US" altLang="ja-JP" sz="1200">
              <a:solidFill>
                <a:schemeClr val="dk1"/>
              </a:solidFill>
              <a:latin typeface="+mn-lt"/>
              <a:ea typeface="+mn-ea"/>
              <a:cs typeface="+mn-cs"/>
            </a:rPr>
            <a:t>1,132</a:t>
          </a:r>
          <a:r>
            <a:rPr lang="ja-JP" altLang="ja-JP" sz="1200">
              <a:solidFill>
                <a:schemeClr val="dk1"/>
              </a:solidFill>
              <a:latin typeface="+mn-lt"/>
              <a:ea typeface="+mn-ea"/>
              <a:cs typeface="+mn-cs"/>
            </a:rPr>
            <a:t>百万円）に転じている。これらの原因は、過疎対策事業債や公共用地先行取得事業債の借入れが減少したことと償還が進んだことによるところが大きい。</a:t>
          </a:r>
          <a:endParaRPr lang="en-US" altLang="ja-JP" sz="1200">
            <a:solidFill>
              <a:schemeClr val="dk1"/>
            </a:solidFill>
            <a:latin typeface="+mn-lt"/>
            <a:ea typeface="+mn-ea"/>
            <a:cs typeface="+mn-cs"/>
          </a:endParaRPr>
        </a:p>
        <a:p>
          <a:r>
            <a:rPr lang="ja-JP" altLang="ja-JP" sz="1200">
              <a:solidFill>
                <a:schemeClr val="dk1"/>
              </a:solidFill>
              <a:latin typeface="+mn-lt"/>
              <a:ea typeface="+mn-ea"/>
              <a:cs typeface="+mn-cs"/>
            </a:rPr>
            <a:t>　また、公営企業債等繰入見込額についても、下水道事業債の起債残高減少により、対前年度比</a:t>
          </a:r>
          <a:r>
            <a:rPr lang="en-US" altLang="ja-JP" sz="1200">
              <a:solidFill>
                <a:schemeClr val="dk1"/>
              </a:solidFill>
              <a:latin typeface="+mn-lt"/>
              <a:ea typeface="+mn-ea"/>
              <a:cs typeface="+mn-cs"/>
            </a:rPr>
            <a:t>1,384</a:t>
          </a:r>
          <a:r>
            <a:rPr lang="ja-JP" altLang="ja-JP" sz="1200">
              <a:solidFill>
                <a:schemeClr val="dk1"/>
              </a:solidFill>
              <a:latin typeface="+mn-lt"/>
              <a:ea typeface="+mn-ea"/>
              <a:cs typeface="+mn-cs"/>
            </a:rPr>
            <a:t>百万円の減少となっている。</a:t>
          </a:r>
          <a:endParaRPr lang="en-US" altLang="ja-JP" sz="1200">
            <a:solidFill>
              <a:schemeClr val="dk1"/>
            </a:solidFill>
            <a:latin typeface="+mn-lt"/>
            <a:ea typeface="+mn-ea"/>
            <a:cs typeface="+mn-cs"/>
          </a:endParaRPr>
        </a:p>
        <a:p>
          <a:r>
            <a:rPr lang="ja-JP" altLang="ja-JP" sz="1200">
              <a:solidFill>
                <a:schemeClr val="dk1"/>
              </a:solidFill>
              <a:latin typeface="+mn-lt"/>
              <a:ea typeface="+mn-ea"/>
              <a:cs typeface="+mn-cs"/>
            </a:rPr>
            <a:t>　一方で、充当可能財源等については、充当可能基金が増加し、対前年度</a:t>
          </a:r>
          <a:r>
            <a:rPr lang="en-US" altLang="ja-JP" sz="1200">
              <a:solidFill>
                <a:schemeClr val="dk1"/>
              </a:solidFill>
              <a:latin typeface="+mn-lt"/>
              <a:ea typeface="+mn-ea"/>
              <a:cs typeface="+mn-cs"/>
            </a:rPr>
            <a:t>2,482</a:t>
          </a:r>
          <a:r>
            <a:rPr lang="ja-JP" altLang="ja-JP" sz="1200">
              <a:solidFill>
                <a:schemeClr val="dk1"/>
              </a:solidFill>
              <a:latin typeface="+mn-lt"/>
              <a:ea typeface="+mn-ea"/>
              <a:cs typeface="+mn-cs"/>
            </a:rPr>
            <a:t>百万円の増加。基準財政需要額算入見込額についても、交付税算入率の高い臨時財政対策債や合併特例事業債の残高が増えていることから、対前年度</a:t>
          </a:r>
          <a:r>
            <a:rPr lang="en-US" altLang="ja-JP" sz="1200">
              <a:solidFill>
                <a:schemeClr val="dk1"/>
              </a:solidFill>
              <a:latin typeface="+mn-lt"/>
              <a:ea typeface="+mn-ea"/>
              <a:cs typeface="+mn-cs"/>
            </a:rPr>
            <a:t>1,306</a:t>
          </a:r>
          <a:r>
            <a:rPr lang="ja-JP" altLang="ja-JP" sz="1200">
              <a:solidFill>
                <a:schemeClr val="dk1"/>
              </a:solidFill>
              <a:latin typeface="+mn-lt"/>
              <a:ea typeface="+mn-ea"/>
              <a:cs typeface="+mn-cs"/>
            </a:rPr>
            <a:t>百万円となり、将来負担比率が減少する要因となった。</a:t>
          </a:r>
        </a:p>
        <a:p>
          <a:r>
            <a:rPr lang="ja-JP" altLang="ja-JP" sz="1200">
              <a:solidFill>
                <a:schemeClr val="dk1"/>
              </a:solidFill>
              <a:latin typeface="+mn-lt"/>
              <a:ea typeface="+mn-ea"/>
              <a:cs typeface="+mn-cs"/>
            </a:rPr>
            <a:t>　今後、普通交付税合併算定替の逓減により、歳入が減少するだけでなく、分母となる標準財政規模も減少するため、将来負担に配慮しながら、投資的経費の抑制や定員適正化計画の推進などにより、健全な財政運営を維持してまいり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164,769
162,195
419.13
82,975,064
77,694,591
4,142,705
47,687,797
88,978,329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24.2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164,769
162,195
419.13
82,975,064
77,694,591
4,142,705
47,687,797
88,978,329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164,769
162,195
419.13
82,975,064
77,694,591
4,142,705
47,687,797
88,978,329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164,769
162,195
419.13
82,975,064
77,694,591
4,142,705
47,687,797
88,978,329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24.2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前年度数値と比較して</a:t>
          </a:r>
          <a:r>
            <a:rPr kumimoji="1" lang="en-US" altLang="ja-JP" sz="1100">
              <a:solidFill>
                <a:schemeClr val="dk1"/>
              </a:solidFill>
              <a:latin typeface="+mn-lt"/>
              <a:ea typeface="+mn-ea"/>
              <a:cs typeface="+mn-cs"/>
            </a:rPr>
            <a:t>0.01</a:t>
          </a:r>
          <a:r>
            <a:rPr kumimoji="1" lang="ja-JP" altLang="en-US" sz="1100">
              <a:solidFill>
                <a:schemeClr val="dk1"/>
              </a:solidFill>
              <a:latin typeface="+mn-lt"/>
              <a:ea typeface="+mn-ea"/>
              <a:cs typeface="+mn-cs"/>
            </a:rPr>
            <a:t>ポイント減少し、依然、</a:t>
          </a:r>
          <a:r>
            <a:rPr kumimoji="1" lang="ja-JP" altLang="ja-JP" sz="1100">
              <a:solidFill>
                <a:schemeClr val="dk1"/>
              </a:solidFill>
              <a:latin typeface="+mn-lt"/>
              <a:ea typeface="+mn-ea"/>
              <a:cs typeface="+mn-cs"/>
            </a:rPr>
            <a:t>類似団体平均を大きく下回っている。引き続き、歳出削減、定員管理、給料の適正化、地方税の徴収強化等の取組みを通じて、財政基盤の強化に努め</a:t>
          </a:r>
          <a:r>
            <a:rPr kumimoji="1" lang="ja-JP" altLang="en-US" sz="1100">
              <a:solidFill>
                <a:schemeClr val="dk1"/>
              </a:solidFill>
              <a:latin typeface="+mn-lt"/>
              <a:ea typeface="+mn-ea"/>
              <a:cs typeface="+mn-cs"/>
            </a:rPr>
            <a:t>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66040</xdr:rowOff>
    </xdr:to>
    <xdr:cxnSp macro="">
      <xdr:nvCxnSpPr>
        <xdr:cNvPr id="61" name="直線コネクタ 60"/>
        <xdr:cNvCxnSpPr/>
      </xdr:nvCxnSpPr>
      <xdr:spPr>
        <a:xfrm flipV="1">
          <a:off x="4953000" y="6164580"/>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38117</xdr:rowOff>
    </xdr:from>
    <xdr:ext cx="762000" cy="259045"/>
    <xdr:sp macro="" textlink="">
      <xdr:nvSpPr>
        <xdr:cNvPr id="62" name="財政力最小値テキスト"/>
        <xdr:cNvSpPr txBox="1"/>
      </xdr:nvSpPr>
      <xdr:spPr>
        <a:xfrm>
          <a:off x="5041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45</xdr:row>
      <xdr:rowOff>66040</xdr:rowOff>
    </xdr:from>
    <xdr:to>
      <xdr:col>7</xdr:col>
      <xdr:colOff>241300</xdr:colOff>
      <xdr:row>45</xdr:row>
      <xdr:rowOff>66040</xdr:rowOff>
    </xdr:to>
    <xdr:cxnSp macro="">
      <xdr:nvCxnSpPr>
        <xdr:cNvPr id="63" name="直線コネクタ 62"/>
        <xdr:cNvCxnSpPr/>
      </xdr:nvCxnSpPr>
      <xdr:spPr>
        <a:xfrm>
          <a:off x="4864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41910</xdr:rowOff>
    </xdr:from>
    <xdr:to>
      <xdr:col>7</xdr:col>
      <xdr:colOff>152400</xdr:colOff>
      <xdr:row>45</xdr:row>
      <xdr:rowOff>66040</xdr:rowOff>
    </xdr:to>
    <xdr:cxnSp macro="">
      <xdr:nvCxnSpPr>
        <xdr:cNvPr id="66" name="直線コネクタ 65"/>
        <xdr:cNvCxnSpPr/>
      </xdr:nvCxnSpPr>
      <xdr:spPr>
        <a:xfrm>
          <a:off x="4114800" y="77571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90187</xdr:rowOff>
    </xdr:from>
    <xdr:ext cx="762000" cy="259045"/>
    <xdr:sp macro="" textlink="">
      <xdr:nvSpPr>
        <xdr:cNvPr id="67" name="財政力平均値テキスト"/>
        <xdr:cNvSpPr txBox="1"/>
      </xdr:nvSpPr>
      <xdr:spPr>
        <a:xfrm>
          <a:off x="5041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68" name="フローチャート : 判断 67"/>
        <xdr:cNvSpPr/>
      </xdr:nvSpPr>
      <xdr:spPr>
        <a:xfrm>
          <a:off x="4902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41910</xdr:rowOff>
    </xdr:from>
    <xdr:to>
      <xdr:col>6</xdr:col>
      <xdr:colOff>0</xdr:colOff>
      <xdr:row>45</xdr:row>
      <xdr:rowOff>41910</xdr:rowOff>
    </xdr:to>
    <xdr:cxnSp macro="">
      <xdr:nvCxnSpPr>
        <xdr:cNvPr id="69" name="直線コネクタ 68"/>
        <xdr:cNvCxnSpPr/>
      </xdr:nvCxnSpPr>
      <xdr:spPr>
        <a:xfrm>
          <a:off x="3225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38117</xdr:rowOff>
    </xdr:from>
    <xdr:ext cx="736600" cy="259045"/>
    <xdr:sp macro="" textlink="">
      <xdr:nvSpPr>
        <xdr:cNvPr id="71" name="テキスト ボックス 70"/>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41910</xdr:rowOff>
    </xdr:from>
    <xdr:to>
      <xdr:col>4</xdr:col>
      <xdr:colOff>482600</xdr:colOff>
      <xdr:row>45</xdr:row>
      <xdr:rowOff>41910</xdr:rowOff>
    </xdr:to>
    <xdr:cxnSp macro="">
      <xdr:nvCxnSpPr>
        <xdr:cNvPr id="72" name="直線コネクタ 71"/>
        <xdr:cNvCxnSpPr/>
      </xdr:nvCxnSpPr>
      <xdr:spPr>
        <a:xfrm>
          <a:off x="2336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38117</xdr:rowOff>
    </xdr:from>
    <xdr:ext cx="762000" cy="259045"/>
    <xdr:sp macro="" textlink="">
      <xdr:nvSpPr>
        <xdr:cNvPr id="74" name="テキスト ボックス 73"/>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17780</xdr:rowOff>
    </xdr:from>
    <xdr:to>
      <xdr:col>3</xdr:col>
      <xdr:colOff>279400</xdr:colOff>
      <xdr:row>45</xdr:row>
      <xdr:rowOff>41910</xdr:rowOff>
    </xdr:to>
    <xdr:cxnSp macro="">
      <xdr:nvCxnSpPr>
        <xdr:cNvPr id="75" name="直線コネクタ 74"/>
        <xdr:cNvCxnSpPr/>
      </xdr:nvCxnSpPr>
      <xdr:spPr>
        <a:xfrm>
          <a:off x="1447800" y="77330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97790</xdr:rowOff>
    </xdr:from>
    <xdr:to>
      <xdr:col>3</xdr:col>
      <xdr:colOff>330200</xdr:colOff>
      <xdr:row>42</xdr:row>
      <xdr:rowOff>27940</xdr:rowOff>
    </xdr:to>
    <xdr:sp macro="" textlink="">
      <xdr:nvSpPr>
        <xdr:cNvPr id="76" name="フローチャート : 判断 75"/>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38117</xdr:rowOff>
    </xdr:from>
    <xdr:ext cx="762000" cy="259045"/>
    <xdr:sp macro="" textlink="">
      <xdr:nvSpPr>
        <xdr:cNvPr id="77" name="テキスト ボックス 76"/>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45</xdr:row>
      <xdr:rowOff>15240</xdr:rowOff>
    </xdr:from>
    <xdr:to>
      <xdr:col>7</xdr:col>
      <xdr:colOff>203200</xdr:colOff>
      <xdr:row>45</xdr:row>
      <xdr:rowOff>116840</xdr:rowOff>
    </xdr:to>
    <xdr:sp macro="" textlink="">
      <xdr:nvSpPr>
        <xdr:cNvPr id="85" name="円/楕円 84"/>
        <xdr:cNvSpPr/>
      </xdr:nvSpPr>
      <xdr:spPr>
        <a:xfrm>
          <a:off x="49022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82567</xdr:rowOff>
    </xdr:from>
    <xdr:ext cx="762000" cy="259045"/>
    <xdr:sp macro="" textlink="">
      <xdr:nvSpPr>
        <xdr:cNvPr id="86" name="財政力該当値テキスト"/>
        <xdr:cNvSpPr txBox="1"/>
      </xdr:nvSpPr>
      <xdr:spPr>
        <a:xfrm>
          <a:off x="5041900" y="762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162560</xdr:rowOff>
    </xdr:from>
    <xdr:to>
      <xdr:col>6</xdr:col>
      <xdr:colOff>50800</xdr:colOff>
      <xdr:row>45</xdr:row>
      <xdr:rowOff>92710</xdr:rowOff>
    </xdr:to>
    <xdr:sp macro="" textlink="">
      <xdr:nvSpPr>
        <xdr:cNvPr id="87" name="円/楕円 86"/>
        <xdr:cNvSpPr/>
      </xdr:nvSpPr>
      <xdr:spPr>
        <a:xfrm>
          <a:off x="4064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77487</xdr:rowOff>
    </xdr:from>
    <xdr:ext cx="736600" cy="259045"/>
    <xdr:sp macro="" textlink="">
      <xdr:nvSpPr>
        <xdr:cNvPr id="88" name="テキスト ボックス 87"/>
        <xdr:cNvSpPr txBox="1"/>
      </xdr:nvSpPr>
      <xdr:spPr>
        <a:xfrm>
          <a:off x="3733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162560</xdr:rowOff>
    </xdr:from>
    <xdr:to>
      <xdr:col>4</xdr:col>
      <xdr:colOff>533400</xdr:colOff>
      <xdr:row>45</xdr:row>
      <xdr:rowOff>92710</xdr:rowOff>
    </xdr:to>
    <xdr:sp macro="" textlink="">
      <xdr:nvSpPr>
        <xdr:cNvPr id="89" name="円/楕円 88"/>
        <xdr:cNvSpPr/>
      </xdr:nvSpPr>
      <xdr:spPr>
        <a:xfrm>
          <a:off x="3175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77487</xdr:rowOff>
    </xdr:from>
    <xdr:ext cx="762000" cy="259045"/>
    <xdr:sp macro="" textlink="">
      <xdr:nvSpPr>
        <xdr:cNvPr id="90" name="テキスト ボックス 89"/>
        <xdr:cNvSpPr txBox="1"/>
      </xdr:nvSpPr>
      <xdr:spPr>
        <a:xfrm>
          <a:off x="2844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162560</xdr:rowOff>
    </xdr:from>
    <xdr:to>
      <xdr:col>3</xdr:col>
      <xdr:colOff>330200</xdr:colOff>
      <xdr:row>45</xdr:row>
      <xdr:rowOff>92710</xdr:rowOff>
    </xdr:to>
    <xdr:sp macro="" textlink="">
      <xdr:nvSpPr>
        <xdr:cNvPr id="91" name="円/楕円 90"/>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77487</xdr:rowOff>
    </xdr:from>
    <xdr:ext cx="762000" cy="259045"/>
    <xdr:sp macro="" textlink="">
      <xdr:nvSpPr>
        <xdr:cNvPr id="92" name="テキスト ボックス 91"/>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138430</xdr:rowOff>
    </xdr:from>
    <xdr:to>
      <xdr:col>2</xdr:col>
      <xdr:colOff>127000</xdr:colOff>
      <xdr:row>45</xdr:row>
      <xdr:rowOff>68580</xdr:rowOff>
    </xdr:to>
    <xdr:sp macro="" textlink="">
      <xdr:nvSpPr>
        <xdr:cNvPr id="93" name="円/楕円 92"/>
        <xdr:cNvSpPr/>
      </xdr:nvSpPr>
      <xdr:spPr>
        <a:xfrm>
          <a:off x="1397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53357</xdr:rowOff>
    </xdr:from>
    <xdr:ext cx="762000" cy="259045"/>
    <xdr:sp macro="" textlink="">
      <xdr:nvSpPr>
        <xdr:cNvPr id="94" name="テキスト ボックス 93"/>
        <xdr:cNvSpPr txBox="1"/>
      </xdr:nvSpPr>
      <xdr:spPr>
        <a:xfrm>
          <a:off x="1066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経常経費に充当する一般財源額が増加したものの、地方交付税や地方消費税等の増収により、経常一般財源額と臨時財政対策債の合計額が大きく伸び、経常収支比率は、</a:t>
          </a:r>
          <a:r>
            <a:rPr kumimoji="1" lang="ja-JP" altLang="ja-JP" sz="1100">
              <a:solidFill>
                <a:schemeClr val="dk1"/>
              </a:solidFill>
              <a:latin typeface="+mn-lt"/>
              <a:ea typeface="+mn-ea"/>
              <a:cs typeface="+mn-cs"/>
            </a:rPr>
            <a:t>前年度数値と比較して</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ポイント減少している</a:t>
          </a:r>
          <a:r>
            <a:rPr kumimoji="1" lang="ja-JP" altLang="en-US" sz="1100">
              <a:solidFill>
                <a:schemeClr val="dk1"/>
              </a:solidFill>
              <a:latin typeface="+mn-lt"/>
              <a:ea typeface="+mn-ea"/>
              <a:cs typeface="+mn-cs"/>
            </a:rPr>
            <a:t>。なお、</a:t>
          </a:r>
          <a:r>
            <a:rPr kumimoji="1" lang="ja-JP" altLang="ja-JP" sz="1100">
              <a:solidFill>
                <a:schemeClr val="dk1"/>
              </a:solidFill>
              <a:latin typeface="+mn-lt"/>
              <a:ea typeface="+mn-ea"/>
              <a:cs typeface="+mn-cs"/>
            </a:rPr>
            <a:t>経常経費に充当する一般財源額</a:t>
          </a:r>
          <a:r>
            <a:rPr kumimoji="1" lang="ja-JP" altLang="en-US" sz="1100">
              <a:solidFill>
                <a:schemeClr val="dk1"/>
              </a:solidFill>
              <a:latin typeface="+mn-lt"/>
              <a:ea typeface="+mn-ea"/>
              <a:cs typeface="+mn-cs"/>
            </a:rPr>
            <a:t>については、</a:t>
          </a:r>
          <a:r>
            <a:rPr kumimoji="1" lang="ja-JP" altLang="ja-JP" sz="1100">
              <a:solidFill>
                <a:schemeClr val="dk1"/>
              </a:solidFill>
              <a:latin typeface="+mn-lt"/>
              <a:ea typeface="+mn-ea"/>
              <a:cs typeface="+mn-cs"/>
            </a:rPr>
            <a:t>人件費</a:t>
          </a:r>
          <a:r>
            <a:rPr kumimoji="1" lang="ja-JP" altLang="en-US" sz="1100">
              <a:solidFill>
                <a:schemeClr val="dk1"/>
              </a:solidFill>
              <a:latin typeface="+mn-lt"/>
              <a:ea typeface="+mn-ea"/>
              <a:cs typeface="+mn-cs"/>
            </a:rPr>
            <a:t>、補助費が減少し、</a:t>
          </a:r>
          <a:r>
            <a:rPr kumimoji="1" lang="ja-JP" altLang="ja-JP" sz="1100">
              <a:solidFill>
                <a:schemeClr val="dk1"/>
              </a:solidFill>
              <a:latin typeface="+mn-lt"/>
              <a:ea typeface="+mn-ea"/>
              <a:cs typeface="+mn-cs"/>
            </a:rPr>
            <a:t>公債費</a:t>
          </a:r>
          <a:r>
            <a:rPr kumimoji="1" lang="ja-JP" altLang="en-US" sz="1100">
              <a:solidFill>
                <a:schemeClr val="dk1"/>
              </a:solidFill>
              <a:latin typeface="+mn-lt"/>
              <a:ea typeface="+mn-ea"/>
              <a:cs typeface="+mn-cs"/>
            </a:rPr>
            <a:t>や</a:t>
          </a:r>
          <a:r>
            <a:rPr kumimoji="1" lang="ja-JP" altLang="ja-JP" sz="1100">
              <a:solidFill>
                <a:schemeClr val="dk1"/>
              </a:solidFill>
              <a:latin typeface="+mn-lt"/>
              <a:ea typeface="+mn-ea"/>
              <a:cs typeface="+mn-cs"/>
            </a:rPr>
            <a:t>扶助費、繰出金等が増加し</a:t>
          </a:r>
          <a:r>
            <a:rPr kumimoji="1" lang="ja-JP" altLang="en-US" sz="1100">
              <a:solidFill>
                <a:schemeClr val="dk1"/>
              </a:solidFill>
              <a:latin typeface="+mn-lt"/>
              <a:ea typeface="+mn-ea"/>
              <a:cs typeface="+mn-cs"/>
            </a:rPr>
            <a:t>た。類似団体平均と比較すると、本市は、財政構造の弾力性が低い数値となっているため、</a:t>
          </a:r>
          <a:r>
            <a:rPr kumimoji="1" lang="ja-JP" altLang="ja-JP" sz="1100">
              <a:solidFill>
                <a:schemeClr val="dk1"/>
              </a:solidFill>
              <a:latin typeface="+mn-lt"/>
              <a:ea typeface="+mn-ea"/>
              <a:cs typeface="+mn-cs"/>
            </a:rPr>
            <a:t>引き続き、歳出削減、定員管理、給料の適正化、地方税の徴収強化等の取組みを通じて、財政基盤の強化に努</a:t>
          </a:r>
          <a:r>
            <a:rPr kumimoji="1" lang="ja-JP" altLang="en-US" sz="1100">
              <a:solidFill>
                <a:schemeClr val="dk1"/>
              </a:solidFill>
              <a:latin typeface="+mn-lt"/>
              <a:ea typeface="+mn-ea"/>
              <a:cs typeface="+mn-cs"/>
            </a:rPr>
            <a:t>める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66</xdr:row>
      <xdr:rowOff>146896</xdr:rowOff>
    </xdr:to>
    <xdr:cxnSp macro="">
      <xdr:nvCxnSpPr>
        <xdr:cNvPr id="124" name="直線コネクタ 123"/>
        <xdr:cNvCxnSpPr/>
      </xdr:nvCxnSpPr>
      <xdr:spPr>
        <a:xfrm flipV="1">
          <a:off x="4953000" y="10063056"/>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5"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6" name="直線コネクタ 125"/>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7"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8" name="直線コネクタ 127"/>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117263</xdr:rowOff>
    </xdr:to>
    <xdr:cxnSp macro="">
      <xdr:nvCxnSpPr>
        <xdr:cNvPr id="129" name="直線コネクタ 128"/>
        <xdr:cNvCxnSpPr/>
      </xdr:nvCxnSpPr>
      <xdr:spPr>
        <a:xfrm flipV="1">
          <a:off x="4114800" y="1113282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0"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1" name="フローチャート : 判断 130"/>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98213</xdr:rowOff>
    </xdr:from>
    <xdr:to>
      <xdr:col>6</xdr:col>
      <xdr:colOff>0</xdr:colOff>
      <xdr:row>65</xdr:row>
      <xdr:rowOff>117263</xdr:rowOff>
    </xdr:to>
    <xdr:cxnSp macro="">
      <xdr:nvCxnSpPr>
        <xdr:cNvPr id="132" name="直線コネクタ 131"/>
        <xdr:cNvCxnSpPr/>
      </xdr:nvCxnSpPr>
      <xdr:spPr>
        <a:xfrm>
          <a:off x="3225800" y="1089956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90594</xdr:rowOff>
    </xdr:from>
    <xdr:to>
      <xdr:col>6</xdr:col>
      <xdr:colOff>50800</xdr:colOff>
      <xdr:row>66</xdr:row>
      <xdr:rowOff>20744</xdr:rowOff>
    </xdr:to>
    <xdr:sp macro="" textlink="">
      <xdr:nvSpPr>
        <xdr:cNvPr id="133" name="フローチャート : 判断 132"/>
        <xdr:cNvSpPr/>
      </xdr:nvSpPr>
      <xdr:spPr>
        <a:xfrm>
          <a:off x="4064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5521</xdr:rowOff>
    </xdr:from>
    <xdr:ext cx="736600" cy="259045"/>
    <xdr:sp macro="" textlink="">
      <xdr:nvSpPr>
        <xdr:cNvPr id="134" name="テキスト ボックス 133"/>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98213</xdr:rowOff>
    </xdr:from>
    <xdr:to>
      <xdr:col>4</xdr:col>
      <xdr:colOff>482600</xdr:colOff>
      <xdr:row>65</xdr:row>
      <xdr:rowOff>133350</xdr:rowOff>
    </xdr:to>
    <xdr:cxnSp macro="">
      <xdr:nvCxnSpPr>
        <xdr:cNvPr id="135" name="直線コネクタ 134"/>
        <xdr:cNvCxnSpPr/>
      </xdr:nvCxnSpPr>
      <xdr:spPr>
        <a:xfrm flipV="1">
          <a:off x="2336800" y="10899563"/>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2117</xdr:rowOff>
    </xdr:from>
    <xdr:to>
      <xdr:col>4</xdr:col>
      <xdr:colOff>533400</xdr:colOff>
      <xdr:row>65</xdr:row>
      <xdr:rowOff>103717</xdr:rowOff>
    </xdr:to>
    <xdr:sp macro="" textlink="">
      <xdr:nvSpPr>
        <xdr:cNvPr id="136" name="フローチャート : 判断 135"/>
        <xdr:cNvSpPr/>
      </xdr:nvSpPr>
      <xdr:spPr>
        <a:xfrm>
          <a:off x="3175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88494</xdr:rowOff>
    </xdr:from>
    <xdr:ext cx="762000" cy="259045"/>
    <xdr:sp macro="" textlink="">
      <xdr:nvSpPr>
        <xdr:cNvPr id="137" name="テキスト ボックス 136"/>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117263</xdr:rowOff>
    </xdr:from>
    <xdr:to>
      <xdr:col>3</xdr:col>
      <xdr:colOff>279400</xdr:colOff>
      <xdr:row>65</xdr:row>
      <xdr:rowOff>133350</xdr:rowOff>
    </xdr:to>
    <xdr:cxnSp macro="">
      <xdr:nvCxnSpPr>
        <xdr:cNvPr id="138" name="直線コネクタ 137"/>
        <xdr:cNvCxnSpPr/>
      </xdr:nvCxnSpPr>
      <xdr:spPr>
        <a:xfrm>
          <a:off x="1447800" y="1126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66463</xdr:rowOff>
    </xdr:from>
    <xdr:to>
      <xdr:col>3</xdr:col>
      <xdr:colOff>330200</xdr:colOff>
      <xdr:row>65</xdr:row>
      <xdr:rowOff>168063</xdr:rowOff>
    </xdr:to>
    <xdr:sp macro="" textlink="">
      <xdr:nvSpPr>
        <xdr:cNvPr id="139" name="フローチャート : 判断 138"/>
        <xdr:cNvSpPr/>
      </xdr:nvSpPr>
      <xdr:spPr>
        <a:xfrm>
          <a:off x="2286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6790</xdr:rowOff>
    </xdr:from>
    <xdr:ext cx="762000" cy="259045"/>
    <xdr:sp macro="" textlink="">
      <xdr:nvSpPr>
        <xdr:cNvPr id="140" name="テキスト ボックス 139"/>
        <xdr:cNvSpPr txBox="1"/>
      </xdr:nvSpPr>
      <xdr:spPr>
        <a:xfrm>
          <a:off x="1955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41" name="フローチャート : 判断 140"/>
        <xdr:cNvSpPr/>
      </xdr:nvSpPr>
      <xdr:spPr>
        <a:xfrm>
          <a:off x="1397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121937</xdr:rowOff>
    </xdr:from>
    <xdr:ext cx="762000" cy="259045"/>
    <xdr:sp macro="" textlink="">
      <xdr:nvSpPr>
        <xdr:cNvPr id="142" name="テキスト ボックス 141"/>
        <xdr:cNvSpPr txBox="1"/>
      </xdr:nvSpPr>
      <xdr:spPr>
        <a:xfrm>
          <a:off x="1066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48" name="円/楕円 147"/>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49"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66463</xdr:rowOff>
    </xdr:from>
    <xdr:to>
      <xdr:col>6</xdr:col>
      <xdr:colOff>50800</xdr:colOff>
      <xdr:row>65</xdr:row>
      <xdr:rowOff>168063</xdr:rowOff>
    </xdr:to>
    <xdr:sp macro="" textlink="">
      <xdr:nvSpPr>
        <xdr:cNvPr id="150" name="円/楕円 149"/>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6790</xdr:rowOff>
    </xdr:from>
    <xdr:ext cx="736600" cy="259045"/>
    <xdr:sp macro="" textlink="">
      <xdr:nvSpPr>
        <xdr:cNvPr id="151" name="テキスト ボックス 150"/>
        <xdr:cNvSpPr txBox="1"/>
      </xdr:nvSpPr>
      <xdr:spPr>
        <a:xfrm>
          <a:off x="3733800" y="1097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47413</xdr:rowOff>
    </xdr:from>
    <xdr:to>
      <xdr:col>4</xdr:col>
      <xdr:colOff>533400</xdr:colOff>
      <xdr:row>63</xdr:row>
      <xdr:rowOff>149013</xdr:rowOff>
    </xdr:to>
    <xdr:sp macro="" textlink="">
      <xdr:nvSpPr>
        <xdr:cNvPr id="152" name="円/楕円 151"/>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159190</xdr:rowOff>
    </xdr:from>
    <xdr:ext cx="762000" cy="259045"/>
    <xdr:sp macro="" textlink="">
      <xdr:nvSpPr>
        <xdr:cNvPr id="153" name="テキスト ボックス 152"/>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82550</xdr:rowOff>
    </xdr:from>
    <xdr:to>
      <xdr:col>3</xdr:col>
      <xdr:colOff>330200</xdr:colOff>
      <xdr:row>66</xdr:row>
      <xdr:rowOff>12700</xdr:rowOff>
    </xdr:to>
    <xdr:sp macro="" textlink="">
      <xdr:nvSpPr>
        <xdr:cNvPr id="154" name="円/楕円 153"/>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168927</xdr:rowOff>
    </xdr:from>
    <xdr:ext cx="762000" cy="259045"/>
    <xdr:sp macro="" textlink="">
      <xdr:nvSpPr>
        <xdr:cNvPr id="155" name="テキスト ボックス 154"/>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56" name="円/楕円 155"/>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152840</xdr:rowOff>
    </xdr:from>
    <xdr:ext cx="762000" cy="259045"/>
    <xdr:sp macro="" textlink="">
      <xdr:nvSpPr>
        <xdr:cNvPr id="157" name="テキスト ボックス 156"/>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[127,985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前年度数値と比較して</a:t>
          </a:r>
          <a:r>
            <a:rPr kumimoji="1" lang="en-US" altLang="ja-JP" sz="1100">
              <a:latin typeface="ＭＳ Ｐゴシック"/>
            </a:rPr>
            <a:t>271</a:t>
          </a:r>
          <a:r>
            <a:rPr kumimoji="1" lang="ja-JP" altLang="en-US" sz="1100">
              <a:latin typeface="ＭＳ Ｐゴシック"/>
            </a:rPr>
            <a:t>円減少しているが、</a:t>
          </a:r>
          <a:r>
            <a:rPr kumimoji="1" lang="ja-JP" altLang="ja-JP" sz="1100">
              <a:solidFill>
                <a:schemeClr val="dk1"/>
              </a:solidFill>
              <a:latin typeface="+mn-lt"/>
              <a:ea typeface="+mn-ea"/>
              <a:cs typeface="+mn-cs"/>
            </a:rPr>
            <a:t>これまで</a:t>
          </a:r>
          <a:r>
            <a:rPr kumimoji="1" lang="ja-JP" altLang="en-US" sz="1100">
              <a:solidFill>
                <a:schemeClr val="dk1"/>
              </a:solidFill>
              <a:latin typeface="+mn-lt"/>
              <a:ea typeface="+mn-ea"/>
              <a:cs typeface="+mn-cs"/>
            </a:rPr>
            <a:t>と同様</a:t>
          </a:r>
          <a:r>
            <a:rPr kumimoji="1" lang="ja-JP" altLang="ja-JP" sz="1100">
              <a:solidFill>
                <a:schemeClr val="dk1"/>
              </a:solidFill>
              <a:latin typeface="+mn-lt"/>
              <a:ea typeface="+mn-ea"/>
              <a:cs typeface="+mn-cs"/>
            </a:rPr>
            <a:t>、類似団体平均を上回る数値で推移して</a:t>
          </a:r>
          <a:r>
            <a:rPr kumimoji="1" lang="ja-JP" altLang="en-US" sz="1100">
              <a:solidFill>
                <a:schemeClr val="dk1"/>
              </a:solidFill>
              <a:latin typeface="+mn-lt"/>
              <a:ea typeface="+mn-ea"/>
              <a:cs typeface="+mn-cs"/>
            </a:rPr>
            <a:t>いる。本市の特殊な地理的要因が一部影響しているものと思慮されるが、引き続き、</a:t>
          </a:r>
          <a:r>
            <a:rPr kumimoji="1" lang="ja-JP" altLang="ja-JP" sz="1100">
              <a:solidFill>
                <a:schemeClr val="dk1"/>
              </a:solidFill>
              <a:latin typeface="+mn-lt"/>
              <a:ea typeface="+mn-ea"/>
              <a:cs typeface="+mn-cs"/>
            </a:rPr>
            <a:t>人件費</a:t>
          </a:r>
          <a:r>
            <a:rPr kumimoji="1" lang="ja-JP" altLang="en-US" sz="1100">
              <a:solidFill>
                <a:schemeClr val="dk1"/>
              </a:solidFill>
              <a:latin typeface="+mn-lt"/>
              <a:ea typeface="+mn-ea"/>
              <a:cs typeface="+mn-cs"/>
            </a:rPr>
            <a:t>や</a:t>
          </a:r>
          <a:r>
            <a:rPr kumimoji="1" lang="ja-JP" altLang="ja-JP" sz="1100">
              <a:solidFill>
                <a:schemeClr val="dk1"/>
              </a:solidFill>
              <a:latin typeface="+mn-lt"/>
              <a:ea typeface="+mn-ea"/>
              <a:cs typeface="+mn-cs"/>
            </a:rPr>
            <a:t>物件費</a:t>
          </a:r>
          <a:r>
            <a:rPr kumimoji="1" lang="ja-JP" altLang="en-US" sz="1100">
              <a:solidFill>
                <a:schemeClr val="dk1"/>
              </a:solidFill>
              <a:latin typeface="+mn-lt"/>
              <a:ea typeface="+mn-ea"/>
              <a:cs typeface="+mn-cs"/>
            </a:rPr>
            <a:t>等の</a:t>
          </a:r>
          <a:r>
            <a:rPr kumimoji="1" lang="ja-JP" altLang="ja-JP" sz="1100">
              <a:solidFill>
                <a:schemeClr val="dk1"/>
              </a:solidFill>
              <a:latin typeface="+mn-lt"/>
              <a:ea typeface="+mn-ea"/>
              <a:cs typeface="+mn-cs"/>
            </a:rPr>
            <a:t>抑制に努め</a:t>
          </a:r>
          <a:r>
            <a:rPr kumimoji="1" lang="ja-JP" altLang="en-US" sz="1100">
              <a:solidFill>
                <a:schemeClr val="dk1"/>
              </a:solidFill>
              <a:latin typeface="+mn-lt"/>
              <a:ea typeface="+mn-ea"/>
              <a:cs typeface="+mn-cs"/>
            </a:rPr>
            <a:t>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109384</xdr:rowOff>
    </xdr:from>
    <xdr:to>
      <xdr:col>7</xdr:col>
      <xdr:colOff>152400</xdr:colOff>
      <xdr:row>87</xdr:row>
      <xdr:rowOff>122828</xdr:rowOff>
    </xdr:to>
    <xdr:cxnSp macro="">
      <xdr:nvCxnSpPr>
        <xdr:cNvPr id="185" name="直線コネクタ 184"/>
        <xdr:cNvCxnSpPr/>
      </xdr:nvCxnSpPr>
      <xdr:spPr>
        <a:xfrm flipV="1">
          <a:off x="4953000" y="13825384"/>
          <a:ext cx="0" cy="1213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94905</xdr:rowOff>
    </xdr:from>
    <xdr:ext cx="762000" cy="259045"/>
    <xdr:sp macro="" textlink="">
      <xdr:nvSpPr>
        <xdr:cNvPr id="186" name="人件費・物件費等の状況最小値テキスト"/>
        <xdr:cNvSpPr txBox="1"/>
      </xdr:nvSpPr>
      <xdr:spPr>
        <a:xfrm>
          <a:off x="5041900" y="1501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127,985</a:t>
          </a:r>
          <a:endParaRPr kumimoji="1" lang="ja-JP" altLang="en-US" sz="1000" b="1">
            <a:latin typeface="ＭＳ Ｐゴシック"/>
          </a:endParaRPr>
        </a:p>
      </xdr:txBody>
    </xdr:sp>
    <xdr:clientData/>
  </xdr:oneCellAnchor>
  <xdr:twoCellAnchor>
    <xdr:from>
      <xdr:col>7</xdr:col>
      <xdr:colOff>63500</xdr:colOff>
      <xdr:row>87</xdr:row>
      <xdr:rowOff>122828</xdr:rowOff>
    </xdr:from>
    <xdr:to>
      <xdr:col>7</xdr:col>
      <xdr:colOff>241300</xdr:colOff>
      <xdr:row>87</xdr:row>
      <xdr:rowOff>122828</xdr:rowOff>
    </xdr:to>
    <xdr:cxnSp macro="">
      <xdr:nvCxnSpPr>
        <xdr:cNvPr id="187" name="直線コネクタ 186"/>
        <xdr:cNvCxnSpPr/>
      </xdr:nvCxnSpPr>
      <xdr:spPr>
        <a:xfrm>
          <a:off x="4864100" y="1503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24311</xdr:rowOff>
    </xdr:from>
    <xdr:ext cx="762000" cy="259045"/>
    <xdr:sp macro="" textlink="">
      <xdr:nvSpPr>
        <xdr:cNvPr id="188" name="人件費・物件費等の状況最大値テキスト"/>
        <xdr:cNvSpPr txBox="1"/>
      </xdr:nvSpPr>
      <xdr:spPr>
        <a:xfrm>
          <a:off x="5041900" y="135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77,691</a:t>
          </a:r>
          <a:endParaRPr kumimoji="1" lang="ja-JP" altLang="en-US" sz="1000" b="1">
            <a:latin typeface="ＭＳ Ｐゴシック"/>
          </a:endParaRPr>
        </a:p>
      </xdr:txBody>
    </xdr:sp>
    <xdr:clientData/>
  </xdr:oneCellAnchor>
  <xdr:twoCellAnchor>
    <xdr:from>
      <xdr:col>7</xdr:col>
      <xdr:colOff>63500</xdr:colOff>
      <xdr:row>80</xdr:row>
      <xdr:rowOff>109384</xdr:rowOff>
    </xdr:from>
    <xdr:to>
      <xdr:col>7</xdr:col>
      <xdr:colOff>241300</xdr:colOff>
      <xdr:row>80</xdr:row>
      <xdr:rowOff>109384</xdr:rowOff>
    </xdr:to>
    <xdr:cxnSp macro="">
      <xdr:nvCxnSpPr>
        <xdr:cNvPr id="189" name="直線コネクタ 188"/>
        <xdr:cNvCxnSpPr/>
      </xdr:nvCxnSpPr>
      <xdr:spPr>
        <a:xfrm>
          <a:off x="4864100" y="1382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122828</xdr:rowOff>
    </xdr:from>
    <xdr:to>
      <xdr:col>7</xdr:col>
      <xdr:colOff>152400</xdr:colOff>
      <xdr:row>87</xdr:row>
      <xdr:rowOff>129367</xdr:rowOff>
    </xdr:to>
    <xdr:cxnSp macro="">
      <xdr:nvCxnSpPr>
        <xdr:cNvPr id="190" name="直線コネクタ 189"/>
        <xdr:cNvCxnSpPr/>
      </xdr:nvCxnSpPr>
      <xdr:spPr>
        <a:xfrm flipV="1">
          <a:off x="4114800" y="15038978"/>
          <a:ext cx="8382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137896</xdr:rowOff>
    </xdr:from>
    <xdr:ext cx="762000" cy="259045"/>
    <xdr:sp macro="" textlink="">
      <xdr:nvSpPr>
        <xdr:cNvPr id="191" name="人件費・物件費等の状況平均値テキスト"/>
        <xdr:cNvSpPr txBox="1"/>
      </xdr:nvSpPr>
      <xdr:spPr>
        <a:xfrm>
          <a:off x="5041900" y="14368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121369</xdr:rowOff>
    </xdr:from>
    <xdr:to>
      <xdr:col>7</xdr:col>
      <xdr:colOff>203200</xdr:colOff>
      <xdr:row>85</xdr:row>
      <xdr:rowOff>51519</xdr:rowOff>
    </xdr:to>
    <xdr:sp macro="" textlink="">
      <xdr:nvSpPr>
        <xdr:cNvPr id="192" name="フローチャート : 判断 191"/>
        <xdr:cNvSpPr/>
      </xdr:nvSpPr>
      <xdr:spPr>
        <a:xfrm>
          <a:off x="49022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56373</xdr:rowOff>
    </xdr:from>
    <xdr:to>
      <xdr:col>6</xdr:col>
      <xdr:colOff>0</xdr:colOff>
      <xdr:row>87</xdr:row>
      <xdr:rowOff>129367</xdr:rowOff>
    </xdr:to>
    <xdr:cxnSp macro="">
      <xdr:nvCxnSpPr>
        <xdr:cNvPr id="193" name="直線コネクタ 192"/>
        <xdr:cNvCxnSpPr/>
      </xdr:nvCxnSpPr>
      <xdr:spPr>
        <a:xfrm>
          <a:off x="3225800" y="14972523"/>
          <a:ext cx="889000" cy="7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14804</xdr:rowOff>
    </xdr:from>
    <xdr:to>
      <xdr:col>6</xdr:col>
      <xdr:colOff>50800</xdr:colOff>
      <xdr:row>85</xdr:row>
      <xdr:rowOff>116404</xdr:rowOff>
    </xdr:to>
    <xdr:sp macro="" textlink="">
      <xdr:nvSpPr>
        <xdr:cNvPr id="194" name="フローチャート : 判断 193"/>
        <xdr:cNvSpPr/>
      </xdr:nvSpPr>
      <xdr:spPr>
        <a:xfrm>
          <a:off x="4064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126581</xdr:rowOff>
    </xdr:from>
    <xdr:ext cx="736600" cy="259045"/>
    <xdr:sp macro="" textlink="">
      <xdr:nvSpPr>
        <xdr:cNvPr id="195" name="テキスト ボックス 194"/>
        <xdr:cNvSpPr txBox="1"/>
      </xdr:nvSpPr>
      <xdr:spPr>
        <a:xfrm>
          <a:off x="3733800" y="1435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15667</xdr:rowOff>
    </xdr:from>
    <xdr:to>
      <xdr:col>4</xdr:col>
      <xdr:colOff>482600</xdr:colOff>
      <xdr:row>87</xdr:row>
      <xdr:rowOff>56373</xdr:rowOff>
    </xdr:to>
    <xdr:cxnSp macro="">
      <xdr:nvCxnSpPr>
        <xdr:cNvPr id="196" name="直線コネクタ 195"/>
        <xdr:cNvCxnSpPr/>
      </xdr:nvCxnSpPr>
      <xdr:spPr>
        <a:xfrm>
          <a:off x="2336800" y="14931817"/>
          <a:ext cx="8890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94295</xdr:rowOff>
    </xdr:from>
    <xdr:to>
      <xdr:col>4</xdr:col>
      <xdr:colOff>533400</xdr:colOff>
      <xdr:row>85</xdr:row>
      <xdr:rowOff>24445</xdr:rowOff>
    </xdr:to>
    <xdr:sp macro="" textlink="">
      <xdr:nvSpPr>
        <xdr:cNvPr id="197" name="フローチャート : 判断 196"/>
        <xdr:cNvSpPr/>
      </xdr:nvSpPr>
      <xdr:spPr>
        <a:xfrm>
          <a:off x="3175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34622</xdr:rowOff>
    </xdr:from>
    <xdr:ext cx="762000" cy="259045"/>
    <xdr:sp macro="" textlink="">
      <xdr:nvSpPr>
        <xdr:cNvPr id="198" name="テキスト ボックス 197"/>
        <xdr:cNvSpPr txBox="1"/>
      </xdr:nvSpPr>
      <xdr:spPr>
        <a:xfrm>
          <a:off x="2844800" y="1426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15667</xdr:rowOff>
    </xdr:from>
    <xdr:to>
      <xdr:col>3</xdr:col>
      <xdr:colOff>279400</xdr:colOff>
      <xdr:row>87</xdr:row>
      <xdr:rowOff>98529</xdr:rowOff>
    </xdr:to>
    <xdr:cxnSp macro="">
      <xdr:nvCxnSpPr>
        <xdr:cNvPr id="199" name="直線コネクタ 198"/>
        <xdr:cNvCxnSpPr/>
      </xdr:nvCxnSpPr>
      <xdr:spPr>
        <a:xfrm flipV="1">
          <a:off x="1447800" y="14931817"/>
          <a:ext cx="889000" cy="8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57907</xdr:rowOff>
    </xdr:from>
    <xdr:to>
      <xdr:col>3</xdr:col>
      <xdr:colOff>330200</xdr:colOff>
      <xdr:row>84</xdr:row>
      <xdr:rowOff>159507</xdr:rowOff>
    </xdr:to>
    <xdr:sp macro="" textlink="">
      <xdr:nvSpPr>
        <xdr:cNvPr id="200" name="フローチャート : 判断 199"/>
        <xdr:cNvSpPr/>
      </xdr:nvSpPr>
      <xdr:spPr>
        <a:xfrm>
          <a:off x="2286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169684</xdr:rowOff>
    </xdr:from>
    <xdr:ext cx="762000" cy="259045"/>
    <xdr:sp macro="" textlink="">
      <xdr:nvSpPr>
        <xdr:cNvPr id="201" name="テキスト ボックス 200"/>
        <xdr:cNvSpPr txBox="1"/>
      </xdr:nvSpPr>
      <xdr:spPr>
        <a:xfrm>
          <a:off x="1955800" y="1422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163886</xdr:rowOff>
    </xdr:from>
    <xdr:to>
      <xdr:col>2</xdr:col>
      <xdr:colOff>127000</xdr:colOff>
      <xdr:row>85</xdr:row>
      <xdr:rowOff>94036</xdr:rowOff>
    </xdr:to>
    <xdr:sp macro="" textlink="">
      <xdr:nvSpPr>
        <xdr:cNvPr id="202" name="フローチャート : 判断 201"/>
        <xdr:cNvSpPr/>
      </xdr:nvSpPr>
      <xdr:spPr>
        <a:xfrm>
          <a:off x="1397000" y="145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104213</xdr:rowOff>
    </xdr:from>
    <xdr:ext cx="762000" cy="259045"/>
    <xdr:sp macro="" textlink="">
      <xdr:nvSpPr>
        <xdr:cNvPr id="203" name="テキスト ボックス 202"/>
        <xdr:cNvSpPr txBox="1"/>
      </xdr:nvSpPr>
      <xdr:spPr>
        <a:xfrm>
          <a:off x="1066800" y="143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72028</xdr:rowOff>
    </xdr:from>
    <xdr:to>
      <xdr:col>7</xdr:col>
      <xdr:colOff>203200</xdr:colOff>
      <xdr:row>88</xdr:row>
      <xdr:rowOff>2178</xdr:rowOff>
    </xdr:to>
    <xdr:sp macro="" textlink="">
      <xdr:nvSpPr>
        <xdr:cNvPr id="209" name="円/楕円 208"/>
        <xdr:cNvSpPr/>
      </xdr:nvSpPr>
      <xdr:spPr>
        <a:xfrm>
          <a:off x="4902200" y="149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139355</xdr:rowOff>
    </xdr:from>
    <xdr:ext cx="762000" cy="259045"/>
    <xdr:sp macro="" textlink="">
      <xdr:nvSpPr>
        <xdr:cNvPr id="210" name="人件費・物件費等の状況該当値テキスト"/>
        <xdr:cNvSpPr txBox="1"/>
      </xdr:nvSpPr>
      <xdr:spPr>
        <a:xfrm>
          <a:off x="5041900" y="1488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127,985</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78567</xdr:rowOff>
    </xdr:from>
    <xdr:to>
      <xdr:col>6</xdr:col>
      <xdr:colOff>50800</xdr:colOff>
      <xdr:row>88</xdr:row>
      <xdr:rowOff>8717</xdr:rowOff>
    </xdr:to>
    <xdr:sp macro="" textlink="">
      <xdr:nvSpPr>
        <xdr:cNvPr id="211" name="円/楕円 210"/>
        <xdr:cNvSpPr/>
      </xdr:nvSpPr>
      <xdr:spPr>
        <a:xfrm>
          <a:off x="4064000" y="149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164944</xdr:rowOff>
    </xdr:from>
    <xdr:ext cx="736600" cy="259045"/>
    <xdr:sp macro="" textlink="">
      <xdr:nvSpPr>
        <xdr:cNvPr id="212" name="テキスト ボックス 211"/>
        <xdr:cNvSpPr txBox="1"/>
      </xdr:nvSpPr>
      <xdr:spPr>
        <a:xfrm>
          <a:off x="3733800" y="1508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128,256</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5573</xdr:rowOff>
    </xdr:from>
    <xdr:to>
      <xdr:col>4</xdr:col>
      <xdr:colOff>533400</xdr:colOff>
      <xdr:row>87</xdr:row>
      <xdr:rowOff>107173</xdr:rowOff>
    </xdr:to>
    <xdr:sp macro="" textlink="">
      <xdr:nvSpPr>
        <xdr:cNvPr id="213" name="円/楕円 212"/>
        <xdr:cNvSpPr/>
      </xdr:nvSpPr>
      <xdr:spPr>
        <a:xfrm>
          <a:off x="3175000" y="149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91950</xdr:rowOff>
    </xdr:from>
    <xdr:ext cx="762000" cy="259045"/>
    <xdr:sp macro="" textlink="">
      <xdr:nvSpPr>
        <xdr:cNvPr id="214" name="テキスト ボックス 213"/>
        <xdr:cNvSpPr txBox="1"/>
      </xdr:nvSpPr>
      <xdr:spPr>
        <a:xfrm>
          <a:off x="2844800" y="1500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125,231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136317</xdr:rowOff>
    </xdr:from>
    <xdr:to>
      <xdr:col>3</xdr:col>
      <xdr:colOff>330200</xdr:colOff>
      <xdr:row>87</xdr:row>
      <xdr:rowOff>66467</xdr:rowOff>
    </xdr:to>
    <xdr:sp macro="" textlink="">
      <xdr:nvSpPr>
        <xdr:cNvPr id="215" name="円/楕円 214"/>
        <xdr:cNvSpPr/>
      </xdr:nvSpPr>
      <xdr:spPr>
        <a:xfrm>
          <a:off x="2286000" y="148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51244</xdr:rowOff>
    </xdr:from>
    <xdr:ext cx="762000" cy="259045"/>
    <xdr:sp macro="" textlink="">
      <xdr:nvSpPr>
        <xdr:cNvPr id="216" name="テキスト ボックス 215"/>
        <xdr:cNvSpPr txBox="1"/>
      </xdr:nvSpPr>
      <xdr:spPr>
        <a:xfrm>
          <a:off x="1955800" y="1496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123,544</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47729</xdr:rowOff>
    </xdr:from>
    <xdr:to>
      <xdr:col>2</xdr:col>
      <xdr:colOff>127000</xdr:colOff>
      <xdr:row>87</xdr:row>
      <xdr:rowOff>149329</xdr:rowOff>
    </xdr:to>
    <xdr:sp macro="" textlink="">
      <xdr:nvSpPr>
        <xdr:cNvPr id="217" name="円/楕円 216"/>
        <xdr:cNvSpPr/>
      </xdr:nvSpPr>
      <xdr:spPr>
        <a:xfrm>
          <a:off x="1397000" y="149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134106</xdr:rowOff>
    </xdr:from>
    <xdr:ext cx="762000" cy="259045"/>
    <xdr:sp macro="" textlink="">
      <xdr:nvSpPr>
        <xdr:cNvPr id="218" name="テキスト ボックス 217"/>
        <xdr:cNvSpPr txBox="1"/>
      </xdr:nvSpPr>
      <xdr:spPr>
        <a:xfrm>
          <a:off x="1066800" y="1505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前年度数値と比べて</a:t>
          </a:r>
          <a:r>
            <a:rPr kumimoji="1" lang="en-US" altLang="ja-JP" sz="1100">
              <a:solidFill>
                <a:schemeClr val="dk1"/>
              </a:solidFill>
              <a:latin typeface="+mn-lt"/>
              <a:ea typeface="+mn-ea"/>
              <a:cs typeface="+mn-cs"/>
            </a:rPr>
            <a:t>0.8</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したが、依然として類似団体の中では最低水準にある。国に準じて給与の総合的見直しや高年齢層職員の昇給抑制などを実施しており、今後も給与の適正化に努めたい。</a:t>
          </a:r>
          <a:endParaRPr lang="ja-JP" altLang="ja-JP"/>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86</xdr:row>
      <xdr:rowOff>67129</xdr:rowOff>
    </xdr:to>
    <xdr:cxnSp macro="">
      <xdr:nvCxnSpPr>
        <xdr:cNvPr id="249" name="直線コネクタ 248"/>
        <xdr:cNvCxnSpPr/>
      </xdr:nvCxnSpPr>
      <xdr:spPr>
        <a:xfrm flipV="1">
          <a:off x="17018000" y="1392706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0"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1" name="直線コネクタ 250"/>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52"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3" name="直線コネクタ 252"/>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119138</xdr:rowOff>
    </xdr:from>
    <xdr:to>
      <xdr:col>24</xdr:col>
      <xdr:colOff>558800</xdr:colOff>
      <xdr:row>81</xdr:row>
      <xdr:rowOff>39612</xdr:rowOff>
    </xdr:to>
    <xdr:cxnSp macro="">
      <xdr:nvCxnSpPr>
        <xdr:cNvPr id="254" name="直線コネクタ 253"/>
        <xdr:cNvCxnSpPr/>
      </xdr:nvCxnSpPr>
      <xdr:spPr>
        <a:xfrm>
          <a:off x="16179800" y="1383513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158041</xdr:rowOff>
    </xdr:from>
    <xdr:ext cx="762000" cy="259045"/>
    <xdr:sp macro="" textlink="">
      <xdr:nvSpPr>
        <xdr:cNvPr id="255"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56" name="フローチャート : 判断 255"/>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119138</xdr:rowOff>
    </xdr:from>
    <xdr:to>
      <xdr:col>23</xdr:col>
      <xdr:colOff>406400</xdr:colOff>
      <xdr:row>81</xdr:row>
      <xdr:rowOff>16632</xdr:rowOff>
    </xdr:to>
    <xdr:cxnSp macro="">
      <xdr:nvCxnSpPr>
        <xdr:cNvPr id="257" name="直線コネクタ 256"/>
        <xdr:cNvCxnSpPr/>
      </xdr:nvCxnSpPr>
      <xdr:spPr>
        <a:xfrm flipV="1">
          <a:off x="15290800" y="138351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8" name="フローチャート : 判断 257"/>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9" name="テキスト ボックス 258"/>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16632</xdr:rowOff>
    </xdr:from>
    <xdr:to>
      <xdr:col>22</xdr:col>
      <xdr:colOff>203200</xdr:colOff>
      <xdr:row>86</xdr:row>
      <xdr:rowOff>21166</xdr:rowOff>
    </xdr:to>
    <xdr:cxnSp macro="">
      <xdr:nvCxnSpPr>
        <xdr:cNvPr id="260" name="直線コネクタ 259"/>
        <xdr:cNvCxnSpPr/>
      </xdr:nvCxnSpPr>
      <xdr:spPr>
        <a:xfrm flipV="1">
          <a:off x="14401800" y="13904082"/>
          <a:ext cx="889000" cy="8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1" name="フローチャート : 判断 260"/>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2" name="テキスト ボックス 261"/>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86</xdr:row>
      <xdr:rowOff>55638</xdr:rowOff>
    </xdr:to>
    <xdr:cxnSp macro="">
      <xdr:nvCxnSpPr>
        <xdr:cNvPr id="263" name="直線コネクタ 262"/>
        <xdr:cNvCxnSpPr/>
      </xdr:nvCxnSpPr>
      <xdr:spPr>
        <a:xfrm flipV="1">
          <a:off x="13512800" y="147658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4" name="フローチャート : 判断 263"/>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5" name="テキスト ボックス 264"/>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66" name="フローチャート : 判断 265"/>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67" name="テキスト ボックス 266"/>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160262</xdr:rowOff>
    </xdr:from>
    <xdr:to>
      <xdr:col>24</xdr:col>
      <xdr:colOff>609600</xdr:colOff>
      <xdr:row>81</xdr:row>
      <xdr:rowOff>90412</xdr:rowOff>
    </xdr:to>
    <xdr:sp macro="" textlink="">
      <xdr:nvSpPr>
        <xdr:cNvPr id="273" name="円/楕円 272"/>
        <xdr:cNvSpPr/>
      </xdr:nvSpPr>
      <xdr:spPr>
        <a:xfrm>
          <a:off x="169672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81539</xdr:rowOff>
    </xdr:from>
    <xdr:ext cx="762000" cy="259045"/>
    <xdr:sp macro="" textlink="">
      <xdr:nvSpPr>
        <xdr:cNvPr id="274" name="給与水準   （国との比較）該当値テキスト"/>
        <xdr:cNvSpPr txBox="1"/>
      </xdr:nvSpPr>
      <xdr:spPr>
        <a:xfrm>
          <a:off x="17106900" y="1379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68338</xdr:rowOff>
    </xdr:from>
    <xdr:to>
      <xdr:col>23</xdr:col>
      <xdr:colOff>457200</xdr:colOff>
      <xdr:row>80</xdr:row>
      <xdr:rowOff>169938</xdr:rowOff>
    </xdr:to>
    <xdr:sp macro="" textlink="">
      <xdr:nvSpPr>
        <xdr:cNvPr id="275" name="円/楕円 274"/>
        <xdr:cNvSpPr/>
      </xdr:nvSpPr>
      <xdr:spPr>
        <a:xfrm>
          <a:off x="16129000" y="13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8665</xdr:rowOff>
    </xdr:from>
    <xdr:ext cx="736600" cy="259045"/>
    <xdr:sp macro="" textlink="">
      <xdr:nvSpPr>
        <xdr:cNvPr id="276" name="テキスト ボックス 275"/>
        <xdr:cNvSpPr txBox="1"/>
      </xdr:nvSpPr>
      <xdr:spPr>
        <a:xfrm>
          <a:off x="15798800" y="1355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137282</xdr:rowOff>
    </xdr:from>
    <xdr:to>
      <xdr:col>22</xdr:col>
      <xdr:colOff>254000</xdr:colOff>
      <xdr:row>81</xdr:row>
      <xdr:rowOff>67432</xdr:rowOff>
    </xdr:to>
    <xdr:sp macro="" textlink="">
      <xdr:nvSpPr>
        <xdr:cNvPr id="277" name="円/楕円 276"/>
        <xdr:cNvSpPr/>
      </xdr:nvSpPr>
      <xdr:spPr>
        <a:xfrm>
          <a:off x="15240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77609</xdr:rowOff>
    </xdr:from>
    <xdr:ext cx="762000" cy="259045"/>
    <xdr:sp macro="" textlink="">
      <xdr:nvSpPr>
        <xdr:cNvPr id="278" name="テキスト ボックス 277"/>
        <xdr:cNvSpPr txBox="1"/>
      </xdr:nvSpPr>
      <xdr:spPr>
        <a:xfrm>
          <a:off x="14909800" y="1362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79" name="円/楕円 278"/>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0" name="テキスト ボックス 279"/>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4838</xdr:rowOff>
    </xdr:from>
    <xdr:to>
      <xdr:col>19</xdr:col>
      <xdr:colOff>533400</xdr:colOff>
      <xdr:row>86</xdr:row>
      <xdr:rowOff>106438</xdr:rowOff>
    </xdr:to>
    <xdr:sp macro="" textlink="">
      <xdr:nvSpPr>
        <xdr:cNvPr id="281" name="円/楕円 280"/>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116615</xdr:rowOff>
    </xdr:from>
    <xdr:ext cx="762000" cy="259045"/>
    <xdr:sp macro="" textlink="">
      <xdr:nvSpPr>
        <xdr:cNvPr id="282" name="テキスト ボックス 281"/>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月の広域合併により職員数が増加したが、平成</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月に第</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次定員適正化計画を、平成</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月に第</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次定員適正化計画を策定し、職員数の削減に取り組んできた結果、合併時から平成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月まで</a:t>
          </a:r>
          <a:r>
            <a:rPr kumimoji="1" lang="ja-JP" altLang="en-US" sz="1100">
              <a:solidFill>
                <a:schemeClr val="dk1"/>
              </a:solidFill>
              <a:latin typeface="+mn-lt"/>
              <a:ea typeface="+mn-ea"/>
              <a:cs typeface="+mn-cs"/>
            </a:rPr>
            <a:t>の間</a:t>
          </a:r>
          <a:r>
            <a:rPr kumimoji="1" lang="ja-JP" altLang="ja-JP" sz="1100">
              <a:solidFill>
                <a:schemeClr val="dk1"/>
              </a:solidFill>
              <a:latin typeface="+mn-lt"/>
              <a:ea typeface="+mn-ea"/>
              <a:cs typeface="+mn-cs"/>
            </a:rPr>
            <a:t>に</a:t>
          </a:r>
          <a:r>
            <a:rPr kumimoji="1" lang="en-US" altLang="ja-JP" sz="1100">
              <a:solidFill>
                <a:schemeClr val="dk1"/>
              </a:solidFill>
              <a:latin typeface="+mn-lt"/>
              <a:ea typeface="+mn-ea"/>
              <a:cs typeface="+mn-cs"/>
            </a:rPr>
            <a:t>400</a:t>
          </a:r>
          <a:r>
            <a:rPr kumimoji="1" lang="ja-JP" altLang="ja-JP" sz="1100">
              <a:solidFill>
                <a:schemeClr val="dk1"/>
              </a:solidFill>
              <a:latin typeface="+mn-lt"/>
              <a:ea typeface="+mn-ea"/>
              <a:cs typeface="+mn-cs"/>
            </a:rPr>
            <a:t>人の職員削減を達成した。それでもなお、人口千人当たりの職員数は類似団体平均を上回っており、本市が有する地理的特性を考慮すると単純に</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比較することはできないものの、更なる定員の適正化が求められている。現在は、平成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月に策定した第</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次定員適正化計画に基づき、平成</a:t>
          </a:r>
          <a:r>
            <a:rPr kumimoji="1" lang="en-US" altLang="ja-JP" sz="1100">
              <a:solidFill>
                <a:schemeClr val="dk1"/>
              </a:solidFill>
              <a:latin typeface="+mn-lt"/>
              <a:ea typeface="+mn-ea"/>
              <a:cs typeface="+mn-cs"/>
            </a:rPr>
            <a:t>32</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月までに</a:t>
          </a:r>
          <a:r>
            <a:rPr kumimoji="1" lang="en-US" altLang="ja-JP" sz="1100">
              <a:solidFill>
                <a:schemeClr val="dk1"/>
              </a:solidFill>
              <a:latin typeface="+mn-lt"/>
              <a:ea typeface="+mn-ea"/>
              <a:cs typeface="+mn-cs"/>
            </a:rPr>
            <a:t>100</a:t>
          </a:r>
          <a:r>
            <a:rPr kumimoji="1" lang="ja-JP" altLang="ja-JP" sz="1100">
              <a:solidFill>
                <a:schemeClr val="dk1"/>
              </a:solidFill>
              <a:latin typeface="+mn-lt"/>
              <a:ea typeface="+mn-ea"/>
              <a:cs typeface="+mn-cs"/>
            </a:rPr>
            <a:t>人の削減（平成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年度比）を目指している。</a:t>
          </a:r>
          <a:endParaRPr lang="ja-JP" altLang="ja-JP"/>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56092</xdr:rowOff>
    </xdr:from>
    <xdr:to>
      <xdr:col>24</xdr:col>
      <xdr:colOff>558800</xdr:colOff>
      <xdr:row>67</xdr:row>
      <xdr:rowOff>23706</xdr:rowOff>
    </xdr:to>
    <xdr:cxnSp macro="">
      <xdr:nvCxnSpPr>
        <xdr:cNvPr id="312" name="直線コネクタ 311"/>
        <xdr:cNvCxnSpPr/>
      </xdr:nvCxnSpPr>
      <xdr:spPr>
        <a:xfrm flipV="1">
          <a:off x="17018000" y="10171642"/>
          <a:ext cx="0" cy="1339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167233</xdr:rowOff>
    </xdr:from>
    <xdr:ext cx="762000" cy="259045"/>
    <xdr:sp macro="" textlink="">
      <xdr:nvSpPr>
        <xdr:cNvPr id="313" name="定員管理の状況最小値テキスト"/>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67</xdr:row>
      <xdr:rowOff>23706</xdr:rowOff>
    </xdr:from>
    <xdr:to>
      <xdr:col>24</xdr:col>
      <xdr:colOff>647700</xdr:colOff>
      <xdr:row>67</xdr:row>
      <xdr:rowOff>23706</xdr:rowOff>
    </xdr:to>
    <xdr:cxnSp macro="">
      <xdr:nvCxnSpPr>
        <xdr:cNvPr id="314" name="直線コネクタ 313"/>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142469</xdr:rowOff>
    </xdr:from>
    <xdr:ext cx="762000" cy="259045"/>
    <xdr:sp macro="" textlink="">
      <xdr:nvSpPr>
        <xdr:cNvPr id="315" name="定員管理の状況最大値テキスト"/>
        <xdr:cNvSpPr txBox="1"/>
      </xdr:nvSpPr>
      <xdr:spPr>
        <a:xfrm>
          <a:off x="17106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59</xdr:row>
      <xdr:rowOff>56092</xdr:rowOff>
    </xdr:from>
    <xdr:to>
      <xdr:col>24</xdr:col>
      <xdr:colOff>647700</xdr:colOff>
      <xdr:row>59</xdr:row>
      <xdr:rowOff>56092</xdr:rowOff>
    </xdr:to>
    <xdr:cxnSp macro="">
      <xdr:nvCxnSpPr>
        <xdr:cNvPr id="316" name="直線コネクタ 315"/>
        <xdr:cNvCxnSpPr/>
      </xdr:nvCxnSpPr>
      <xdr:spPr>
        <a:xfrm>
          <a:off x="16929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142875</xdr:rowOff>
    </xdr:from>
    <xdr:to>
      <xdr:col>24</xdr:col>
      <xdr:colOff>558800</xdr:colOff>
      <xdr:row>67</xdr:row>
      <xdr:rowOff>55880</xdr:rowOff>
    </xdr:to>
    <xdr:cxnSp macro="">
      <xdr:nvCxnSpPr>
        <xdr:cNvPr id="317" name="直線コネクタ 316"/>
        <xdr:cNvCxnSpPr/>
      </xdr:nvCxnSpPr>
      <xdr:spPr>
        <a:xfrm flipV="1">
          <a:off x="16179800" y="1145857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152417</xdr:rowOff>
    </xdr:from>
    <xdr:ext cx="762000" cy="259045"/>
    <xdr:sp macro="" textlink="">
      <xdr:nvSpPr>
        <xdr:cNvPr id="318" name="定員管理の状況平均値テキスト"/>
        <xdr:cNvSpPr txBox="1"/>
      </xdr:nvSpPr>
      <xdr:spPr>
        <a:xfrm>
          <a:off x="17106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135890</xdr:rowOff>
    </xdr:from>
    <xdr:to>
      <xdr:col>24</xdr:col>
      <xdr:colOff>609600</xdr:colOff>
      <xdr:row>64</xdr:row>
      <xdr:rowOff>66040</xdr:rowOff>
    </xdr:to>
    <xdr:sp macro="" textlink="">
      <xdr:nvSpPr>
        <xdr:cNvPr id="319" name="フローチャート : 判断 318"/>
        <xdr:cNvSpPr/>
      </xdr:nvSpPr>
      <xdr:spPr>
        <a:xfrm>
          <a:off x="16967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55880</xdr:rowOff>
    </xdr:from>
    <xdr:to>
      <xdr:col>23</xdr:col>
      <xdr:colOff>406400</xdr:colOff>
      <xdr:row>67</xdr:row>
      <xdr:rowOff>80010</xdr:rowOff>
    </xdr:to>
    <xdr:cxnSp macro="">
      <xdr:nvCxnSpPr>
        <xdr:cNvPr id="320" name="直線コネクタ 319"/>
        <xdr:cNvCxnSpPr/>
      </xdr:nvCxnSpPr>
      <xdr:spPr>
        <a:xfrm flipV="1">
          <a:off x="15290800" y="115430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142452</xdr:rowOff>
    </xdr:from>
    <xdr:to>
      <xdr:col>23</xdr:col>
      <xdr:colOff>457200</xdr:colOff>
      <xdr:row>63</xdr:row>
      <xdr:rowOff>72602</xdr:rowOff>
    </xdr:to>
    <xdr:sp macro="" textlink="">
      <xdr:nvSpPr>
        <xdr:cNvPr id="321" name="フローチャート : 判断 320"/>
        <xdr:cNvSpPr/>
      </xdr:nvSpPr>
      <xdr:spPr>
        <a:xfrm>
          <a:off x="16129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82779</xdr:rowOff>
    </xdr:from>
    <xdr:ext cx="736600" cy="259045"/>
    <xdr:sp macro="" textlink="">
      <xdr:nvSpPr>
        <xdr:cNvPr id="322" name="テキスト ボックス 321"/>
        <xdr:cNvSpPr txBox="1"/>
      </xdr:nvSpPr>
      <xdr:spPr>
        <a:xfrm>
          <a:off x="15798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80010</xdr:rowOff>
    </xdr:from>
    <xdr:to>
      <xdr:col>22</xdr:col>
      <xdr:colOff>203200</xdr:colOff>
      <xdr:row>67</xdr:row>
      <xdr:rowOff>128270</xdr:rowOff>
    </xdr:to>
    <xdr:cxnSp macro="">
      <xdr:nvCxnSpPr>
        <xdr:cNvPr id="323" name="直線コネクタ 322"/>
        <xdr:cNvCxnSpPr/>
      </xdr:nvCxnSpPr>
      <xdr:spPr>
        <a:xfrm flipV="1">
          <a:off x="14401800" y="115671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158538</xdr:rowOff>
    </xdr:from>
    <xdr:to>
      <xdr:col>22</xdr:col>
      <xdr:colOff>254000</xdr:colOff>
      <xdr:row>63</xdr:row>
      <xdr:rowOff>88688</xdr:rowOff>
    </xdr:to>
    <xdr:sp macro="" textlink="">
      <xdr:nvSpPr>
        <xdr:cNvPr id="324" name="フローチャート : 判断 323"/>
        <xdr:cNvSpPr/>
      </xdr:nvSpPr>
      <xdr:spPr>
        <a:xfrm>
          <a:off x="15240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98865</xdr:rowOff>
    </xdr:from>
    <xdr:ext cx="762000" cy="259045"/>
    <xdr:sp macro="" textlink="">
      <xdr:nvSpPr>
        <xdr:cNvPr id="325" name="テキスト ボックス 324"/>
        <xdr:cNvSpPr txBox="1"/>
      </xdr:nvSpPr>
      <xdr:spPr>
        <a:xfrm>
          <a:off x="14909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128270</xdr:rowOff>
    </xdr:from>
    <xdr:to>
      <xdr:col>21</xdr:col>
      <xdr:colOff>0</xdr:colOff>
      <xdr:row>68</xdr:row>
      <xdr:rowOff>9102</xdr:rowOff>
    </xdr:to>
    <xdr:cxnSp macro="">
      <xdr:nvCxnSpPr>
        <xdr:cNvPr id="326" name="直線コネクタ 325"/>
        <xdr:cNvCxnSpPr/>
      </xdr:nvCxnSpPr>
      <xdr:spPr>
        <a:xfrm flipV="1">
          <a:off x="13512800" y="1161542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3175</xdr:rowOff>
    </xdr:from>
    <xdr:to>
      <xdr:col>21</xdr:col>
      <xdr:colOff>50800</xdr:colOff>
      <xdr:row>63</xdr:row>
      <xdr:rowOff>104775</xdr:rowOff>
    </xdr:to>
    <xdr:sp macro="" textlink="">
      <xdr:nvSpPr>
        <xdr:cNvPr id="327" name="フローチャート : 判断 326"/>
        <xdr:cNvSpPr/>
      </xdr:nvSpPr>
      <xdr:spPr>
        <a:xfrm>
          <a:off x="14351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114952</xdr:rowOff>
    </xdr:from>
    <xdr:ext cx="762000" cy="259045"/>
    <xdr:sp macro="" textlink="">
      <xdr:nvSpPr>
        <xdr:cNvPr id="328" name="テキスト ボックス 327"/>
        <xdr:cNvSpPr txBox="1"/>
      </xdr:nvSpPr>
      <xdr:spPr>
        <a:xfrm>
          <a:off x="14020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67521</xdr:rowOff>
    </xdr:from>
    <xdr:to>
      <xdr:col>19</xdr:col>
      <xdr:colOff>533400</xdr:colOff>
      <xdr:row>63</xdr:row>
      <xdr:rowOff>169121</xdr:rowOff>
    </xdr:to>
    <xdr:sp macro="" textlink="">
      <xdr:nvSpPr>
        <xdr:cNvPr id="329" name="フローチャート : 判断 328"/>
        <xdr:cNvSpPr/>
      </xdr:nvSpPr>
      <xdr:spPr>
        <a:xfrm>
          <a:off x="13462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7848</xdr:rowOff>
    </xdr:from>
    <xdr:ext cx="762000" cy="259045"/>
    <xdr:sp macro="" textlink="">
      <xdr:nvSpPr>
        <xdr:cNvPr id="330" name="テキスト ボックス 329"/>
        <xdr:cNvSpPr txBox="1"/>
      </xdr:nvSpPr>
      <xdr:spPr>
        <a:xfrm>
          <a:off x="13131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92075</xdr:rowOff>
    </xdr:from>
    <xdr:to>
      <xdr:col>24</xdr:col>
      <xdr:colOff>609600</xdr:colOff>
      <xdr:row>67</xdr:row>
      <xdr:rowOff>22225</xdr:rowOff>
    </xdr:to>
    <xdr:sp macro="" textlink="">
      <xdr:nvSpPr>
        <xdr:cNvPr id="336" name="円/楕円 335"/>
        <xdr:cNvSpPr/>
      </xdr:nvSpPr>
      <xdr:spPr>
        <a:xfrm>
          <a:off x="169672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159402</xdr:rowOff>
    </xdr:from>
    <xdr:ext cx="762000" cy="259045"/>
    <xdr:sp macro="" textlink="">
      <xdr:nvSpPr>
        <xdr:cNvPr id="337" name="定員管理の状況該当値テキスト"/>
        <xdr:cNvSpPr txBox="1"/>
      </xdr:nvSpPr>
      <xdr:spPr>
        <a:xfrm>
          <a:off x="17106900" y="1130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5080</xdr:rowOff>
    </xdr:from>
    <xdr:to>
      <xdr:col>23</xdr:col>
      <xdr:colOff>457200</xdr:colOff>
      <xdr:row>67</xdr:row>
      <xdr:rowOff>106680</xdr:rowOff>
    </xdr:to>
    <xdr:sp macro="" textlink="">
      <xdr:nvSpPr>
        <xdr:cNvPr id="338" name="円/楕円 337"/>
        <xdr:cNvSpPr/>
      </xdr:nvSpPr>
      <xdr:spPr>
        <a:xfrm>
          <a:off x="16129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91457</xdr:rowOff>
    </xdr:from>
    <xdr:ext cx="736600" cy="259045"/>
    <xdr:sp macro="" textlink="">
      <xdr:nvSpPr>
        <xdr:cNvPr id="339" name="テキスト ボックス 338"/>
        <xdr:cNvSpPr txBox="1"/>
      </xdr:nvSpPr>
      <xdr:spPr>
        <a:xfrm>
          <a:off x="15798800" y="1157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29210</xdr:rowOff>
    </xdr:from>
    <xdr:to>
      <xdr:col>22</xdr:col>
      <xdr:colOff>254000</xdr:colOff>
      <xdr:row>67</xdr:row>
      <xdr:rowOff>130810</xdr:rowOff>
    </xdr:to>
    <xdr:sp macro="" textlink="">
      <xdr:nvSpPr>
        <xdr:cNvPr id="340" name="円/楕円 339"/>
        <xdr:cNvSpPr/>
      </xdr:nvSpPr>
      <xdr:spPr>
        <a:xfrm>
          <a:off x="15240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115587</xdr:rowOff>
    </xdr:from>
    <xdr:ext cx="762000" cy="259045"/>
    <xdr:sp macro="" textlink="">
      <xdr:nvSpPr>
        <xdr:cNvPr id="341" name="テキスト ボックス 340"/>
        <xdr:cNvSpPr txBox="1"/>
      </xdr:nvSpPr>
      <xdr:spPr>
        <a:xfrm>
          <a:off x="14909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77470</xdr:rowOff>
    </xdr:from>
    <xdr:to>
      <xdr:col>21</xdr:col>
      <xdr:colOff>50800</xdr:colOff>
      <xdr:row>68</xdr:row>
      <xdr:rowOff>7620</xdr:rowOff>
    </xdr:to>
    <xdr:sp macro="" textlink="">
      <xdr:nvSpPr>
        <xdr:cNvPr id="342" name="円/楕円 341"/>
        <xdr:cNvSpPr/>
      </xdr:nvSpPr>
      <xdr:spPr>
        <a:xfrm>
          <a:off x="14351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163847</xdr:rowOff>
    </xdr:from>
    <xdr:ext cx="762000" cy="259045"/>
    <xdr:sp macro="" textlink="">
      <xdr:nvSpPr>
        <xdr:cNvPr id="343" name="テキスト ボックス 342"/>
        <xdr:cNvSpPr txBox="1"/>
      </xdr:nvSpPr>
      <xdr:spPr>
        <a:xfrm>
          <a:off x="14020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129752</xdr:rowOff>
    </xdr:from>
    <xdr:to>
      <xdr:col>19</xdr:col>
      <xdr:colOff>533400</xdr:colOff>
      <xdr:row>68</xdr:row>
      <xdr:rowOff>59902</xdr:rowOff>
    </xdr:to>
    <xdr:sp macro="" textlink="">
      <xdr:nvSpPr>
        <xdr:cNvPr id="344" name="円/楕円 343"/>
        <xdr:cNvSpPr/>
      </xdr:nvSpPr>
      <xdr:spPr>
        <a:xfrm>
          <a:off x="13462000" y="116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44679</xdr:rowOff>
    </xdr:from>
    <xdr:ext cx="762000" cy="259045"/>
    <xdr:sp macro="" textlink="">
      <xdr:nvSpPr>
        <xdr:cNvPr id="345" name="テキスト ボックス 344"/>
        <xdr:cNvSpPr txBox="1"/>
      </xdr:nvSpPr>
      <xdr:spPr>
        <a:xfrm>
          <a:off x="13131800" y="1170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900" b="0" i="0" baseline="0">
              <a:solidFill>
                <a:schemeClr val="dk1"/>
              </a:solidFill>
              <a:latin typeface="+mn-lt"/>
              <a:ea typeface="+mn-ea"/>
              <a:cs typeface="+mn-cs"/>
            </a:rPr>
            <a:t>　平成</a:t>
          </a:r>
          <a:r>
            <a:rPr lang="en-US" altLang="ja-JP" sz="900" b="0" i="0" baseline="0">
              <a:solidFill>
                <a:schemeClr val="dk1"/>
              </a:solidFill>
              <a:latin typeface="+mn-lt"/>
              <a:ea typeface="+mn-ea"/>
              <a:cs typeface="+mn-cs"/>
            </a:rPr>
            <a:t>27</a:t>
          </a:r>
          <a:r>
            <a:rPr lang="ja-JP" altLang="ja-JP" sz="900" b="0" i="0" baseline="0">
              <a:solidFill>
                <a:schemeClr val="dk1"/>
              </a:solidFill>
              <a:latin typeface="+mn-lt"/>
              <a:ea typeface="+mn-ea"/>
              <a:cs typeface="+mn-cs"/>
            </a:rPr>
            <a:t>年度単年度の実質公債費比率は、合併に伴って必要となった施設整備のために</a:t>
          </a:r>
          <a:r>
            <a:rPr lang="ja-JP" altLang="en-US" sz="900" b="0" i="0" baseline="0">
              <a:solidFill>
                <a:schemeClr val="dk1"/>
              </a:solidFill>
              <a:latin typeface="+mn-lt"/>
              <a:ea typeface="+mn-ea"/>
              <a:cs typeface="+mn-cs"/>
            </a:rPr>
            <a:t>、</a:t>
          </a:r>
          <a:r>
            <a:rPr lang="ja-JP" altLang="ja-JP" sz="900" b="0" i="0" baseline="0">
              <a:solidFill>
                <a:schemeClr val="dk1"/>
              </a:solidFill>
              <a:latin typeface="+mn-lt"/>
              <a:ea typeface="+mn-ea"/>
              <a:cs typeface="+mn-cs"/>
            </a:rPr>
            <a:t>合併特例事業債の借入が増加していることから、分子となる元利償還金の額が増加し、また、分母については、景気の低迷による税収減の見込みから標準税収入額等が減少したことなどにより、前年度の単年度実質公債費比率</a:t>
          </a:r>
          <a:r>
            <a:rPr lang="en-US" altLang="ja-JP" sz="900" b="0" i="0" baseline="0">
              <a:solidFill>
                <a:schemeClr val="dk1"/>
              </a:solidFill>
              <a:latin typeface="+mn-lt"/>
              <a:ea typeface="+mn-ea"/>
              <a:cs typeface="+mn-cs"/>
            </a:rPr>
            <a:t>12.1</a:t>
          </a:r>
          <a:r>
            <a:rPr lang="ja-JP" altLang="ja-JP" sz="900" b="0" i="0" baseline="0">
              <a:solidFill>
                <a:schemeClr val="dk1"/>
              </a:solidFill>
              <a:latin typeface="+mn-lt"/>
              <a:ea typeface="+mn-ea"/>
              <a:cs typeface="+mn-cs"/>
            </a:rPr>
            <a:t>に対して、</a:t>
          </a:r>
          <a:r>
            <a:rPr lang="en-US" altLang="ja-JP" sz="900" b="0" i="0" baseline="0">
              <a:solidFill>
                <a:schemeClr val="dk1"/>
              </a:solidFill>
              <a:latin typeface="+mn-lt"/>
              <a:ea typeface="+mn-ea"/>
              <a:cs typeface="+mn-cs"/>
            </a:rPr>
            <a:t>1.4</a:t>
          </a:r>
          <a:r>
            <a:rPr lang="ja-JP" altLang="ja-JP" sz="900" b="0" i="0" baseline="0">
              <a:solidFill>
                <a:schemeClr val="dk1"/>
              </a:solidFill>
              <a:latin typeface="+mn-lt"/>
              <a:ea typeface="+mn-ea"/>
              <a:cs typeface="+mn-cs"/>
            </a:rPr>
            <a:t>ポイント増加し、</a:t>
          </a:r>
          <a:r>
            <a:rPr lang="en-US" altLang="ja-JP" sz="900" b="0" i="0" baseline="0">
              <a:solidFill>
                <a:schemeClr val="dk1"/>
              </a:solidFill>
              <a:latin typeface="+mn-lt"/>
              <a:ea typeface="+mn-ea"/>
              <a:cs typeface="+mn-cs"/>
            </a:rPr>
            <a:t>13.5</a:t>
          </a:r>
          <a:r>
            <a:rPr lang="ja-JP" altLang="ja-JP" sz="900" b="0" i="0" baseline="0">
              <a:solidFill>
                <a:schemeClr val="dk1"/>
              </a:solidFill>
              <a:latin typeface="+mn-lt"/>
              <a:ea typeface="+mn-ea"/>
              <a:cs typeface="+mn-cs"/>
            </a:rPr>
            <a:t>となった。ただし、３か年平均の実質公債費率については、前年度の実質公債費比率の対象となる平成</a:t>
          </a:r>
          <a:r>
            <a:rPr lang="en-US" altLang="ja-JP" sz="900" b="0" i="0" baseline="0">
              <a:solidFill>
                <a:schemeClr val="dk1"/>
              </a:solidFill>
              <a:latin typeface="+mn-lt"/>
              <a:ea typeface="+mn-ea"/>
              <a:cs typeface="+mn-cs"/>
            </a:rPr>
            <a:t>24</a:t>
          </a:r>
          <a:r>
            <a:rPr lang="ja-JP" altLang="ja-JP" sz="900" b="0" i="0" baseline="0">
              <a:solidFill>
                <a:schemeClr val="dk1"/>
              </a:solidFill>
              <a:latin typeface="+mn-lt"/>
              <a:ea typeface="+mn-ea"/>
              <a:cs typeface="+mn-cs"/>
            </a:rPr>
            <a:t>年度の数値が高かったため、平成</a:t>
          </a:r>
          <a:r>
            <a:rPr lang="en-US" altLang="ja-JP" sz="900" b="0" i="0" baseline="0">
              <a:solidFill>
                <a:schemeClr val="dk1"/>
              </a:solidFill>
              <a:latin typeface="+mn-lt"/>
              <a:ea typeface="+mn-ea"/>
              <a:cs typeface="+mn-cs"/>
            </a:rPr>
            <a:t>25</a:t>
          </a:r>
          <a:r>
            <a:rPr lang="ja-JP" altLang="ja-JP" sz="900" b="0" i="0" baseline="0">
              <a:solidFill>
                <a:schemeClr val="dk1"/>
              </a:solidFill>
              <a:latin typeface="+mn-lt"/>
              <a:ea typeface="+mn-ea"/>
              <a:cs typeface="+mn-cs"/>
            </a:rPr>
            <a:t>から</a:t>
          </a:r>
          <a:r>
            <a:rPr lang="en-US" altLang="ja-JP" sz="900" b="0" i="0" baseline="0">
              <a:solidFill>
                <a:schemeClr val="dk1"/>
              </a:solidFill>
              <a:latin typeface="+mn-lt"/>
              <a:ea typeface="+mn-ea"/>
              <a:cs typeface="+mn-cs"/>
            </a:rPr>
            <a:t>27</a:t>
          </a:r>
          <a:r>
            <a:rPr lang="ja-JP" altLang="ja-JP" sz="900" b="0" i="0" baseline="0">
              <a:solidFill>
                <a:schemeClr val="dk1"/>
              </a:solidFill>
              <a:latin typeface="+mn-lt"/>
              <a:ea typeface="+mn-ea"/>
              <a:cs typeface="+mn-cs"/>
            </a:rPr>
            <a:t>年度の３か年平均となる平成</a:t>
          </a:r>
          <a:r>
            <a:rPr lang="en-US" altLang="ja-JP" sz="900" b="0" i="0" baseline="0">
              <a:solidFill>
                <a:schemeClr val="dk1"/>
              </a:solidFill>
              <a:latin typeface="+mn-lt"/>
              <a:ea typeface="+mn-ea"/>
              <a:cs typeface="+mn-cs"/>
            </a:rPr>
            <a:t>27</a:t>
          </a:r>
          <a:r>
            <a:rPr lang="ja-JP" altLang="ja-JP" sz="900" b="0" i="0" baseline="0">
              <a:solidFill>
                <a:schemeClr val="dk1"/>
              </a:solidFill>
              <a:latin typeface="+mn-lt"/>
              <a:ea typeface="+mn-ea"/>
              <a:cs typeface="+mn-cs"/>
            </a:rPr>
            <a:t>年度の実質公債費比率は、前年度から</a:t>
          </a:r>
          <a:r>
            <a:rPr lang="en-US" altLang="ja-JP" sz="900" b="0" i="0" baseline="0">
              <a:solidFill>
                <a:schemeClr val="dk1"/>
              </a:solidFill>
              <a:latin typeface="+mn-lt"/>
              <a:ea typeface="+mn-ea"/>
              <a:cs typeface="+mn-cs"/>
            </a:rPr>
            <a:t>0.2</a:t>
          </a:r>
          <a:r>
            <a:rPr lang="ja-JP" altLang="ja-JP" sz="900" b="0" i="0" baseline="0">
              <a:solidFill>
                <a:schemeClr val="dk1"/>
              </a:solidFill>
              <a:latin typeface="+mn-lt"/>
              <a:ea typeface="+mn-ea"/>
              <a:cs typeface="+mn-cs"/>
            </a:rPr>
            <a:t>ポイント減少し、</a:t>
          </a:r>
          <a:r>
            <a:rPr lang="en-US" altLang="ja-JP" sz="900" b="0" i="0" baseline="0">
              <a:solidFill>
                <a:schemeClr val="dk1"/>
              </a:solidFill>
              <a:latin typeface="+mn-lt"/>
              <a:ea typeface="+mn-ea"/>
              <a:cs typeface="+mn-cs"/>
            </a:rPr>
            <a:t>12.8</a:t>
          </a:r>
          <a:r>
            <a:rPr lang="ja-JP" altLang="ja-JP" sz="900" b="0" i="0" baseline="0">
              <a:solidFill>
                <a:schemeClr val="dk1"/>
              </a:solidFill>
              <a:latin typeface="+mn-lt"/>
              <a:ea typeface="+mn-ea"/>
              <a:cs typeface="+mn-cs"/>
            </a:rPr>
            <a:t>となった。</a:t>
          </a:r>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　今後は、新市建設計画に基づくごみ処理施設等の大型事業実施による合併特例事業債の借入れに伴い、地方債残高及び元利償還金の増加が見込まれる。また、普通交付税合併算定替が逓減し、平成</a:t>
          </a:r>
          <a:r>
            <a:rPr lang="en-US" altLang="ja-JP" sz="900" b="0" i="0" baseline="0">
              <a:solidFill>
                <a:schemeClr val="dk1"/>
              </a:solidFill>
              <a:latin typeface="+mn-lt"/>
              <a:ea typeface="+mn-ea"/>
              <a:cs typeface="+mn-cs"/>
            </a:rPr>
            <a:t>31</a:t>
          </a:r>
          <a:r>
            <a:rPr lang="ja-JP" altLang="ja-JP" sz="900" b="0" i="0" baseline="0">
              <a:solidFill>
                <a:schemeClr val="dk1"/>
              </a:solidFill>
              <a:latin typeface="+mn-lt"/>
              <a:ea typeface="+mn-ea"/>
              <a:cs typeface="+mn-cs"/>
            </a:rPr>
            <a:t>年度に終了することから、実質公債費比率も上昇する見込みである。今後、施設の統合整理や事業の抜本的な見直しを行い、実質公債費比率が</a:t>
          </a:r>
          <a:r>
            <a:rPr lang="en-US" altLang="ja-JP" sz="900" b="0" i="0" baseline="0">
              <a:solidFill>
                <a:schemeClr val="dk1"/>
              </a:solidFill>
              <a:latin typeface="+mn-lt"/>
              <a:ea typeface="+mn-ea"/>
              <a:cs typeface="+mn-cs"/>
            </a:rPr>
            <a:t>18</a:t>
          </a:r>
          <a:r>
            <a:rPr lang="ja-JP" altLang="ja-JP" sz="900" b="0" i="0" baseline="0">
              <a:solidFill>
                <a:schemeClr val="dk1"/>
              </a:solidFill>
              <a:latin typeface="+mn-lt"/>
              <a:ea typeface="+mn-ea"/>
              <a:cs typeface="+mn-cs"/>
            </a:rPr>
            <a:t>％を超えることがないよう計画的な財政運営に努め</a:t>
          </a:r>
          <a:r>
            <a:rPr lang="ja-JP" altLang="en-US" sz="900" b="0" i="0" baseline="0">
              <a:solidFill>
                <a:schemeClr val="dk1"/>
              </a:solidFill>
              <a:latin typeface="+mn-lt"/>
              <a:ea typeface="+mn-ea"/>
              <a:cs typeface="+mn-cs"/>
            </a:rPr>
            <a:t>てまいりたい</a:t>
          </a:r>
          <a:r>
            <a:rPr lang="ja-JP" altLang="ja-JP" sz="900" b="0" i="0" baseline="0">
              <a:solidFill>
                <a:schemeClr val="dk1"/>
              </a:solidFill>
              <a:latin typeface="+mn-lt"/>
              <a:ea typeface="+mn-ea"/>
              <a:cs typeface="+mn-cs"/>
            </a:rPr>
            <a:t>。</a:t>
          </a:r>
          <a:endParaRPr lang="en-US" altLang="ja-JP" sz="9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12954</xdr:rowOff>
    </xdr:to>
    <xdr:cxnSp macro="">
      <xdr:nvCxnSpPr>
        <xdr:cNvPr id="372" name="直線コネクタ 371"/>
        <xdr:cNvCxnSpPr/>
      </xdr:nvCxnSpPr>
      <xdr:spPr>
        <a:xfrm flipV="1">
          <a:off x="17018000" y="6261100"/>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3"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4" name="直線コネクタ 373"/>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124206</xdr:rowOff>
    </xdr:from>
    <xdr:to>
      <xdr:col>24</xdr:col>
      <xdr:colOff>558800</xdr:colOff>
      <xdr:row>43</xdr:row>
      <xdr:rowOff>143510</xdr:rowOff>
    </xdr:to>
    <xdr:cxnSp macro="">
      <xdr:nvCxnSpPr>
        <xdr:cNvPr id="377" name="直線コネクタ 376"/>
        <xdr:cNvCxnSpPr/>
      </xdr:nvCxnSpPr>
      <xdr:spPr>
        <a:xfrm flipV="1">
          <a:off x="16179800" y="749655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100093</xdr:rowOff>
    </xdr:from>
    <xdr:ext cx="762000" cy="259045"/>
    <xdr:sp macro="" textlink="">
      <xdr:nvSpPr>
        <xdr:cNvPr id="378" name="公債費負担の状況平均値テキスト"/>
        <xdr:cNvSpPr txBox="1"/>
      </xdr:nvSpPr>
      <xdr:spPr>
        <a:xfrm>
          <a:off x="17106900" y="661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79" name="フローチャート : 判断 378"/>
        <xdr:cNvSpPr/>
      </xdr:nvSpPr>
      <xdr:spPr>
        <a:xfrm>
          <a:off x="169672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143510</xdr:rowOff>
    </xdr:from>
    <xdr:to>
      <xdr:col>23</xdr:col>
      <xdr:colOff>406400</xdr:colOff>
      <xdr:row>44</xdr:row>
      <xdr:rowOff>58928</xdr:rowOff>
    </xdr:to>
    <xdr:cxnSp macro="">
      <xdr:nvCxnSpPr>
        <xdr:cNvPr id="380" name="直線コネクタ 379"/>
        <xdr:cNvCxnSpPr/>
      </xdr:nvCxnSpPr>
      <xdr:spPr>
        <a:xfrm flipV="1">
          <a:off x="15290800" y="75158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25654</xdr:rowOff>
    </xdr:from>
    <xdr:to>
      <xdr:col>23</xdr:col>
      <xdr:colOff>457200</xdr:colOff>
      <xdr:row>39</xdr:row>
      <xdr:rowOff>127254</xdr:rowOff>
    </xdr:to>
    <xdr:sp macro="" textlink="">
      <xdr:nvSpPr>
        <xdr:cNvPr id="381" name="フローチャート : 判断 380"/>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137431</xdr:rowOff>
    </xdr:from>
    <xdr:ext cx="736600" cy="259045"/>
    <xdr:sp macro="" textlink="">
      <xdr:nvSpPr>
        <xdr:cNvPr id="382" name="テキスト ボックス 381"/>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58928</xdr:rowOff>
    </xdr:from>
    <xdr:to>
      <xdr:col>22</xdr:col>
      <xdr:colOff>203200</xdr:colOff>
      <xdr:row>44</xdr:row>
      <xdr:rowOff>87884</xdr:rowOff>
    </xdr:to>
    <xdr:cxnSp macro="">
      <xdr:nvCxnSpPr>
        <xdr:cNvPr id="383" name="直線コネクタ 382"/>
        <xdr:cNvCxnSpPr/>
      </xdr:nvCxnSpPr>
      <xdr:spPr>
        <a:xfrm flipV="1">
          <a:off x="14401800" y="76027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93218</xdr:rowOff>
    </xdr:from>
    <xdr:to>
      <xdr:col>22</xdr:col>
      <xdr:colOff>254000</xdr:colOff>
      <xdr:row>40</xdr:row>
      <xdr:rowOff>23368</xdr:rowOff>
    </xdr:to>
    <xdr:sp macro="" textlink="">
      <xdr:nvSpPr>
        <xdr:cNvPr id="384" name="フローチャート : 判断 383"/>
        <xdr:cNvSpPr/>
      </xdr:nvSpPr>
      <xdr:spPr>
        <a:xfrm>
          <a:off x="15240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385" name="テキスト ボックス 384"/>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87884</xdr:rowOff>
    </xdr:from>
    <xdr:to>
      <xdr:col>21</xdr:col>
      <xdr:colOff>0</xdr:colOff>
      <xdr:row>44</xdr:row>
      <xdr:rowOff>126492</xdr:rowOff>
    </xdr:to>
    <xdr:cxnSp macro="">
      <xdr:nvCxnSpPr>
        <xdr:cNvPr id="386" name="直線コネクタ 385"/>
        <xdr:cNvCxnSpPr/>
      </xdr:nvCxnSpPr>
      <xdr:spPr>
        <a:xfrm flipV="1">
          <a:off x="13512800" y="76316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8636</xdr:rowOff>
    </xdr:from>
    <xdr:to>
      <xdr:col>21</xdr:col>
      <xdr:colOff>50800</xdr:colOff>
      <xdr:row>40</xdr:row>
      <xdr:rowOff>110236</xdr:rowOff>
    </xdr:to>
    <xdr:sp macro="" textlink="">
      <xdr:nvSpPr>
        <xdr:cNvPr id="387" name="フローチャート : 判断 386"/>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120413</xdr:rowOff>
    </xdr:from>
    <xdr:ext cx="762000" cy="259045"/>
    <xdr:sp macro="" textlink="">
      <xdr:nvSpPr>
        <xdr:cNvPr id="388" name="テキスト ボックス 387"/>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389" name="フローチャート : 判断 388"/>
        <xdr:cNvSpPr/>
      </xdr:nvSpPr>
      <xdr:spPr>
        <a:xfrm>
          <a:off x="13462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390" name="テキスト ボックス 389"/>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73406</xdr:rowOff>
    </xdr:from>
    <xdr:to>
      <xdr:col>24</xdr:col>
      <xdr:colOff>609600</xdr:colOff>
      <xdr:row>44</xdr:row>
      <xdr:rowOff>3556</xdr:rowOff>
    </xdr:to>
    <xdr:sp macro="" textlink="">
      <xdr:nvSpPr>
        <xdr:cNvPr id="396" name="円/楕円 395"/>
        <xdr:cNvSpPr/>
      </xdr:nvSpPr>
      <xdr:spPr>
        <a:xfrm>
          <a:off x="16967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45483</xdr:rowOff>
    </xdr:from>
    <xdr:ext cx="762000" cy="259045"/>
    <xdr:sp macro="" textlink="">
      <xdr:nvSpPr>
        <xdr:cNvPr id="397" name="公債費負担の状況該当値テキスト"/>
        <xdr:cNvSpPr txBox="1"/>
      </xdr:nvSpPr>
      <xdr:spPr>
        <a:xfrm>
          <a:off x="17106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92710</xdr:rowOff>
    </xdr:from>
    <xdr:to>
      <xdr:col>23</xdr:col>
      <xdr:colOff>457200</xdr:colOff>
      <xdr:row>44</xdr:row>
      <xdr:rowOff>22860</xdr:rowOff>
    </xdr:to>
    <xdr:sp macro="" textlink="">
      <xdr:nvSpPr>
        <xdr:cNvPr id="398" name="円/楕円 397"/>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7637</xdr:rowOff>
    </xdr:from>
    <xdr:ext cx="736600" cy="259045"/>
    <xdr:sp macro="" textlink="">
      <xdr:nvSpPr>
        <xdr:cNvPr id="399" name="テキスト ボックス 398"/>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8128</xdr:rowOff>
    </xdr:from>
    <xdr:to>
      <xdr:col>22</xdr:col>
      <xdr:colOff>254000</xdr:colOff>
      <xdr:row>44</xdr:row>
      <xdr:rowOff>109728</xdr:rowOff>
    </xdr:to>
    <xdr:sp macro="" textlink="">
      <xdr:nvSpPr>
        <xdr:cNvPr id="400" name="円/楕円 399"/>
        <xdr:cNvSpPr/>
      </xdr:nvSpPr>
      <xdr:spPr>
        <a:xfrm>
          <a:off x="15240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94505</xdr:rowOff>
    </xdr:from>
    <xdr:ext cx="762000" cy="259045"/>
    <xdr:sp macro="" textlink="">
      <xdr:nvSpPr>
        <xdr:cNvPr id="401" name="テキスト ボックス 400"/>
        <xdr:cNvSpPr txBox="1"/>
      </xdr:nvSpPr>
      <xdr:spPr>
        <a:xfrm>
          <a:off x="14909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37084</xdr:rowOff>
    </xdr:from>
    <xdr:to>
      <xdr:col>21</xdr:col>
      <xdr:colOff>50800</xdr:colOff>
      <xdr:row>44</xdr:row>
      <xdr:rowOff>138684</xdr:rowOff>
    </xdr:to>
    <xdr:sp macro="" textlink="">
      <xdr:nvSpPr>
        <xdr:cNvPr id="402" name="円/楕円 401"/>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123461</xdr:rowOff>
    </xdr:from>
    <xdr:ext cx="762000" cy="259045"/>
    <xdr:sp macro="" textlink="">
      <xdr:nvSpPr>
        <xdr:cNvPr id="403" name="テキスト ボックス 402"/>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75692</xdr:rowOff>
    </xdr:from>
    <xdr:to>
      <xdr:col>19</xdr:col>
      <xdr:colOff>533400</xdr:colOff>
      <xdr:row>45</xdr:row>
      <xdr:rowOff>5842</xdr:rowOff>
    </xdr:to>
    <xdr:sp macro="" textlink="">
      <xdr:nvSpPr>
        <xdr:cNvPr id="404" name="円/楕円 403"/>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162069</xdr:rowOff>
    </xdr:from>
    <xdr:ext cx="762000" cy="259045"/>
    <xdr:sp macro="" textlink="">
      <xdr:nvSpPr>
        <xdr:cNvPr id="405" name="テキスト ボックス 404"/>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latin typeface="+mn-lt"/>
              <a:ea typeface="+mn-ea"/>
              <a:cs typeface="+mn-cs"/>
            </a:rPr>
            <a:t>　</a:t>
          </a:r>
          <a:r>
            <a:rPr lang="ja-JP" altLang="ja-JP" sz="900">
              <a:solidFill>
                <a:schemeClr val="dk1"/>
              </a:solidFill>
              <a:latin typeface="+mn-lt"/>
              <a:ea typeface="+mn-ea"/>
              <a:cs typeface="+mn-cs"/>
            </a:rPr>
            <a:t>近年、合併特例事業債や臨時財政対策債の借入額が増加しているものの、その多くを</a:t>
          </a:r>
          <a:r>
            <a:rPr lang="en-US" altLang="ja-JP" sz="900">
              <a:solidFill>
                <a:schemeClr val="dk1"/>
              </a:solidFill>
              <a:latin typeface="+mn-lt"/>
              <a:ea typeface="+mn-ea"/>
              <a:cs typeface="+mn-cs"/>
            </a:rPr>
            <a:t>10</a:t>
          </a:r>
          <a:r>
            <a:rPr lang="ja-JP" altLang="ja-JP" sz="900">
              <a:solidFill>
                <a:schemeClr val="dk1"/>
              </a:solidFill>
              <a:latin typeface="+mn-lt"/>
              <a:ea typeface="+mn-ea"/>
              <a:cs typeface="+mn-cs"/>
            </a:rPr>
            <a:t>年償還</a:t>
          </a:r>
          <a:r>
            <a:rPr lang="ja-JP" altLang="en-US" sz="900">
              <a:solidFill>
                <a:schemeClr val="dk1"/>
              </a:solidFill>
              <a:latin typeface="+mn-lt"/>
              <a:ea typeface="+mn-ea"/>
              <a:cs typeface="+mn-cs"/>
            </a:rPr>
            <a:t>と</a:t>
          </a:r>
          <a:r>
            <a:rPr lang="ja-JP" altLang="ja-JP" sz="900">
              <a:solidFill>
                <a:schemeClr val="dk1"/>
              </a:solidFill>
              <a:latin typeface="+mn-lt"/>
              <a:ea typeface="+mn-ea"/>
              <a:cs typeface="+mn-cs"/>
            </a:rPr>
            <a:t>している</a:t>
          </a:r>
          <a:r>
            <a:rPr lang="ja-JP" altLang="en-US" sz="900">
              <a:solidFill>
                <a:schemeClr val="dk1"/>
              </a:solidFill>
              <a:latin typeface="+mn-lt"/>
              <a:ea typeface="+mn-ea"/>
              <a:cs typeface="+mn-cs"/>
            </a:rPr>
            <a:t>為、</a:t>
          </a:r>
          <a:r>
            <a:rPr lang="ja-JP" altLang="ja-JP" sz="900">
              <a:solidFill>
                <a:schemeClr val="dk1"/>
              </a:solidFill>
              <a:latin typeface="+mn-lt"/>
              <a:ea typeface="+mn-ea"/>
              <a:cs typeface="+mn-cs"/>
            </a:rPr>
            <a:t>起債残高はあまり増加せず、その他の起債である過疎対策事業債や公共用地先行取得事業債などの償還により、将来負担額である地方債現在高が減少している。また、公営企業債等繰入見込額についても、下水道事業債の起債残高の減少により大きく減少している。一方、充当可能財源において、充当可能基金の増加や交付税算入率の高い起債が多くなったことなどにより、控除財源が増加し、平成</a:t>
          </a:r>
          <a:r>
            <a:rPr lang="en-US" altLang="ja-JP" sz="900">
              <a:solidFill>
                <a:schemeClr val="dk1"/>
              </a:solidFill>
              <a:latin typeface="+mn-lt"/>
              <a:ea typeface="+mn-ea"/>
              <a:cs typeface="+mn-cs"/>
            </a:rPr>
            <a:t>27</a:t>
          </a:r>
          <a:r>
            <a:rPr lang="ja-JP" altLang="ja-JP" sz="900">
              <a:solidFill>
                <a:schemeClr val="dk1"/>
              </a:solidFill>
              <a:latin typeface="+mn-lt"/>
              <a:ea typeface="+mn-ea"/>
              <a:cs typeface="+mn-cs"/>
            </a:rPr>
            <a:t>年度の将来負担比率は、前年度</a:t>
          </a:r>
          <a:r>
            <a:rPr lang="en-US" altLang="ja-JP" sz="900">
              <a:solidFill>
                <a:schemeClr val="dk1"/>
              </a:solidFill>
              <a:latin typeface="+mn-lt"/>
              <a:ea typeface="+mn-ea"/>
              <a:cs typeface="+mn-cs"/>
            </a:rPr>
            <a:t>40.2</a:t>
          </a:r>
          <a:r>
            <a:rPr lang="ja-JP" altLang="ja-JP" sz="900">
              <a:solidFill>
                <a:schemeClr val="dk1"/>
              </a:solidFill>
              <a:latin typeface="+mn-lt"/>
              <a:ea typeface="+mn-ea"/>
              <a:cs typeface="+mn-cs"/>
            </a:rPr>
            <a:t>に対し、</a:t>
          </a:r>
          <a:r>
            <a:rPr lang="en-US" altLang="ja-JP" sz="900">
              <a:solidFill>
                <a:schemeClr val="dk1"/>
              </a:solidFill>
              <a:latin typeface="+mn-lt"/>
              <a:ea typeface="+mn-ea"/>
              <a:cs typeface="+mn-cs"/>
            </a:rPr>
            <a:t>16.0</a:t>
          </a:r>
          <a:r>
            <a:rPr lang="ja-JP" altLang="ja-JP" sz="900">
              <a:solidFill>
                <a:schemeClr val="dk1"/>
              </a:solidFill>
              <a:latin typeface="+mn-lt"/>
              <a:ea typeface="+mn-ea"/>
              <a:cs typeface="+mn-cs"/>
            </a:rPr>
            <a:t>ポイント減少し、</a:t>
          </a:r>
          <a:r>
            <a:rPr lang="en-US" altLang="ja-JP" sz="900">
              <a:solidFill>
                <a:schemeClr val="dk1"/>
              </a:solidFill>
              <a:latin typeface="+mn-lt"/>
              <a:ea typeface="+mn-ea"/>
              <a:cs typeface="+mn-cs"/>
            </a:rPr>
            <a:t>24.2</a:t>
          </a:r>
          <a:r>
            <a:rPr lang="ja-JP" altLang="ja-JP" sz="900">
              <a:solidFill>
                <a:schemeClr val="dk1"/>
              </a:solidFill>
              <a:latin typeface="+mn-lt"/>
              <a:ea typeface="+mn-ea"/>
              <a:cs typeface="+mn-cs"/>
            </a:rPr>
            <a:t>となった。</a:t>
          </a:r>
          <a:endParaRPr lang="en-US" altLang="ja-JP" sz="90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　　今後は、ごみ処理施設の整備など大型事業の進捗や普通交付税合併算定替の終了に伴い、地方債残高の増加や収支不足による充当可能基金の取り崩しにより将来負担比率が一時的に上昇すると見込まれるが、その後は投資的経費の抑制と合併特例債の償還に伴い、将来負担比率が逓減していくと</a:t>
          </a:r>
          <a:r>
            <a:rPr lang="ja-JP" altLang="en-US" sz="900" b="0" i="0" baseline="0">
              <a:solidFill>
                <a:schemeClr val="dk1"/>
              </a:solidFill>
              <a:latin typeface="+mn-lt"/>
              <a:ea typeface="+mn-ea"/>
              <a:cs typeface="+mn-cs"/>
            </a:rPr>
            <a:t>推測</a:t>
          </a:r>
          <a:r>
            <a:rPr lang="ja-JP" altLang="ja-JP" sz="900" b="0" i="0" baseline="0">
              <a:solidFill>
                <a:schemeClr val="dk1"/>
              </a:solidFill>
              <a:latin typeface="+mn-lt"/>
              <a:ea typeface="+mn-ea"/>
              <a:cs typeface="+mn-cs"/>
            </a:rPr>
            <a:t>している。</a:t>
          </a:r>
          <a:endParaRPr lang="en-US" altLang="ja-JP" sz="9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148040</xdr:rowOff>
    </xdr:to>
    <xdr:cxnSp macro="">
      <xdr:nvCxnSpPr>
        <xdr:cNvPr id="434" name="直線コネクタ 433"/>
        <xdr:cNvCxnSpPr/>
      </xdr:nvCxnSpPr>
      <xdr:spPr>
        <a:xfrm flipV="1">
          <a:off x="17018000" y="2370667"/>
          <a:ext cx="0" cy="1377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120117</xdr:rowOff>
    </xdr:from>
    <xdr:ext cx="762000" cy="259045"/>
    <xdr:sp macro="" textlink="">
      <xdr:nvSpPr>
        <xdr:cNvPr id="435" name="将来負担の状況最小値テキスト"/>
        <xdr:cNvSpPr txBox="1"/>
      </xdr:nvSpPr>
      <xdr:spPr>
        <a:xfrm>
          <a:off x="17106900" y="37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171.3</a:t>
          </a:r>
          <a:endParaRPr kumimoji="1" lang="ja-JP" altLang="en-US" sz="1000" b="1">
            <a:latin typeface="ＭＳ Ｐゴシック"/>
          </a:endParaRPr>
        </a:p>
      </xdr:txBody>
    </xdr:sp>
    <xdr:clientData/>
  </xdr:oneCellAnchor>
  <xdr:twoCellAnchor>
    <xdr:from>
      <xdr:col>24</xdr:col>
      <xdr:colOff>469900</xdr:colOff>
      <xdr:row>21</xdr:row>
      <xdr:rowOff>148040</xdr:rowOff>
    </xdr:from>
    <xdr:to>
      <xdr:col>24</xdr:col>
      <xdr:colOff>647700</xdr:colOff>
      <xdr:row>21</xdr:row>
      <xdr:rowOff>148040</xdr:rowOff>
    </xdr:to>
    <xdr:cxnSp macro="">
      <xdr:nvCxnSpPr>
        <xdr:cNvPr id="436" name="直線コネクタ 435"/>
        <xdr:cNvCxnSpPr/>
      </xdr:nvCxnSpPr>
      <xdr:spPr>
        <a:xfrm>
          <a:off x="16929100" y="37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165015</xdr:rowOff>
    </xdr:from>
    <xdr:to>
      <xdr:col>24</xdr:col>
      <xdr:colOff>558800</xdr:colOff>
      <xdr:row>15</xdr:row>
      <xdr:rowOff>122259</xdr:rowOff>
    </xdr:to>
    <xdr:cxnSp macro="">
      <xdr:nvCxnSpPr>
        <xdr:cNvPr id="439" name="直線コネクタ 438"/>
        <xdr:cNvCxnSpPr/>
      </xdr:nvCxnSpPr>
      <xdr:spPr>
        <a:xfrm flipV="1">
          <a:off x="16179800" y="2565315"/>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46287</xdr:rowOff>
    </xdr:from>
    <xdr:ext cx="762000" cy="259045"/>
    <xdr:sp macro="" textlink="">
      <xdr:nvSpPr>
        <xdr:cNvPr id="440"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29760</xdr:rowOff>
    </xdr:from>
    <xdr:to>
      <xdr:col>24</xdr:col>
      <xdr:colOff>609600</xdr:colOff>
      <xdr:row>14</xdr:row>
      <xdr:rowOff>131360</xdr:rowOff>
    </xdr:to>
    <xdr:sp macro="" textlink="">
      <xdr:nvSpPr>
        <xdr:cNvPr id="441" name="フローチャート : 判断 440"/>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122259</xdr:rowOff>
    </xdr:from>
    <xdr:to>
      <xdr:col>23</xdr:col>
      <xdr:colOff>406400</xdr:colOff>
      <xdr:row>16</xdr:row>
      <xdr:rowOff>6308</xdr:rowOff>
    </xdr:to>
    <xdr:cxnSp macro="">
      <xdr:nvCxnSpPr>
        <xdr:cNvPr id="442" name="直線コネクタ 441"/>
        <xdr:cNvCxnSpPr/>
      </xdr:nvCxnSpPr>
      <xdr:spPr>
        <a:xfrm flipV="1">
          <a:off x="15290800" y="269400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3" name="フローチャート : 判断 442"/>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44" name="テキスト ボックス 443"/>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6308</xdr:rowOff>
    </xdr:from>
    <xdr:to>
      <xdr:col>22</xdr:col>
      <xdr:colOff>203200</xdr:colOff>
      <xdr:row>16</xdr:row>
      <xdr:rowOff>139827</xdr:rowOff>
    </xdr:to>
    <xdr:cxnSp macro="">
      <xdr:nvCxnSpPr>
        <xdr:cNvPr id="445" name="直線コネクタ 444"/>
        <xdr:cNvCxnSpPr/>
      </xdr:nvCxnSpPr>
      <xdr:spPr>
        <a:xfrm flipV="1">
          <a:off x="14401800" y="2749508"/>
          <a:ext cx="8890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10329</xdr:rowOff>
    </xdr:from>
    <xdr:to>
      <xdr:col>22</xdr:col>
      <xdr:colOff>254000</xdr:colOff>
      <xdr:row>15</xdr:row>
      <xdr:rowOff>111929</xdr:rowOff>
    </xdr:to>
    <xdr:sp macro="" textlink="">
      <xdr:nvSpPr>
        <xdr:cNvPr id="446" name="フローチャート : 判断 445"/>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47" name="テキスト ボックス 446"/>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139827</xdr:rowOff>
    </xdr:from>
    <xdr:to>
      <xdr:col>21</xdr:col>
      <xdr:colOff>0</xdr:colOff>
      <xdr:row>17</xdr:row>
      <xdr:rowOff>82592</xdr:rowOff>
    </xdr:to>
    <xdr:cxnSp macro="">
      <xdr:nvCxnSpPr>
        <xdr:cNvPr id="448" name="直線コネクタ 447"/>
        <xdr:cNvCxnSpPr/>
      </xdr:nvCxnSpPr>
      <xdr:spPr>
        <a:xfrm flipV="1">
          <a:off x="13512800" y="2883027"/>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85937</xdr:rowOff>
    </xdr:from>
    <xdr:to>
      <xdr:col>21</xdr:col>
      <xdr:colOff>50800</xdr:colOff>
      <xdr:row>16</xdr:row>
      <xdr:rowOff>16087</xdr:rowOff>
    </xdr:to>
    <xdr:sp macro="" textlink="">
      <xdr:nvSpPr>
        <xdr:cNvPr id="449" name="フローチャート : 判断 448"/>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26264</xdr:rowOff>
    </xdr:from>
    <xdr:ext cx="762000" cy="259045"/>
    <xdr:sp macro="" textlink="">
      <xdr:nvSpPr>
        <xdr:cNvPr id="450" name="テキスト ボックス 449"/>
        <xdr:cNvSpPr txBox="1"/>
      </xdr:nvSpPr>
      <xdr:spPr>
        <a:xfrm>
          <a:off x="14020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1" name="フローチャート : 判断 450"/>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52" name="テキスト ボックス 451"/>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114215</xdr:rowOff>
    </xdr:from>
    <xdr:to>
      <xdr:col>24</xdr:col>
      <xdr:colOff>609600</xdr:colOff>
      <xdr:row>15</xdr:row>
      <xdr:rowOff>44365</xdr:rowOff>
    </xdr:to>
    <xdr:sp macro="" textlink="">
      <xdr:nvSpPr>
        <xdr:cNvPr id="458" name="円/楕円 457"/>
        <xdr:cNvSpPr/>
      </xdr:nvSpPr>
      <xdr:spPr>
        <a:xfrm>
          <a:off x="169672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86292</xdr:rowOff>
    </xdr:from>
    <xdr:ext cx="762000" cy="259045"/>
    <xdr:sp macro="" textlink="">
      <xdr:nvSpPr>
        <xdr:cNvPr id="459" name="将来負担の状況該当値テキスト"/>
        <xdr:cNvSpPr txBox="1"/>
      </xdr:nvSpPr>
      <xdr:spPr>
        <a:xfrm>
          <a:off x="17106900" y="248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71459</xdr:rowOff>
    </xdr:from>
    <xdr:to>
      <xdr:col>23</xdr:col>
      <xdr:colOff>457200</xdr:colOff>
      <xdr:row>16</xdr:row>
      <xdr:rowOff>1609</xdr:rowOff>
    </xdr:to>
    <xdr:sp macro="" textlink="">
      <xdr:nvSpPr>
        <xdr:cNvPr id="460" name="円/楕円 459"/>
        <xdr:cNvSpPr/>
      </xdr:nvSpPr>
      <xdr:spPr>
        <a:xfrm>
          <a:off x="16129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157836</xdr:rowOff>
    </xdr:from>
    <xdr:ext cx="736600" cy="259045"/>
    <xdr:sp macro="" textlink="">
      <xdr:nvSpPr>
        <xdr:cNvPr id="461" name="テキスト ボックス 460"/>
        <xdr:cNvSpPr txBox="1"/>
      </xdr:nvSpPr>
      <xdr:spPr>
        <a:xfrm>
          <a:off x="15798800" y="272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126958</xdr:rowOff>
    </xdr:from>
    <xdr:to>
      <xdr:col>22</xdr:col>
      <xdr:colOff>254000</xdr:colOff>
      <xdr:row>16</xdr:row>
      <xdr:rowOff>57108</xdr:rowOff>
    </xdr:to>
    <xdr:sp macro="" textlink="">
      <xdr:nvSpPr>
        <xdr:cNvPr id="462" name="円/楕円 461"/>
        <xdr:cNvSpPr/>
      </xdr:nvSpPr>
      <xdr:spPr>
        <a:xfrm>
          <a:off x="15240000" y="26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41885</xdr:rowOff>
    </xdr:from>
    <xdr:ext cx="762000" cy="259045"/>
    <xdr:sp macro="" textlink="">
      <xdr:nvSpPr>
        <xdr:cNvPr id="463" name="テキスト ボックス 462"/>
        <xdr:cNvSpPr txBox="1"/>
      </xdr:nvSpPr>
      <xdr:spPr>
        <a:xfrm>
          <a:off x="14909800" y="278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89027</xdr:rowOff>
    </xdr:from>
    <xdr:to>
      <xdr:col>21</xdr:col>
      <xdr:colOff>50800</xdr:colOff>
      <xdr:row>17</xdr:row>
      <xdr:rowOff>19177</xdr:rowOff>
    </xdr:to>
    <xdr:sp macro="" textlink="">
      <xdr:nvSpPr>
        <xdr:cNvPr id="464" name="円/楕円 463"/>
        <xdr:cNvSpPr/>
      </xdr:nvSpPr>
      <xdr:spPr>
        <a:xfrm>
          <a:off x="14351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3954</xdr:rowOff>
    </xdr:from>
    <xdr:ext cx="762000" cy="259045"/>
    <xdr:sp macro="" textlink="">
      <xdr:nvSpPr>
        <xdr:cNvPr id="465" name="テキスト ボックス 464"/>
        <xdr:cNvSpPr txBox="1"/>
      </xdr:nvSpPr>
      <xdr:spPr>
        <a:xfrm>
          <a:off x="14020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31792</xdr:rowOff>
    </xdr:from>
    <xdr:to>
      <xdr:col>19</xdr:col>
      <xdr:colOff>533400</xdr:colOff>
      <xdr:row>17</xdr:row>
      <xdr:rowOff>133392</xdr:rowOff>
    </xdr:to>
    <xdr:sp macro="" textlink="">
      <xdr:nvSpPr>
        <xdr:cNvPr id="466" name="円/楕円 465"/>
        <xdr:cNvSpPr/>
      </xdr:nvSpPr>
      <xdr:spPr>
        <a:xfrm>
          <a:off x="13462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118169</xdr:rowOff>
    </xdr:from>
    <xdr:ext cx="762000" cy="259045"/>
    <xdr:sp macro="" textlink="">
      <xdr:nvSpPr>
        <xdr:cNvPr id="467" name="テキスト ボックス 466"/>
        <xdr:cNvSpPr txBox="1"/>
      </xdr:nvSpPr>
      <xdr:spPr>
        <a:xfrm>
          <a:off x="13131800" y="303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164,769
162,195
419.13
82,975,064
77,694,591
4,142,705
47,687,797
88,978,329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24.2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前年度数値と比較して</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減少し</a:t>
          </a:r>
          <a:r>
            <a:rPr kumimoji="1" lang="ja-JP" altLang="ja-JP" sz="1100">
              <a:solidFill>
                <a:schemeClr val="dk1"/>
              </a:solidFill>
              <a:latin typeface="+mn-lt"/>
              <a:ea typeface="+mn-ea"/>
              <a:cs typeface="+mn-cs"/>
            </a:rPr>
            <a:t>、引き続き、類似団体平均を下回っている状況にある。平成</a:t>
          </a:r>
          <a:r>
            <a:rPr kumimoji="1" lang="en-US" altLang="ja-JP" sz="1100">
              <a:solidFill>
                <a:schemeClr val="dk1"/>
              </a:solidFill>
              <a:latin typeface="+mn-lt"/>
              <a:ea typeface="+mn-ea"/>
              <a:cs typeface="+mn-cs"/>
            </a:rPr>
            <a:t>18</a:t>
          </a:r>
          <a:r>
            <a:rPr kumimoji="1" lang="ja-JP" altLang="ja-JP" sz="1100">
              <a:solidFill>
                <a:schemeClr val="dk1"/>
              </a:solidFill>
              <a:latin typeface="+mn-lt"/>
              <a:ea typeface="+mn-ea"/>
              <a:cs typeface="+mn-cs"/>
            </a:rPr>
            <a:t>年度、平成</a:t>
          </a:r>
          <a:r>
            <a:rPr kumimoji="1" lang="en-US" altLang="ja-JP" sz="1100">
              <a:solidFill>
                <a:schemeClr val="dk1"/>
              </a:solidFill>
              <a:latin typeface="+mn-lt"/>
              <a:ea typeface="+mn-ea"/>
              <a:cs typeface="+mn-cs"/>
            </a:rPr>
            <a:t>21</a:t>
          </a:r>
          <a:r>
            <a:rPr kumimoji="1" lang="ja-JP" altLang="ja-JP" sz="1100">
              <a:solidFill>
                <a:schemeClr val="dk1"/>
              </a:solidFill>
              <a:latin typeface="+mn-lt"/>
              <a:ea typeface="+mn-ea"/>
              <a:cs typeface="+mn-cs"/>
            </a:rPr>
            <a:t>年度にそれぞれ策定した定員適正化計画（第</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次、第</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次）については、計画期間を前倒しして、職員の削減目標を達成しており、現在は、平成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年度に策定した第</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次定員適正化計画に基づき、定員の適正化に取り組んでいる。今後も職員採用の抑制や事務事業、組織等の見直し等を行い、人件費の削減に努め</a:t>
          </a:r>
          <a:r>
            <a:rPr kumimoji="1" lang="ja-JP" altLang="en-US" sz="1100">
              <a:solidFill>
                <a:schemeClr val="dk1"/>
              </a:solidFill>
              <a:latin typeface="+mn-lt"/>
              <a:ea typeface="+mn-ea"/>
              <a:cs typeface="+mn-cs"/>
            </a:rPr>
            <a:t>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44450</xdr:rowOff>
    </xdr:from>
    <xdr:to>
      <xdr:col>7</xdr:col>
      <xdr:colOff>15875</xdr:colOff>
      <xdr:row>42</xdr:row>
      <xdr:rowOff>38100</xdr:rowOff>
    </xdr:to>
    <xdr:cxnSp macro="">
      <xdr:nvCxnSpPr>
        <xdr:cNvPr id="61" name="直線コネクタ 60"/>
        <xdr:cNvCxnSpPr/>
      </xdr:nvCxnSpPr>
      <xdr:spPr>
        <a:xfrm flipV="1">
          <a:off x="4826000" y="5702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130827</xdr:rowOff>
    </xdr:from>
    <xdr:ext cx="762000" cy="259045"/>
    <xdr:sp macro="" textlink="">
      <xdr:nvSpPr>
        <xdr:cNvPr id="64"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33</xdr:row>
      <xdr:rowOff>44450</xdr:rowOff>
    </xdr:from>
    <xdr:to>
      <xdr:col>7</xdr:col>
      <xdr:colOff>104775</xdr:colOff>
      <xdr:row>33</xdr:row>
      <xdr:rowOff>44450</xdr:rowOff>
    </xdr:to>
    <xdr:cxnSp macro="">
      <xdr:nvCxnSpPr>
        <xdr:cNvPr id="65" name="直線コネクタ 64"/>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37</xdr:row>
      <xdr:rowOff>95250</xdr:rowOff>
    </xdr:to>
    <xdr:cxnSp macro="">
      <xdr:nvCxnSpPr>
        <xdr:cNvPr id="66" name="直線コネクタ 65"/>
        <xdr:cNvCxnSpPr/>
      </xdr:nvCxnSpPr>
      <xdr:spPr>
        <a:xfrm flipV="1">
          <a:off x="3987800" y="6223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8" name="フローチャート :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37</xdr:row>
      <xdr:rowOff>95250</xdr:rowOff>
    </xdr:to>
    <xdr:cxnSp macro="">
      <xdr:nvCxnSpPr>
        <xdr:cNvPr id="69" name="直線コネクタ 68"/>
        <xdr:cNvCxnSpPr/>
      </xdr:nvCxnSpPr>
      <xdr:spPr>
        <a:xfrm>
          <a:off x="3098800" y="6261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37</xdr:row>
      <xdr:rowOff>133350</xdr:rowOff>
    </xdr:to>
    <xdr:cxnSp macro="">
      <xdr:nvCxnSpPr>
        <xdr:cNvPr id="72" name="直線コネクタ 71"/>
        <xdr:cNvCxnSpPr/>
      </xdr:nvCxnSpPr>
      <xdr:spPr>
        <a:xfrm flipV="1">
          <a:off x="2209800" y="6261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74" name="テキスト ボックス 73"/>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133350</xdr:rowOff>
    </xdr:from>
    <xdr:to>
      <xdr:col>3</xdr:col>
      <xdr:colOff>142875</xdr:colOff>
      <xdr:row>38</xdr:row>
      <xdr:rowOff>101600</xdr:rowOff>
    </xdr:to>
    <xdr:cxnSp macro="">
      <xdr:nvCxnSpPr>
        <xdr:cNvPr id="75" name="直線コネクタ 74"/>
        <xdr:cNvCxnSpPr/>
      </xdr:nvCxnSpPr>
      <xdr:spPr>
        <a:xfrm flipV="1">
          <a:off x="1320800" y="6477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77" name="テキスト ボックス 76"/>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44450</xdr:rowOff>
    </xdr:from>
    <xdr:to>
      <xdr:col>5</xdr:col>
      <xdr:colOff>600075</xdr:colOff>
      <xdr:row>37</xdr:row>
      <xdr:rowOff>146050</xdr:rowOff>
    </xdr:to>
    <xdr:sp macro="" textlink="">
      <xdr:nvSpPr>
        <xdr:cNvPr id="87" name="円/楕円 86"/>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156227</xdr:rowOff>
    </xdr:from>
    <xdr:ext cx="736600" cy="259045"/>
    <xdr:sp macro="" textlink="">
      <xdr:nvSpPr>
        <xdr:cNvPr id="88" name="テキスト ボックス 87"/>
        <xdr:cNvSpPr txBox="1"/>
      </xdr:nvSpPr>
      <xdr:spPr>
        <a:xfrm>
          <a:off x="3606800" y="615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82550</xdr:rowOff>
    </xdr:from>
    <xdr:to>
      <xdr:col>3</xdr:col>
      <xdr:colOff>193675</xdr:colOff>
      <xdr:row>38</xdr:row>
      <xdr:rowOff>12700</xdr:rowOff>
    </xdr:to>
    <xdr:sp macro="" textlink="">
      <xdr:nvSpPr>
        <xdr:cNvPr id="91" name="円/楕円 90"/>
        <xdr:cNvSpPr/>
      </xdr:nvSpPr>
      <xdr:spPr>
        <a:xfrm>
          <a:off x="2159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22877</xdr:rowOff>
    </xdr:from>
    <xdr:ext cx="762000" cy="259045"/>
    <xdr:sp macro="" textlink="">
      <xdr:nvSpPr>
        <xdr:cNvPr id="92" name="テキスト ボックス 91"/>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50800</xdr:rowOff>
    </xdr:from>
    <xdr:to>
      <xdr:col>1</xdr:col>
      <xdr:colOff>676275</xdr:colOff>
      <xdr:row>38</xdr:row>
      <xdr:rowOff>152400</xdr:rowOff>
    </xdr:to>
    <xdr:sp macro="" textlink="">
      <xdr:nvSpPr>
        <xdr:cNvPr id="93" name="円/楕円 92"/>
        <xdr:cNvSpPr/>
      </xdr:nvSpPr>
      <xdr:spPr>
        <a:xfrm>
          <a:off x="1270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前年度数値</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ポイント減少</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類似団体平均と</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ほぼ同水準に</a:t>
          </a:r>
          <a:r>
            <a:rPr kumimoji="1" lang="ja-JP" altLang="en-US" sz="1100">
              <a:solidFill>
                <a:schemeClr val="dk1"/>
              </a:solidFill>
              <a:latin typeface="+mn-lt"/>
              <a:ea typeface="+mn-ea"/>
              <a:cs typeface="+mn-cs"/>
            </a:rPr>
            <a:t>あ</a:t>
          </a:r>
          <a:r>
            <a:rPr kumimoji="1" lang="ja-JP" altLang="ja-JP" sz="1100">
              <a:solidFill>
                <a:schemeClr val="dk1"/>
              </a:solidFill>
              <a:latin typeface="+mn-lt"/>
              <a:ea typeface="+mn-ea"/>
              <a:cs typeface="+mn-cs"/>
            </a:rPr>
            <a:t>る。</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年度と平成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年度を比較すると、分子となる物件費に充当する一般財源額は増加したものの、</a:t>
          </a:r>
          <a:r>
            <a:rPr kumimoji="1" lang="ja-JP" altLang="ja-JP" sz="1100">
              <a:solidFill>
                <a:schemeClr val="dk1"/>
              </a:solidFill>
              <a:latin typeface="+mn-lt"/>
              <a:ea typeface="+mn-ea"/>
              <a:cs typeface="+mn-cs"/>
            </a:rPr>
            <a:t>それ以上に分母となる経常一般財源額が</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地方交付税や地方消費税交付金</a:t>
          </a:r>
          <a:r>
            <a:rPr kumimoji="1" lang="ja-JP" altLang="en-US" sz="1100">
              <a:solidFill>
                <a:schemeClr val="dk1"/>
              </a:solidFill>
              <a:latin typeface="+mn-lt"/>
              <a:ea typeface="+mn-ea"/>
              <a:cs typeface="+mn-cs"/>
            </a:rPr>
            <a:t>等の</a:t>
          </a:r>
          <a:r>
            <a:rPr kumimoji="1" lang="ja-JP" altLang="ja-JP" sz="1100">
              <a:solidFill>
                <a:schemeClr val="dk1"/>
              </a:solidFill>
              <a:latin typeface="+mn-lt"/>
              <a:ea typeface="+mn-ea"/>
              <a:cs typeface="+mn-cs"/>
            </a:rPr>
            <a:t>増収もあって</a:t>
          </a:r>
          <a:r>
            <a:rPr kumimoji="1" lang="ja-JP" altLang="en-US" sz="1100">
              <a:solidFill>
                <a:schemeClr val="dk1"/>
              </a:solidFill>
              <a:latin typeface="+mn-lt"/>
              <a:ea typeface="+mn-ea"/>
              <a:cs typeface="+mn-cs"/>
            </a:rPr>
            <a:t>増加し、当該経常収支比率は減少となった。</a:t>
          </a:r>
          <a:r>
            <a:rPr kumimoji="1" lang="ja-JP" altLang="ja-JP" sz="1100">
              <a:solidFill>
                <a:schemeClr val="dk1"/>
              </a:solidFill>
              <a:latin typeface="+mn-lt"/>
              <a:ea typeface="+mn-ea"/>
              <a:cs typeface="+mn-cs"/>
            </a:rPr>
            <a:t>本市は、</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a:t>
          </a:r>
          <a:r>
            <a:rPr lang="en-US" altLang="ja-JP" sz="1100">
              <a:solidFill>
                <a:schemeClr val="dk1"/>
              </a:solidFill>
              <a:latin typeface="+mn-lt"/>
              <a:ea typeface="+mn-ea"/>
              <a:cs typeface="+mn-cs"/>
            </a:rPr>
            <a:t>3</a:t>
          </a:r>
          <a:r>
            <a:rPr lang="ja-JP" altLang="ja-JP" sz="1100">
              <a:solidFill>
                <a:schemeClr val="dk1"/>
              </a:solidFill>
              <a:latin typeface="+mn-lt"/>
              <a:ea typeface="+mn-ea"/>
              <a:cs typeface="+mn-cs"/>
            </a:rPr>
            <a:t>月に策定した「公の施設等評価及びあり方方針」のもと、施設の集約化や複合化による総量削減</a:t>
          </a:r>
          <a:r>
            <a:rPr lang="ja-JP" altLang="en-US" sz="1100">
              <a:solidFill>
                <a:schemeClr val="dk1"/>
              </a:solidFill>
              <a:latin typeface="+mn-lt"/>
              <a:ea typeface="+mn-ea"/>
              <a:cs typeface="+mn-cs"/>
            </a:rPr>
            <a:t>に取り組んでいるところであるが</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この取り組みを更に推し進めることで、施設の</a:t>
          </a:r>
          <a:r>
            <a:rPr kumimoji="1" lang="ja-JP" altLang="ja-JP" sz="1100">
              <a:solidFill>
                <a:schemeClr val="dk1"/>
              </a:solidFill>
              <a:latin typeface="+mn-lt"/>
              <a:ea typeface="+mn-ea"/>
              <a:cs typeface="+mn-cs"/>
            </a:rPr>
            <a:t>維持管理コスト</a:t>
          </a:r>
          <a:r>
            <a:rPr kumimoji="1" lang="ja-JP" altLang="en-US" sz="1100">
              <a:solidFill>
                <a:schemeClr val="dk1"/>
              </a:solidFill>
              <a:latin typeface="+mn-lt"/>
              <a:ea typeface="+mn-ea"/>
              <a:cs typeface="+mn-cs"/>
            </a:rPr>
            <a:t>の縮減を図り</a:t>
          </a:r>
          <a:r>
            <a:rPr kumimoji="1" lang="ja-JP" altLang="ja-JP" sz="1100">
              <a:solidFill>
                <a:schemeClr val="dk1"/>
              </a:solidFill>
              <a:latin typeface="+mn-lt"/>
              <a:ea typeface="+mn-ea"/>
              <a:cs typeface="+mn-cs"/>
            </a:rPr>
            <a:t>、物件費の削減に努め</a:t>
          </a:r>
          <a:r>
            <a:rPr kumimoji="1" lang="ja-JP" altLang="en-US" sz="1100">
              <a:solidFill>
                <a:schemeClr val="dk1"/>
              </a:solidFill>
              <a:latin typeface="+mn-lt"/>
              <a:ea typeface="+mn-ea"/>
              <a:cs typeface="+mn-cs"/>
            </a:rPr>
            <a:t>る</a:t>
          </a:r>
          <a:r>
            <a:rPr kumimoji="1" lang="ja-JP" altLang="ja-JP" sz="110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20</xdr:row>
      <xdr:rowOff>143328</xdr:rowOff>
    </xdr:to>
    <xdr:cxnSp macro="">
      <xdr:nvCxnSpPr>
        <xdr:cNvPr id="124" name="直線コネクタ 123"/>
        <xdr:cNvCxnSpPr/>
      </xdr:nvCxnSpPr>
      <xdr:spPr>
        <a:xfrm flipV="1">
          <a:off x="16510000" y="2331357"/>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45357</xdr:rowOff>
    </xdr:to>
    <xdr:cxnSp macro="">
      <xdr:nvCxnSpPr>
        <xdr:cNvPr id="129" name="直線コネクタ 128"/>
        <xdr:cNvCxnSpPr/>
      </xdr:nvCxnSpPr>
      <xdr:spPr>
        <a:xfrm flipV="1">
          <a:off x="15671800" y="30824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51906</xdr:rowOff>
    </xdr:from>
    <xdr:ext cx="762000" cy="259045"/>
    <xdr:sp macro="" textlink="">
      <xdr:nvSpPr>
        <xdr:cNvPr id="130" name="物件費平均値テキスト"/>
        <xdr:cNvSpPr txBox="1"/>
      </xdr:nvSpPr>
      <xdr:spPr>
        <a:xfrm>
          <a:off x="16598900" y="2795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86179</xdr:rowOff>
    </xdr:from>
    <xdr:to>
      <xdr:col>22</xdr:col>
      <xdr:colOff>565150</xdr:colOff>
      <xdr:row>18</xdr:row>
      <xdr:rowOff>45357</xdr:rowOff>
    </xdr:to>
    <xdr:cxnSp macro="">
      <xdr:nvCxnSpPr>
        <xdr:cNvPr id="132" name="直線コネクタ 131"/>
        <xdr:cNvCxnSpPr/>
      </xdr:nvCxnSpPr>
      <xdr:spPr>
        <a:xfrm>
          <a:off x="14782800" y="30008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43543</xdr:rowOff>
    </xdr:from>
    <xdr:to>
      <xdr:col>22</xdr:col>
      <xdr:colOff>615950</xdr:colOff>
      <xdr:row>18</xdr:row>
      <xdr:rowOff>145143</xdr:rowOff>
    </xdr:to>
    <xdr:sp macro="" textlink="">
      <xdr:nvSpPr>
        <xdr:cNvPr id="133" name="フローチャート : 判断 132"/>
        <xdr:cNvSpPr/>
      </xdr:nvSpPr>
      <xdr:spPr>
        <a:xfrm>
          <a:off x="15621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34" name="テキスト ボックス 133"/>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86179</xdr:rowOff>
    </xdr:from>
    <xdr:to>
      <xdr:col>21</xdr:col>
      <xdr:colOff>361950</xdr:colOff>
      <xdr:row>17</xdr:row>
      <xdr:rowOff>151493</xdr:rowOff>
    </xdr:to>
    <xdr:cxnSp macro="">
      <xdr:nvCxnSpPr>
        <xdr:cNvPr id="135" name="直線コネクタ 134"/>
        <xdr:cNvCxnSpPr/>
      </xdr:nvCxnSpPr>
      <xdr:spPr>
        <a:xfrm flipV="1">
          <a:off x="13893800" y="30008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149679</xdr:rowOff>
    </xdr:from>
    <xdr:to>
      <xdr:col>21</xdr:col>
      <xdr:colOff>412750</xdr:colOff>
      <xdr:row>18</xdr:row>
      <xdr:rowOff>79829</xdr:rowOff>
    </xdr:to>
    <xdr:sp macro="" textlink="">
      <xdr:nvSpPr>
        <xdr:cNvPr id="136" name="フローチャート : 判断 135"/>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37" name="テキスト ボックス 136"/>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102507</xdr:rowOff>
    </xdr:from>
    <xdr:to>
      <xdr:col>20</xdr:col>
      <xdr:colOff>158750</xdr:colOff>
      <xdr:row>17</xdr:row>
      <xdr:rowOff>151493</xdr:rowOff>
    </xdr:to>
    <xdr:cxnSp macro="">
      <xdr:nvCxnSpPr>
        <xdr:cNvPr id="138" name="直線コネクタ 137"/>
        <xdr:cNvCxnSpPr/>
      </xdr:nvCxnSpPr>
      <xdr:spPr>
        <a:xfrm>
          <a:off x="13004800" y="3017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68036</xdr:rowOff>
    </xdr:from>
    <xdr:to>
      <xdr:col>20</xdr:col>
      <xdr:colOff>209550</xdr:colOff>
      <xdr:row>17</xdr:row>
      <xdr:rowOff>169636</xdr:rowOff>
    </xdr:to>
    <xdr:sp macro="" textlink="">
      <xdr:nvSpPr>
        <xdr:cNvPr id="139" name="フローチャート : 判断 138"/>
        <xdr:cNvSpPr/>
      </xdr:nvSpPr>
      <xdr:spPr>
        <a:xfrm>
          <a:off x="13843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8363</xdr:rowOff>
    </xdr:from>
    <xdr:ext cx="762000" cy="259045"/>
    <xdr:sp macro="" textlink="">
      <xdr:nvSpPr>
        <xdr:cNvPr id="140" name="テキスト ボックス 139"/>
        <xdr:cNvSpPr txBox="1"/>
      </xdr:nvSpPr>
      <xdr:spPr>
        <a:xfrm>
          <a:off x="13512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2721</xdr:rowOff>
    </xdr:from>
    <xdr:to>
      <xdr:col>19</xdr:col>
      <xdr:colOff>6350</xdr:colOff>
      <xdr:row>17</xdr:row>
      <xdr:rowOff>104321</xdr:rowOff>
    </xdr:to>
    <xdr:sp macro="" textlink="">
      <xdr:nvSpPr>
        <xdr:cNvPr id="141" name="フローチャート : 判断 140"/>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114498</xdr:rowOff>
    </xdr:from>
    <xdr:ext cx="762000" cy="259045"/>
    <xdr:sp macro="" textlink="">
      <xdr:nvSpPr>
        <xdr:cNvPr id="142" name="テキスト ボックス 141"/>
        <xdr:cNvSpPr txBox="1"/>
      </xdr:nvSpPr>
      <xdr:spPr>
        <a:xfrm>
          <a:off x="12623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48" name="円/楕円 147"/>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49"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166007</xdr:rowOff>
    </xdr:from>
    <xdr:to>
      <xdr:col>22</xdr:col>
      <xdr:colOff>615950</xdr:colOff>
      <xdr:row>18</xdr:row>
      <xdr:rowOff>96157</xdr:rowOff>
    </xdr:to>
    <xdr:sp macro="" textlink="">
      <xdr:nvSpPr>
        <xdr:cNvPr id="150" name="円/楕円 149"/>
        <xdr:cNvSpPr/>
      </xdr:nvSpPr>
      <xdr:spPr>
        <a:xfrm>
          <a:off x="15621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106334</xdr:rowOff>
    </xdr:from>
    <xdr:ext cx="736600" cy="259045"/>
    <xdr:sp macro="" textlink="">
      <xdr:nvSpPr>
        <xdr:cNvPr id="151" name="テキスト ボックス 150"/>
        <xdr:cNvSpPr txBox="1"/>
      </xdr:nvSpPr>
      <xdr:spPr>
        <a:xfrm>
          <a:off x="15290800" y="284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35379</xdr:rowOff>
    </xdr:from>
    <xdr:to>
      <xdr:col>21</xdr:col>
      <xdr:colOff>412750</xdr:colOff>
      <xdr:row>17</xdr:row>
      <xdr:rowOff>136979</xdr:rowOff>
    </xdr:to>
    <xdr:sp macro="" textlink="">
      <xdr:nvSpPr>
        <xdr:cNvPr id="152" name="円/楕円 151"/>
        <xdr:cNvSpPr/>
      </xdr:nvSpPr>
      <xdr:spPr>
        <a:xfrm>
          <a:off x="14732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147156</xdr:rowOff>
    </xdr:from>
    <xdr:ext cx="762000" cy="259045"/>
    <xdr:sp macro="" textlink="">
      <xdr:nvSpPr>
        <xdr:cNvPr id="153" name="テキスト ボックス 152"/>
        <xdr:cNvSpPr txBox="1"/>
      </xdr:nvSpPr>
      <xdr:spPr>
        <a:xfrm>
          <a:off x="14401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100693</xdr:rowOff>
    </xdr:from>
    <xdr:to>
      <xdr:col>20</xdr:col>
      <xdr:colOff>209550</xdr:colOff>
      <xdr:row>18</xdr:row>
      <xdr:rowOff>30843</xdr:rowOff>
    </xdr:to>
    <xdr:sp macro="" textlink="">
      <xdr:nvSpPr>
        <xdr:cNvPr id="154" name="円/楕円 153"/>
        <xdr:cNvSpPr/>
      </xdr:nvSpPr>
      <xdr:spPr>
        <a:xfrm>
          <a:off x="13843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15620</xdr:rowOff>
    </xdr:from>
    <xdr:ext cx="762000" cy="259045"/>
    <xdr:sp macro="" textlink="">
      <xdr:nvSpPr>
        <xdr:cNvPr id="155" name="テキスト ボックス 154"/>
        <xdr:cNvSpPr txBox="1"/>
      </xdr:nvSpPr>
      <xdr:spPr>
        <a:xfrm>
          <a:off x="13512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51707</xdr:rowOff>
    </xdr:from>
    <xdr:to>
      <xdr:col>19</xdr:col>
      <xdr:colOff>6350</xdr:colOff>
      <xdr:row>17</xdr:row>
      <xdr:rowOff>153307</xdr:rowOff>
    </xdr:to>
    <xdr:sp macro="" textlink="">
      <xdr:nvSpPr>
        <xdr:cNvPr id="156" name="円/楕円 155"/>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138084</xdr:rowOff>
    </xdr:from>
    <xdr:ext cx="762000" cy="259045"/>
    <xdr:sp macro="" textlink="">
      <xdr:nvSpPr>
        <xdr:cNvPr id="157" name="テキスト ボックス 156"/>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前年度数値と比較して</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ポイント増加しているものの、引き続き、類似団体平均を下回っている状況にある</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年度と平成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年度を比較した場合、</a:t>
          </a:r>
          <a:r>
            <a:rPr kumimoji="1" lang="ja-JP" altLang="en-US" sz="1100">
              <a:solidFill>
                <a:schemeClr val="dk1"/>
              </a:solidFill>
              <a:latin typeface="+mn-lt"/>
              <a:ea typeface="+mn-ea"/>
              <a:cs typeface="+mn-cs"/>
            </a:rPr>
            <a:t>施設型給付費等</a:t>
          </a:r>
          <a:r>
            <a:rPr kumimoji="1" lang="ja-JP" altLang="ja-JP" sz="1100">
              <a:solidFill>
                <a:schemeClr val="dk1"/>
              </a:solidFill>
              <a:latin typeface="+mn-lt"/>
              <a:ea typeface="+mn-ea"/>
              <a:cs typeface="+mn-cs"/>
            </a:rPr>
            <a:t>に</a:t>
          </a:r>
          <a:r>
            <a:rPr kumimoji="1" lang="ja-JP" altLang="en-US" sz="1100">
              <a:solidFill>
                <a:schemeClr val="dk1"/>
              </a:solidFill>
              <a:latin typeface="+mn-lt"/>
              <a:ea typeface="+mn-ea"/>
              <a:cs typeface="+mn-cs"/>
            </a:rPr>
            <a:t>充当した一般財源額</a:t>
          </a:r>
          <a:r>
            <a:rPr kumimoji="1" lang="ja-JP" altLang="ja-JP" sz="1100">
              <a:solidFill>
                <a:schemeClr val="dk1"/>
              </a:solidFill>
              <a:latin typeface="+mn-lt"/>
              <a:ea typeface="+mn-ea"/>
              <a:cs typeface="+mn-cs"/>
            </a:rPr>
            <a:t>が大き</a:t>
          </a:r>
          <a:r>
            <a:rPr kumimoji="1" lang="ja-JP" altLang="en-US" sz="1100">
              <a:solidFill>
                <a:schemeClr val="dk1"/>
              </a:solidFill>
              <a:latin typeface="+mn-lt"/>
              <a:ea typeface="+mn-ea"/>
              <a:cs typeface="+mn-cs"/>
            </a:rPr>
            <a:t>く伸びている</a:t>
          </a:r>
          <a:r>
            <a:rPr kumimoji="1" lang="ja-JP" altLang="ja-JP" sz="1100">
              <a:solidFill>
                <a:schemeClr val="dk1"/>
              </a:solidFill>
              <a:latin typeface="+mn-lt"/>
              <a:ea typeface="+mn-ea"/>
              <a:cs typeface="+mn-cs"/>
            </a:rPr>
            <a:t>。社会保障関係経費は</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今後も増加が見込まれる</a:t>
          </a:r>
          <a:r>
            <a:rPr kumimoji="1" lang="ja-JP" altLang="en-US" sz="1100">
              <a:solidFill>
                <a:schemeClr val="dk1"/>
              </a:solidFill>
              <a:latin typeface="+mn-lt"/>
              <a:ea typeface="+mn-ea"/>
              <a:cs typeface="+mn-cs"/>
            </a:rPr>
            <a:t>経費</a:t>
          </a:r>
          <a:r>
            <a:rPr kumimoji="1" lang="ja-JP" altLang="ja-JP" sz="1100">
              <a:solidFill>
                <a:schemeClr val="dk1"/>
              </a:solidFill>
              <a:latin typeface="+mn-lt"/>
              <a:ea typeface="+mn-ea"/>
              <a:cs typeface="+mn-cs"/>
            </a:rPr>
            <a:t>であるため、</a:t>
          </a:r>
          <a:r>
            <a:rPr kumimoji="1" lang="ja-JP" altLang="en-US" sz="1100">
              <a:solidFill>
                <a:schemeClr val="dk1"/>
              </a:solidFill>
              <a:latin typeface="+mn-lt"/>
              <a:ea typeface="+mn-ea"/>
              <a:cs typeface="+mn-cs"/>
            </a:rPr>
            <a:t>更なる執行の適正化に取り組み</a:t>
          </a:r>
          <a:r>
            <a:rPr kumimoji="1" lang="ja-JP" altLang="ja-JP" sz="1100">
              <a:solidFill>
                <a:schemeClr val="dk1"/>
              </a:solidFill>
              <a:latin typeface="+mn-lt"/>
              <a:ea typeface="+mn-ea"/>
              <a:cs typeface="+mn-cs"/>
            </a:rPr>
            <a:t>、上昇</a:t>
          </a:r>
          <a:r>
            <a:rPr kumimoji="1" lang="ja-JP" altLang="en-US" sz="1100">
              <a:solidFill>
                <a:schemeClr val="dk1"/>
              </a:solidFill>
              <a:latin typeface="+mn-lt"/>
              <a:ea typeface="+mn-ea"/>
              <a:cs typeface="+mn-cs"/>
            </a:rPr>
            <a:t>率</a:t>
          </a:r>
          <a:r>
            <a:rPr kumimoji="1" lang="ja-JP" altLang="ja-JP" sz="1100">
              <a:solidFill>
                <a:schemeClr val="dk1"/>
              </a:solidFill>
              <a:latin typeface="+mn-lt"/>
              <a:ea typeface="+mn-ea"/>
              <a:cs typeface="+mn-cs"/>
            </a:rPr>
            <a:t>の抑制に努め</a:t>
          </a:r>
          <a:r>
            <a:rPr kumimoji="1" lang="ja-JP" altLang="en-US" sz="1100">
              <a:solidFill>
                <a:schemeClr val="dk1"/>
              </a:solidFill>
              <a:latin typeface="+mn-lt"/>
              <a:ea typeface="+mn-ea"/>
              <a:cs typeface="+mn-cs"/>
            </a:rPr>
            <a:t>る</a:t>
          </a:r>
          <a:r>
            <a:rPr kumimoji="1" lang="ja-JP" altLang="ja-JP" sz="1100">
              <a:solidFill>
                <a:schemeClr val="dk1"/>
              </a:solidFill>
              <a:latin typeface="+mn-lt"/>
              <a:ea typeface="+mn-ea"/>
              <a:cs typeface="+mn-cs"/>
            </a:rPr>
            <a:t>。</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78015</xdr:rowOff>
    </xdr:from>
    <xdr:to>
      <xdr:col>7</xdr:col>
      <xdr:colOff>15875</xdr:colOff>
      <xdr:row>61</xdr:row>
      <xdr:rowOff>4535</xdr:rowOff>
    </xdr:to>
    <xdr:cxnSp macro="">
      <xdr:nvCxnSpPr>
        <xdr:cNvPr id="187" name="直線コネクタ 186"/>
        <xdr:cNvCxnSpPr/>
      </xdr:nvCxnSpPr>
      <xdr:spPr>
        <a:xfrm flipV="1">
          <a:off x="4826000" y="89934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52</xdr:row>
      <xdr:rowOff>78015</xdr:rowOff>
    </xdr:from>
    <xdr:to>
      <xdr:col>7</xdr:col>
      <xdr:colOff>104775</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94343</xdr:rowOff>
    </xdr:to>
    <xdr:cxnSp macro="">
      <xdr:nvCxnSpPr>
        <xdr:cNvPr id="192" name="直線コネクタ 191"/>
        <xdr:cNvCxnSpPr/>
      </xdr:nvCxnSpPr>
      <xdr:spPr>
        <a:xfrm>
          <a:off x="3987800" y="92546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3"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4" name="フローチャート : 判断 19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37193</xdr:rowOff>
    </xdr:from>
    <xdr:to>
      <xdr:col>5</xdr:col>
      <xdr:colOff>549275</xdr:colOff>
      <xdr:row>53</xdr:row>
      <xdr:rowOff>167822</xdr:rowOff>
    </xdr:to>
    <xdr:cxnSp macro="">
      <xdr:nvCxnSpPr>
        <xdr:cNvPr id="195" name="直線コネクタ 194"/>
        <xdr:cNvCxnSpPr/>
      </xdr:nvCxnSpPr>
      <xdr:spPr>
        <a:xfrm>
          <a:off x="3098800" y="9124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61</xdr:row>
      <xdr:rowOff>19050</xdr:rowOff>
    </xdr:from>
    <xdr:to>
      <xdr:col>5</xdr:col>
      <xdr:colOff>600075</xdr:colOff>
      <xdr:row>61</xdr:row>
      <xdr:rowOff>120650</xdr:rowOff>
    </xdr:to>
    <xdr:sp macro="" textlink="">
      <xdr:nvSpPr>
        <xdr:cNvPr id="196" name="フローチャート : 判断 195"/>
        <xdr:cNvSpPr/>
      </xdr:nvSpPr>
      <xdr:spPr>
        <a:xfrm>
          <a:off x="3937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105427</xdr:rowOff>
    </xdr:from>
    <xdr:ext cx="736600" cy="259045"/>
    <xdr:sp macro="" textlink="">
      <xdr:nvSpPr>
        <xdr:cNvPr id="197" name="テキスト ボックス 196"/>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135165</xdr:rowOff>
    </xdr:to>
    <xdr:cxnSp macro="">
      <xdr:nvCxnSpPr>
        <xdr:cNvPr id="198" name="直線コネクタ 197"/>
        <xdr:cNvCxnSpPr/>
      </xdr:nvCxnSpPr>
      <xdr:spPr>
        <a:xfrm flipV="1">
          <a:off x="2209800" y="9124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59</xdr:row>
      <xdr:rowOff>166007</xdr:rowOff>
    </xdr:from>
    <xdr:to>
      <xdr:col>4</xdr:col>
      <xdr:colOff>396875</xdr:colOff>
      <xdr:row>60</xdr:row>
      <xdr:rowOff>96157</xdr:rowOff>
    </xdr:to>
    <xdr:sp macro="" textlink="">
      <xdr:nvSpPr>
        <xdr:cNvPr id="199" name="フローチャート : 判断 198"/>
        <xdr:cNvSpPr/>
      </xdr:nvSpPr>
      <xdr:spPr>
        <a:xfrm>
          <a:off x="3048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80934</xdr:rowOff>
    </xdr:from>
    <xdr:ext cx="762000" cy="259045"/>
    <xdr:sp macro="" textlink="">
      <xdr:nvSpPr>
        <xdr:cNvPr id="200" name="テキスト ボックス 199"/>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53</xdr:row>
      <xdr:rowOff>135165</xdr:rowOff>
    </xdr:to>
    <xdr:cxnSp macro="">
      <xdr:nvCxnSpPr>
        <xdr:cNvPr id="201" name="直線コネクタ 200"/>
        <xdr:cNvCxnSpPr/>
      </xdr:nvCxnSpPr>
      <xdr:spPr>
        <a:xfrm>
          <a:off x="1320800" y="9058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59</xdr:row>
      <xdr:rowOff>166007</xdr:rowOff>
    </xdr:from>
    <xdr:to>
      <xdr:col>3</xdr:col>
      <xdr:colOff>193675</xdr:colOff>
      <xdr:row>60</xdr:row>
      <xdr:rowOff>96157</xdr:rowOff>
    </xdr:to>
    <xdr:sp macro="" textlink="">
      <xdr:nvSpPr>
        <xdr:cNvPr id="202" name="フローチャート : 判断 201"/>
        <xdr:cNvSpPr/>
      </xdr:nvSpPr>
      <xdr:spPr>
        <a:xfrm>
          <a:off x="2159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80934</xdr:rowOff>
    </xdr:from>
    <xdr:ext cx="762000" cy="259045"/>
    <xdr:sp macro="" textlink="">
      <xdr:nvSpPr>
        <xdr:cNvPr id="203" name="テキスト ボックス 202"/>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108857</xdr:rowOff>
    </xdr:from>
    <xdr:to>
      <xdr:col>1</xdr:col>
      <xdr:colOff>676275</xdr:colOff>
      <xdr:row>59</xdr:row>
      <xdr:rowOff>39007</xdr:rowOff>
    </xdr:to>
    <xdr:sp macro="" textlink="">
      <xdr:nvSpPr>
        <xdr:cNvPr id="204" name="フローチャート : 判断 203"/>
        <xdr:cNvSpPr/>
      </xdr:nvSpPr>
      <xdr:spPr>
        <a:xfrm>
          <a:off x="1270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23784</xdr:rowOff>
    </xdr:from>
    <xdr:ext cx="762000" cy="259045"/>
    <xdr:sp macro="" textlink="">
      <xdr:nvSpPr>
        <xdr:cNvPr id="205" name="テキスト ボックス 204"/>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11" name="円/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3" name="円/楕円 212"/>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4" name="テキスト ボックス 213"/>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157843</xdr:rowOff>
    </xdr:from>
    <xdr:to>
      <xdr:col>4</xdr:col>
      <xdr:colOff>396875</xdr:colOff>
      <xdr:row>53</xdr:row>
      <xdr:rowOff>87993</xdr:rowOff>
    </xdr:to>
    <xdr:sp macro="" textlink="">
      <xdr:nvSpPr>
        <xdr:cNvPr id="215" name="円/楕円 214"/>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98170</xdr:rowOff>
    </xdr:from>
    <xdr:ext cx="762000" cy="259045"/>
    <xdr:sp macro="" textlink="">
      <xdr:nvSpPr>
        <xdr:cNvPr id="216" name="テキスト ボックス 215"/>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7" name="円/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19" name="円/楕円 218"/>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20" name="テキスト ボックス 219"/>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その他経費に充当する一般財源</a:t>
          </a:r>
          <a:r>
            <a:rPr kumimoji="1" lang="ja-JP" altLang="en-US" sz="1100">
              <a:solidFill>
                <a:schemeClr val="dk1"/>
              </a:solidFill>
              <a:latin typeface="+mn-lt"/>
              <a:ea typeface="+mn-ea"/>
              <a:cs typeface="+mn-cs"/>
            </a:rPr>
            <a:t>額</a:t>
          </a:r>
          <a:r>
            <a:rPr kumimoji="1" lang="ja-JP" altLang="ja-JP" sz="1100">
              <a:solidFill>
                <a:schemeClr val="dk1"/>
              </a:solidFill>
              <a:latin typeface="+mn-lt"/>
              <a:ea typeface="+mn-ea"/>
              <a:cs typeface="+mn-cs"/>
            </a:rPr>
            <a:t>の大部分が、繰出金に</a:t>
          </a:r>
          <a:r>
            <a:rPr kumimoji="1" lang="ja-JP" altLang="en-US" sz="1100">
              <a:solidFill>
                <a:schemeClr val="dk1"/>
              </a:solidFill>
              <a:latin typeface="+mn-lt"/>
              <a:ea typeface="+mn-ea"/>
              <a:cs typeface="+mn-cs"/>
            </a:rPr>
            <a:t>係るもので</a:t>
          </a:r>
          <a:r>
            <a:rPr kumimoji="1" lang="ja-JP" altLang="ja-JP" sz="1100">
              <a:solidFill>
                <a:schemeClr val="dk1"/>
              </a:solidFill>
              <a:latin typeface="+mn-lt"/>
              <a:ea typeface="+mn-ea"/>
              <a:cs typeface="+mn-cs"/>
            </a:rPr>
            <a:t>あるが、その他経費に係る経常収支比率が類似団体平均を大きく上回っている現状を踏まえ、基準外の繰出金の抑制等を行い、経費の削減に努め</a:t>
          </a:r>
          <a:r>
            <a:rPr kumimoji="1" lang="ja-JP" altLang="en-US" sz="1100">
              <a:solidFill>
                <a:schemeClr val="dk1"/>
              </a:solidFill>
              <a:latin typeface="+mn-lt"/>
              <a:ea typeface="+mn-ea"/>
              <a:cs typeface="+mn-cs"/>
            </a:rPr>
            <a:t>る</a:t>
          </a:r>
          <a:r>
            <a:rPr kumimoji="1" lang="ja-JP" altLang="ja-JP" sz="110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50" name="直線コネクタ 249"/>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3"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4" name="直線コネクタ 253"/>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45357</xdr:rowOff>
    </xdr:from>
    <xdr:to>
      <xdr:col>24</xdr:col>
      <xdr:colOff>31750</xdr:colOff>
      <xdr:row>60</xdr:row>
      <xdr:rowOff>45357</xdr:rowOff>
    </xdr:to>
    <xdr:cxnSp macro="">
      <xdr:nvCxnSpPr>
        <xdr:cNvPr id="255" name="直線コネクタ 254"/>
        <xdr:cNvCxnSpPr/>
      </xdr:nvCxnSpPr>
      <xdr:spPr>
        <a:xfrm>
          <a:off x="15671800" y="10332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166205</xdr:rowOff>
    </xdr:from>
    <xdr:ext cx="762000" cy="259045"/>
    <xdr:sp macro="" textlink="">
      <xdr:nvSpPr>
        <xdr:cNvPr id="256"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57" name="フローチャート : 判断 256"/>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135165</xdr:rowOff>
    </xdr:from>
    <xdr:to>
      <xdr:col>22</xdr:col>
      <xdr:colOff>565150</xdr:colOff>
      <xdr:row>60</xdr:row>
      <xdr:rowOff>45357</xdr:rowOff>
    </xdr:to>
    <xdr:cxnSp macro="">
      <xdr:nvCxnSpPr>
        <xdr:cNvPr id="258" name="直線コネクタ 257"/>
        <xdr:cNvCxnSpPr/>
      </xdr:nvCxnSpPr>
      <xdr:spPr>
        <a:xfrm>
          <a:off x="14782800" y="102507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9" name="フローチャート :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135165</xdr:rowOff>
    </xdr:from>
    <xdr:to>
      <xdr:col>21</xdr:col>
      <xdr:colOff>361950</xdr:colOff>
      <xdr:row>60</xdr:row>
      <xdr:rowOff>61685</xdr:rowOff>
    </xdr:to>
    <xdr:cxnSp macro="">
      <xdr:nvCxnSpPr>
        <xdr:cNvPr id="261" name="直線コネクタ 260"/>
        <xdr:cNvCxnSpPr/>
      </xdr:nvCxnSpPr>
      <xdr:spPr>
        <a:xfrm flipV="1">
          <a:off x="13893800" y="102507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2" name="フローチャート : 判断 261"/>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3" name="テキスト ボックス 262"/>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29028</xdr:rowOff>
    </xdr:from>
    <xdr:to>
      <xdr:col>20</xdr:col>
      <xdr:colOff>158750</xdr:colOff>
      <xdr:row>60</xdr:row>
      <xdr:rowOff>61685</xdr:rowOff>
    </xdr:to>
    <xdr:cxnSp macro="">
      <xdr:nvCxnSpPr>
        <xdr:cNvPr id="264" name="直線コネクタ 263"/>
        <xdr:cNvCxnSpPr/>
      </xdr:nvCxnSpPr>
      <xdr:spPr>
        <a:xfrm>
          <a:off x="13004800" y="10316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5" name="フローチャート : 判断 264"/>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6" name="テキスト ボックス 265"/>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7" name="フローチャート : 判断 266"/>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8" name="テキスト ボックス 267"/>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166007</xdr:rowOff>
    </xdr:from>
    <xdr:to>
      <xdr:col>24</xdr:col>
      <xdr:colOff>82550</xdr:colOff>
      <xdr:row>60</xdr:row>
      <xdr:rowOff>96157</xdr:rowOff>
    </xdr:to>
    <xdr:sp macro="" textlink="">
      <xdr:nvSpPr>
        <xdr:cNvPr id="274" name="円/楕円 273"/>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138084</xdr:rowOff>
    </xdr:from>
    <xdr:ext cx="762000" cy="259045"/>
    <xdr:sp macro="" textlink="">
      <xdr:nvSpPr>
        <xdr:cNvPr id="275" name="その他該当値テキスト"/>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166007</xdr:rowOff>
    </xdr:from>
    <xdr:to>
      <xdr:col>22</xdr:col>
      <xdr:colOff>615950</xdr:colOff>
      <xdr:row>60</xdr:row>
      <xdr:rowOff>96157</xdr:rowOff>
    </xdr:to>
    <xdr:sp macro="" textlink="">
      <xdr:nvSpPr>
        <xdr:cNvPr id="276" name="円/楕円 275"/>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80934</xdr:rowOff>
    </xdr:from>
    <xdr:ext cx="736600" cy="259045"/>
    <xdr:sp macro="" textlink="">
      <xdr:nvSpPr>
        <xdr:cNvPr id="277" name="テキスト ボックス 276"/>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84365</xdr:rowOff>
    </xdr:from>
    <xdr:to>
      <xdr:col>21</xdr:col>
      <xdr:colOff>412750</xdr:colOff>
      <xdr:row>60</xdr:row>
      <xdr:rowOff>14515</xdr:rowOff>
    </xdr:to>
    <xdr:sp macro="" textlink="">
      <xdr:nvSpPr>
        <xdr:cNvPr id="278" name="円/楕円 277"/>
        <xdr:cNvSpPr/>
      </xdr:nvSpPr>
      <xdr:spPr>
        <a:xfrm>
          <a:off x="14732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170742</xdr:rowOff>
    </xdr:from>
    <xdr:ext cx="762000" cy="259045"/>
    <xdr:sp macro="" textlink="">
      <xdr:nvSpPr>
        <xdr:cNvPr id="279" name="テキスト ボックス 278"/>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10885</xdr:rowOff>
    </xdr:from>
    <xdr:to>
      <xdr:col>20</xdr:col>
      <xdr:colOff>209550</xdr:colOff>
      <xdr:row>60</xdr:row>
      <xdr:rowOff>112485</xdr:rowOff>
    </xdr:to>
    <xdr:sp macro="" textlink="">
      <xdr:nvSpPr>
        <xdr:cNvPr id="280" name="円/楕円 279"/>
        <xdr:cNvSpPr/>
      </xdr:nvSpPr>
      <xdr:spPr>
        <a:xfrm>
          <a:off x="13843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97262</xdr:rowOff>
    </xdr:from>
    <xdr:ext cx="762000" cy="259045"/>
    <xdr:sp macro="" textlink="">
      <xdr:nvSpPr>
        <xdr:cNvPr id="281" name="テキスト ボックス 280"/>
        <xdr:cNvSpPr txBox="1"/>
      </xdr:nvSpPr>
      <xdr:spPr>
        <a:xfrm>
          <a:off x="13512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149678</xdr:rowOff>
    </xdr:from>
    <xdr:to>
      <xdr:col>19</xdr:col>
      <xdr:colOff>6350</xdr:colOff>
      <xdr:row>60</xdr:row>
      <xdr:rowOff>79828</xdr:rowOff>
    </xdr:to>
    <xdr:sp macro="" textlink="">
      <xdr:nvSpPr>
        <xdr:cNvPr id="282" name="円/楕円 281"/>
        <xdr:cNvSpPr/>
      </xdr:nvSpPr>
      <xdr:spPr>
        <a:xfrm>
          <a:off x="12954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64605</xdr:rowOff>
    </xdr:from>
    <xdr:ext cx="762000" cy="259045"/>
    <xdr:sp macro="" textlink="">
      <xdr:nvSpPr>
        <xdr:cNvPr id="283" name="テキスト ボックス 282"/>
        <xdr:cNvSpPr txBox="1"/>
      </xdr:nvSpPr>
      <xdr:spPr>
        <a:xfrm>
          <a:off x="12623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類似団体平均を下回っている上、補助費等に充当する一般財源の額は、平成</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年度以降、減少傾向にある。今後も、各種団体への補助金等の見直しを行い、経費の削減に努める。</a:t>
          </a:r>
          <a:endParaRPr lang="ja-JP" altLang="ja-JP" sz="1400"/>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44450</xdr:rowOff>
    </xdr:from>
    <xdr:to>
      <xdr:col>24</xdr:col>
      <xdr:colOff>31750</xdr:colOff>
      <xdr:row>42</xdr:row>
      <xdr:rowOff>12700</xdr:rowOff>
    </xdr:to>
    <xdr:cxnSp macro="">
      <xdr:nvCxnSpPr>
        <xdr:cNvPr id="311" name="直線コネクタ 310"/>
        <xdr:cNvCxnSpPr/>
      </xdr:nvCxnSpPr>
      <xdr:spPr>
        <a:xfrm flipV="1">
          <a:off x="16510000" y="5702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1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13" name="直線コネクタ 31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130827</xdr:rowOff>
    </xdr:from>
    <xdr:ext cx="762000" cy="259045"/>
    <xdr:sp macro="" textlink="">
      <xdr:nvSpPr>
        <xdr:cNvPr id="314"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33</xdr:row>
      <xdr:rowOff>44450</xdr:rowOff>
    </xdr:from>
    <xdr:to>
      <xdr:col>24</xdr:col>
      <xdr:colOff>120650</xdr:colOff>
      <xdr:row>33</xdr:row>
      <xdr:rowOff>44450</xdr:rowOff>
    </xdr:to>
    <xdr:cxnSp macro="">
      <xdr:nvCxnSpPr>
        <xdr:cNvPr id="315" name="直線コネクタ 314"/>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44450</xdr:rowOff>
    </xdr:from>
    <xdr:to>
      <xdr:col>24</xdr:col>
      <xdr:colOff>31750</xdr:colOff>
      <xdr:row>33</xdr:row>
      <xdr:rowOff>82550</xdr:rowOff>
    </xdr:to>
    <xdr:cxnSp macro="">
      <xdr:nvCxnSpPr>
        <xdr:cNvPr id="316" name="直線コネクタ 315"/>
        <xdr:cNvCxnSpPr/>
      </xdr:nvCxnSpPr>
      <xdr:spPr>
        <a:xfrm flipV="1">
          <a:off x="15671800" y="570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7"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8" name="フローチャート : 判断 317"/>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82550</xdr:rowOff>
    </xdr:from>
    <xdr:to>
      <xdr:col>22</xdr:col>
      <xdr:colOff>565150</xdr:colOff>
      <xdr:row>33</xdr:row>
      <xdr:rowOff>82550</xdr:rowOff>
    </xdr:to>
    <xdr:cxnSp macro="">
      <xdr:nvCxnSpPr>
        <xdr:cNvPr id="319" name="直線コネクタ 318"/>
        <xdr:cNvCxnSpPr/>
      </xdr:nvCxnSpPr>
      <xdr:spPr>
        <a:xfrm>
          <a:off x="14782800" y="574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20" name="フローチャート :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82550</xdr:rowOff>
    </xdr:from>
    <xdr:to>
      <xdr:col>21</xdr:col>
      <xdr:colOff>361950</xdr:colOff>
      <xdr:row>33</xdr:row>
      <xdr:rowOff>146050</xdr:rowOff>
    </xdr:to>
    <xdr:cxnSp macro="">
      <xdr:nvCxnSpPr>
        <xdr:cNvPr id="322" name="直線コネクタ 321"/>
        <xdr:cNvCxnSpPr/>
      </xdr:nvCxnSpPr>
      <xdr:spPr>
        <a:xfrm flipV="1">
          <a:off x="13893800" y="574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23" name="フローチャート : 判断 322"/>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4" name="テキスト ボックス 323"/>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33</xdr:row>
      <xdr:rowOff>158750</xdr:rowOff>
    </xdr:to>
    <xdr:cxnSp macro="">
      <xdr:nvCxnSpPr>
        <xdr:cNvPr id="325" name="直線コネクタ 324"/>
        <xdr:cNvCxnSpPr/>
      </xdr:nvCxnSpPr>
      <xdr:spPr>
        <a:xfrm flipV="1">
          <a:off x="13004800" y="580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6" name="フローチャート : 判断 325"/>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7" name="テキスト ボックス 326"/>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8" name="フローチャート : 判断 327"/>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9" name="テキスト ボックス 328"/>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165100</xdr:rowOff>
    </xdr:from>
    <xdr:to>
      <xdr:col>24</xdr:col>
      <xdr:colOff>82550</xdr:colOff>
      <xdr:row>33</xdr:row>
      <xdr:rowOff>95250</xdr:rowOff>
    </xdr:to>
    <xdr:sp macro="" textlink="">
      <xdr:nvSpPr>
        <xdr:cNvPr id="335" name="円/楕円 334"/>
        <xdr:cNvSpPr/>
      </xdr:nvSpPr>
      <xdr:spPr>
        <a:xfrm>
          <a:off x="164592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73677</xdr:rowOff>
    </xdr:from>
    <xdr:ext cx="762000" cy="259045"/>
    <xdr:sp macro="" textlink="">
      <xdr:nvSpPr>
        <xdr:cNvPr id="336"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31750</xdr:rowOff>
    </xdr:from>
    <xdr:to>
      <xdr:col>22</xdr:col>
      <xdr:colOff>615950</xdr:colOff>
      <xdr:row>33</xdr:row>
      <xdr:rowOff>133350</xdr:rowOff>
    </xdr:to>
    <xdr:sp macro="" textlink="">
      <xdr:nvSpPr>
        <xdr:cNvPr id="337" name="円/楕円 336"/>
        <xdr:cNvSpPr/>
      </xdr:nvSpPr>
      <xdr:spPr>
        <a:xfrm>
          <a:off x="15621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143527</xdr:rowOff>
    </xdr:from>
    <xdr:ext cx="736600" cy="259045"/>
    <xdr:sp macro="" textlink="">
      <xdr:nvSpPr>
        <xdr:cNvPr id="338" name="テキスト ボックス 337"/>
        <xdr:cNvSpPr txBox="1"/>
      </xdr:nvSpPr>
      <xdr:spPr>
        <a:xfrm>
          <a:off x="15290800" y="545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31750</xdr:rowOff>
    </xdr:from>
    <xdr:to>
      <xdr:col>21</xdr:col>
      <xdr:colOff>412750</xdr:colOff>
      <xdr:row>33</xdr:row>
      <xdr:rowOff>133350</xdr:rowOff>
    </xdr:to>
    <xdr:sp macro="" textlink="">
      <xdr:nvSpPr>
        <xdr:cNvPr id="339" name="円/楕円 338"/>
        <xdr:cNvSpPr/>
      </xdr:nvSpPr>
      <xdr:spPr>
        <a:xfrm>
          <a:off x="14732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143527</xdr:rowOff>
    </xdr:from>
    <xdr:ext cx="762000" cy="259045"/>
    <xdr:sp macro="" textlink="">
      <xdr:nvSpPr>
        <xdr:cNvPr id="340" name="テキスト ボックス 339"/>
        <xdr:cNvSpPr txBox="1"/>
      </xdr:nvSpPr>
      <xdr:spPr>
        <a:xfrm>
          <a:off x="14401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95250</xdr:rowOff>
    </xdr:from>
    <xdr:to>
      <xdr:col>20</xdr:col>
      <xdr:colOff>209550</xdr:colOff>
      <xdr:row>34</xdr:row>
      <xdr:rowOff>25400</xdr:rowOff>
    </xdr:to>
    <xdr:sp macro="" textlink="">
      <xdr:nvSpPr>
        <xdr:cNvPr id="341" name="円/楕円 340"/>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35577</xdr:rowOff>
    </xdr:from>
    <xdr:ext cx="762000" cy="259045"/>
    <xdr:sp macro="" textlink="">
      <xdr:nvSpPr>
        <xdr:cNvPr id="342" name="テキスト ボックス 341"/>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107950</xdr:rowOff>
    </xdr:from>
    <xdr:to>
      <xdr:col>19</xdr:col>
      <xdr:colOff>6350</xdr:colOff>
      <xdr:row>34</xdr:row>
      <xdr:rowOff>38100</xdr:rowOff>
    </xdr:to>
    <xdr:sp macro="" textlink="">
      <xdr:nvSpPr>
        <xdr:cNvPr id="343" name="円/楕円 342"/>
        <xdr:cNvSpPr/>
      </xdr:nvSpPr>
      <xdr:spPr>
        <a:xfrm>
          <a:off x="12954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48277</xdr:rowOff>
    </xdr:from>
    <xdr:ext cx="762000" cy="259045"/>
    <xdr:sp macro="" textlink="">
      <xdr:nvSpPr>
        <xdr:cNvPr id="344" name="テキスト ボックス 343"/>
        <xdr:cNvSpPr txBox="1"/>
      </xdr:nvSpPr>
      <xdr:spPr>
        <a:xfrm>
          <a:off x="12623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合併に伴う施設の統廃合</a:t>
          </a:r>
          <a:r>
            <a:rPr kumimoji="1" lang="ja-JP" altLang="ja-JP" sz="1100">
              <a:solidFill>
                <a:schemeClr val="dk1"/>
              </a:solidFill>
              <a:latin typeface="+mn-lt"/>
              <a:ea typeface="+mn-ea"/>
              <a:cs typeface="+mn-cs"/>
            </a:rPr>
            <a:t>や国体関連施設の整備等</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大型事業を集中して実施</a:t>
          </a:r>
          <a:r>
            <a:rPr kumimoji="1" lang="ja-JP" altLang="en-US" sz="1100">
              <a:solidFill>
                <a:schemeClr val="dk1"/>
              </a:solidFill>
              <a:latin typeface="+mn-lt"/>
              <a:ea typeface="+mn-ea"/>
              <a:cs typeface="+mn-cs"/>
            </a:rPr>
            <a:t>きた結果</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近年の</a:t>
          </a:r>
          <a:r>
            <a:rPr kumimoji="1" lang="ja-JP" altLang="ja-JP" sz="1100">
              <a:solidFill>
                <a:schemeClr val="dk1"/>
              </a:solidFill>
              <a:latin typeface="+mn-lt"/>
              <a:ea typeface="+mn-ea"/>
              <a:cs typeface="+mn-cs"/>
            </a:rPr>
            <a:t>地方債の</a:t>
          </a:r>
          <a:r>
            <a:rPr kumimoji="1" lang="ja-JP" altLang="en-US" sz="1100">
              <a:solidFill>
                <a:schemeClr val="dk1"/>
              </a:solidFill>
              <a:latin typeface="+mn-lt"/>
              <a:ea typeface="+mn-ea"/>
              <a:cs typeface="+mn-cs"/>
            </a:rPr>
            <a:t>年間発行</a:t>
          </a:r>
          <a:r>
            <a:rPr kumimoji="1" lang="ja-JP" altLang="ja-JP" sz="1100">
              <a:solidFill>
                <a:schemeClr val="dk1"/>
              </a:solidFill>
              <a:latin typeface="+mn-lt"/>
              <a:ea typeface="+mn-ea"/>
              <a:cs typeface="+mn-cs"/>
            </a:rPr>
            <a:t>額</a:t>
          </a:r>
          <a:r>
            <a:rPr kumimoji="1" lang="ja-JP" altLang="en-US" sz="1100">
              <a:solidFill>
                <a:schemeClr val="dk1"/>
              </a:solidFill>
              <a:latin typeface="+mn-lt"/>
              <a:ea typeface="+mn-ea"/>
              <a:cs typeface="+mn-cs"/>
            </a:rPr>
            <a:t>は高い水準で推移している。また、発行した地方債の高い割合を合併特例債が占め、その償還期間を</a:t>
          </a:r>
          <a:r>
            <a:rPr kumimoji="1" lang="en-US" altLang="ja-JP" sz="1100">
              <a:solidFill>
                <a:schemeClr val="dk1"/>
              </a:solidFill>
              <a:latin typeface="+mn-lt"/>
              <a:ea typeface="+mn-ea"/>
              <a:cs typeface="+mn-cs"/>
            </a:rPr>
            <a:t>10</a:t>
          </a:r>
          <a:r>
            <a:rPr kumimoji="1" lang="ja-JP" altLang="en-US" sz="1100">
              <a:solidFill>
                <a:schemeClr val="dk1"/>
              </a:solidFill>
              <a:latin typeface="+mn-lt"/>
              <a:ea typeface="+mn-ea"/>
              <a:cs typeface="+mn-cs"/>
            </a:rPr>
            <a:t>年と比較的、短期に設定していることから、単年度の元利償還額が増加傾向にあり、</a:t>
          </a:r>
          <a:r>
            <a:rPr kumimoji="1" lang="ja-JP" altLang="ja-JP" sz="1100">
              <a:solidFill>
                <a:schemeClr val="dk1"/>
              </a:solidFill>
              <a:latin typeface="+mn-lt"/>
              <a:ea typeface="+mn-ea"/>
              <a:cs typeface="+mn-cs"/>
            </a:rPr>
            <a:t>公債費に係る経常収支比率は、前年度と比較して</a:t>
          </a:r>
          <a:r>
            <a:rPr kumimoji="1" lang="en-US" altLang="ja-JP" sz="1100">
              <a:solidFill>
                <a:schemeClr val="dk1"/>
              </a:solidFill>
              <a:latin typeface="+mn-lt"/>
              <a:ea typeface="+mn-ea"/>
              <a:cs typeface="+mn-cs"/>
            </a:rPr>
            <a:t>0.4</a:t>
          </a:r>
          <a:r>
            <a:rPr kumimoji="1" lang="ja-JP" altLang="ja-JP" sz="1100">
              <a:solidFill>
                <a:schemeClr val="dk1"/>
              </a:solidFill>
              <a:latin typeface="+mn-lt"/>
              <a:ea typeface="+mn-ea"/>
              <a:cs typeface="+mn-cs"/>
            </a:rPr>
            <a:t>ポイント上昇している。</a:t>
          </a:r>
          <a:r>
            <a:rPr kumimoji="1" lang="ja-JP" altLang="en-US" sz="1100">
              <a:solidFill>
                <a:schemeClr val="dk1"/>
              </a:solidFill>
              <a:latin typeface="+mn-lt"/>
              <a:ea typeface="+mn-ea"/>
              <a:cs typeface="+mn-cs"/>
            </a:rPr>
            <a:t>今後も、ごみ処理施設の建設等、大型事業が継続するが、将来負担比率等、その他の指標を留意しつつ、計画等に基づく</a:t>
          </a:r>
          <a:r>
            <a:rPr lang="ja-JP" altLang="en-US" sz="1100" b="0" i="0" baseline="0">
              <a:solidFill>
                <a:schemeClr val="dk1"/>
              </a:solidFill>
              <a:latin typeface="+mn-lt"/>
              <a:ea typeface="+mn-ea"/>
              <a:cs typeface="+mn-cs"/>
            </a:rPr>
            <a:t>適切な</a:t>
          </a:r>
          <a:r>
            <a:rPr lang="ja-JP" altLang="ja-JP" sz="1100" b="0" i="0" baseline="0">
              <a:solidFill>
                <a:schemeClr val="dk1"/>
              </a:solidFill>
              <a:latin typeface="+mn-lt"/>
              <a:ea typeface="+mn-ea"/>
              <a:cs typeface="+mn-cs"/>
            </a:rPr>
            <a:t>事業の実施を推進し、</a:t>
          </a:r>
          <a:r>
            <a:rPr lang="ja-JP" altLang="en-US" sz="1100" b="0" i="0" baseline="0">
              <a:solidFill>
                <a:schemeClr val="dk1"/>
              </a:solidFill>
              <a:latin typeface="+mn-lt"/>
              <a:ea typeface="+mn-ea"/>
              <a:cs typeface="+mn-cs"/>
            </a:rPr>
            <a:t>健全な財政運営に努める</a:t>
          </a:r>
          <a:r>
            <a:rPr lang="ja-JP" altLang="ja-JP"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77470</xdr:rowOff>
    </xdr:from>
    <xdr:to>
      <xdr:col>7</xdr:col>
      <xdr:colOff>15875</xdr:colOff>
      <xdr:row>80</xdr:row>
      <xdr:rowOff>142239</xdr:rowOff>
    </xdr:to>
    <xdr:cxnSp macro="">
      <xdr:nvCxnSpPr>
        <xdr:cNvPr id="372" name="直線コネクタ 371"/>
        <xdr:cNvCxnSpPr/>
      </xdr:nvCxnSpPr>
      <xdr:spPr>
        <a:xfrm flipV="1">
          <a:off x="4826000" y="12593320"/>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73"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74" name="直線コネクタ 373"/>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163847</xdr:rowOff>
    </xdr:from>
    <xdr:ext cx="762000" cy="259045"/>
    <xdr:sp macro="" textlink="">
      <xdr:nvSpPr>
        <xdr:cNvPr id="375"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73</xdr:row>
      <xdr:rowOff>77470</xdr:rowOff>
    </xdr:from>
    <xdr:to>
      <xdr:col>7</xdr:col>
      <xdr:colOff>104775</xdr:colOff>
      <xdr:row>73</xdr:row>
      <xdr:rowOff>77470</xdr:rowOff>
    </xdr:to>
    <xdr:cxnSp macro="">
      <xdr:nvCxnSpPr>
        <xdr:cNvPr id="376" name="直線コネクタ 375"/>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111761</xdr:rowOff>
    </xdr:from>
    <xdr:to>
      <xdr:col>7</xdr:col>
      <xdr:colOff>15875</xdr:colOff>
      <xdr:row>80</xdr:row>
      <xdr:rowOff>142239</xdr:rowOff>
    </xdr:to>
    <xdr:cxnSp macro="">
      <xdr:nvCxnSpPr>
        <xdr:cNvPr id="377" name="直線コネクタ 376"/>
        <xdr:cNvCxnSpPr/>
      </xdr:nvCxnSpPr>
      <xdr:spPr>
        <a:xfrm>
          <a:off x="3987800" y="138277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7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9" name="フローチャート : 判断 37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5080</xdr:rowOff>
    </xdr:from>
    <xdr:to>
      <xdr:col>5</xdr:col>
      <xdr:colOff>549275</xdr:colOff>
      <xdr:row>80</xdr:row>
      <xdr:rowOff>111761</xdr:rowOff>
    </xdr:to>
    <xdr:cxnSp macro="">
      <xdr:nvCxnSpPr>
        <xdr:cNvPr id="380" name="直線コネクタ 379"/>
        <xdr:cNvCxnSpPr/>
      </xdr:nvCxnSpPr>
      <xdr:spPr>
        <a:xfrm>
          <a:off x="3098800" y="13721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81" name="フローチャート : 判断 380"/>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82" name="テキスト ボックス 381"/>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5080</xdr:rowOff>
    </xdr:from>
    <xdr:to>
      <xdr:col>4</xdr:col>
      <xdr:colOff>346075</xdr:colOff>
      <xdr:row>80</xdr:row>
      <xdr:rowOff>96520</xdr:rowOff>
    </xdr:to>
    <xdr:cxnSp macro="">
      <xdr:nvCxnSpPr>
        <xdr:cNvPr id="383" name="直線コネクタ 382"/>
        <xdr:cNvCxnSpPr/>
      </xdr:nvCxnSpPr>
      <xdr:spPr>
        <a:xfrm flipV="1">
          <a:off x="2209800" y="1372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84" name="フローチャート : 判断 383"/>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85" name="テキスト ボックス 384"/>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66039</xdr:rowOff>
    </xdr:from>
    <xdr:to>
      <xdr:col>3</xdr:col>
      <xdr:colOff>142875</xdr:colOff>
      <xdr:row>80</xdr:row>
      <xdr:rowOff>96520</xdr:rowOff>
    </xdr:to>
    <xdr:cxnSp macro="">
      <xdr:nvCxnSpPr>
        <xdr:cNvPr id="386" name="直線コネクタ 385"/>
        <xdr:cNvCxnSpPr/>
      </xdr:nvCxnSpPr>
      <xdr:spPr>
        <a:xfrm>
          <a:off x="1320800" y="13782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87" name="フローチャート : 判断 386"/>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8" name="テキスト ボックス 387"/>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9" name="フローチャート : 判断 388"/>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90" name="テキスト ボックス 389"/>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91439</xdr:rowOff>
    </xdr:from>
    <xdr:to>
      <xdr:col>7</xdr:col>
      <xdr:colOff>66675</xdr:colOff>
      <xdr:row>81</xdr:row>
      <xdr:rowOff>21589</xdr:rowOff>
    </xdr:to>
    <xdr:sp macro="" textlink="">
      <xdr:nvSpPr>
        <xdr:cNvPr id="396" name="円/楕円 395"/>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16</xdr:rowOff>
    </xdr:from>
    <xdr:ext cx="762000" cy="259045"/>
    <xdr:sp macro="" textlink="">
      <xdr:nvSpPr>
        <xdr:cNvPr id="397" name="公債費該当値テキスト"/>
        <xdr:cNvSpPr txBox="1"/>
      </xdr:nvSpPr>
      <xdr:spPr>
        <a:xfrm>
          <a:off x="4914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60961</xdr:rowOff>
    </xdr:from>
    <xdr:to>
      <xdr:col>5</xdr:col>
      <xdr:colOff>600075</xdr:colOff>
      <xdr:row>80</xdr:row>
      <xdr:rowOff>162561</xdr:rowOff>
    </xdr:to>
    <xdr:sp macro="" textlink="">
      <xdr:nvSpPr>
        <xdr:cNvPr id="398" name="円/楕円 397"/>
        <xdr:cNvSpPr/>
      </xdr:nvSpPr>
      <xdr:spPr>
        <a:xfrm>
          <a:off x="3937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147338</xdr:rowOff>
    </xdr:from>
    <xdr:ext cx="736600" cy="259045"/>
    <xdr:sp macro="" textlink="">
      <xdr:nvSpPr>
        <xdr:cNvPr id="399" name="テキスト ボックス 398"/>
        <xdr:cNvSpPr txBox="1"/>
      </xdr:nvSpPr>
      <xdr:spPr>
        <a:xfrm>
          <a:off x="3606800" y="138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125730</xdr:rowOff>
    </xdr:from>
    <xdr:to>
      <xdr:col>4</xdr:col>
      <xdr:colOff>396875</xdr:colOff>
      <xdr:row>80</xdr:row>
      <xdr:rowOff>55880</xdr:rowOff>
    </xdr:to>
    <xdr:sp macro="" textlink="">
      <xdr:nvSpPr>
        <xdr:cNvPr id="400" name="円/楕円 399"/>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40657</xdr:rowOff>
    </xdr:from>
    <xdr:ext cx="762000" cy="259045"/>
    <xdr:sp macro="" textlink="">
      <xdr:nvSpPr>
        <xdr:cNvPr id="401" name="テキスト ボックス 400"/>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45720</xdr:rowOff>
    </xdr:from>
    <xdr:to>
      <xdr:col>3</xdr:col>
      <xdr:colOff>193675</xdr:colOff>
      <xdr:row>80</xdr:row>
      <xdr:rowOff>147320</xdr:rowOff>
    </xdr:to>
    <xdr:sp macro="" textlink="">
      <xdr:nvSpPr>
        <xdr:cNvPr id="402" name="円/楕円 401"/>
        <xdr:cNvSpPr/>
      </xdr:nvSpPr>
      <xdr:spPr>
        <a:xfrm>
          <a:off x="2159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132097</xdr:rowOff>
    </xdr:from>
    <xdr:ext cx="762000" cy="259045"/>
    <xdr:sp macro="" textlink="">
      <xdr:nvSpPr>
        <xdr:cNvPr id="403" name="テキスト ボックス 402"/>
        <xdr:cNvSpPr txBox="1"/>
      </xdr:nvSpPr>
      <xdr:spPr>
        <a:xfrm>
          <a:off x="1828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15239</xdr:rowOff>
    </xdr:from>
    <xdr:to>
      <xdr:col>1</xdr:col>
      <xdr:colOff>676275</xdr:colOff>
      <xdr:row>80</xdr:row>
      <xdr:rowOff>116839</xdr:rowOff>
    </xdr:to>
    <xdr:sp macro="" textlink="">
      <xdr:nvSpPr>
        <xdr:cNvPr id="404" name="円/楕円 403"/>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101616</xdr:rowOff>
    </xdr:from>
    <xdr:ext cx="762000" cy="259045"/>
    <xdr:sp macro="" textlink="">
      <xdr:nvSpPr>
        <xdr:cNvPr id="405" name="テキスト ボックス 404"/>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前年度数値と比較して</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減少し</a:t>
          </a:r>
          <a:r>
            <a:rPr kumimoji="1" lang="ja-JP" altLang="ja-JP" sz="1100">
              <a:solidFill>
                <a:schemeClr val="dk1"/>
              </a:solidFill>
              <a:latin typeface="+mn-lt"/>
              <a:ea typeface="+mn-ea"/>
              <a:cs typeface="+mn-cs"/>
            </a:rPr>
            <a:t>、引き続き、類似団体平均を下回っている状況にある。</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年度と平成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年度を比較すると、</a:t>
          </a:r>
          <a:r>
            <a:rPr kumimoji="1" lang="ja-JP" altLang="ja-JP" sz="1100">
              <a:solidFill>
                <a:schemeClr val="dk1"/>
              </a:solidFill>
              <a:latin typeface="+mn-lt"/>
              <a:ea typeface="+mn-ea"/>
              <a:cs typeface="+mn-cs"/>
            </a:rPr>
            <a:t>分子</a:t>
          </a:r>
          <a:r>
            <a:rPr kumimoji="1" lang="ja-JP" altLang="en-US" sz="1100">
              <a:solidFill>
                <a:schemeClr val="dk1"/>
              </a:solidFill>
              <a:latin typeface="+mn-lt"/>
              <a:ea typeface="+mn-ea"/>
              <a:cs typeface="+mn-cs"/>
            </a:rPr>
            <a:t>となる</a:t>
          </a:r>
          <a:r>
            <a:rPr kumimoji="1" lang="ja-JP" altLang="ja-JP" sz="1100">
              <a:solidFill>
                <a:schemeClr val="dk1"/>
              </a:solidFill>
              <a:latin typeface="+mn-lt"/>
              <a:ea typeface="+mn-ea"/>
              <a:cs typeface="+mn-cs"/>
            </a:rPr>
            <a:t>公債費以外に充当する一般財源額</a:t>
          </a:r>
          <a:r>
            <a:rPr kumimoji="1" lang="ja-JP" altLang="en-US" sz="1100">
              <a:solidFill>
                <a:schemeClr val="dk1"/>
              </a:solidFill>
              <a:latin typeface="+mn-lt"/>
              <a:ea typeface="+mn-ea"/>
              <a:cs typeface="+mn-cs"/>
            </a:rPr>
            <a:t>は増加しているものの</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それ以上に</a:t>
          </a:r>
          <a:r>
            <a:rPr kumimoji="1" lang="ja-JP" altLang="ja-JP" sz="1100">
              <a:solidFill>
                <a:schemeClr val="dk1"/>
              </a:solidFill>
              <a:latin typeface="+mn-lt"/>
              <a:ea typeface="+mn-ea"/>
              <a:cs typeface="+mn-cs"/>
            </a:rPr>
            <a:t>分母</a:t>
          </a:r>
          <a:r>
            <a:rPr kumimoji="1" lang="ja-JP" altLang="en-US" sz="1100">
              <a:solidFill>
                <a:schemeClr val="dk1"/>
              </a:solidFill>
              <a:latin typeface="+mn-lt"/>
              <a:ea typeface="+mn-ea"/>
              <a:cs typeface="+mn-cs"/>
            </a:rPr>
            <a:t>となる</a:t>
          </a:r>
          <a:r>
            <a:rPr kumimoji="1" lang="ja-JP" altLang="ja-JP" sz="1100">
              <a:solidFill>
                <a:schemeClr val="dk1"/>
              </a:solidFill>
              <a:latin typeface="+mn-lt"/>
              <a:ea typeface="+mn-ea"/>
              <a:cs typeface="+mn-cs"/>
            </a:rPr>
            <a:t>経常一般財源</a:t>
          </a:r>
          <a:r>
            <a:rPr kumimoji="1" lang="ja-JP" altLang="en-US" sz="1100">
              <a:solidFill>
                <a:schemeClr val="dk1"/>
              </a:solidFill>
              <a:latin typeface="+mn-lt"/>
              <a:ea typeface="+mn-ea"/>
              <a:cs typeface="+mn-cs"/>
            </a:rPr>
            <a:t>額と</a:t>
          </a:r>
          <a:r>
            <a:rPr kumimoji="1" lang="ja-JP" altLang="ja-JP" sz="1100">
              <a:solidFill>
                <a:schemeClr val="dk1"/>
              </a:solidFill>
              <a:latin typeface="+mn-lt"/>
              <a:ea typeface="+mn-ea"/>
              <a:cs typeface="+mn-cs"/>
            </a:rPr>
            <a:t>臨時財政対策債の額の</a:t>
          </a:r>
          <a:r>
            <a:rPr kumimoji="1" lang="ja-JP" altLang="en-US" sz="1100">
              <a:solidFill>
                <a:schemeClr val="dk1"/>
              </a:solidFill>
              <a:latin typeface="+mn-lt"/>
              <a:ea typeface="+mn-ea"/>
              <a:cs typeface="+mn-cs"/>
            </a:rPr>
            <a:t>合計額が増加し、当該経常収支比率は減少している。</a:t>
          </a:r>
          <a:r>
            <a:rPr kumimoji="1" lang="ja-JP" altLang="ja-JP" sz="1100">
              <a:solidFill>
                <a:schemeClr val="dk1"/>
              </a:solidFill>
              <a:latin typeface="+mn-lt"/>
              <a:ea typeface="+mn-ea"/>
              <a:cs typeface="+mn-cs"/>
            </a:rPr>
            <a:t>今後も</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社会保障関連経費や老朽化が進む公共施設等の維持管理経費等は増加が予想されるため、定員の適正化や事務事業の見直し、公共施設の統廃合等に積極的に取り組み、経費の削減に努める。</a:t>
          </a: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80</xdr:row>
      <xdr:rowOff>149861</xdr:rowOff>
    </xdr:to>
    <xdr:cxnSp macro="">
      <xdr:nvCxnSpPr>
        <xdr:cNvPr id="433" name="直線コネクタ 432"/>
        <xdr:cNvCxnSpPr/>
      </xdr:nvCxnSpPr>
      <xdr:spPr>
        <a:xfrm flipV="1">
          <a:off x="16510000" y="126619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34"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35" name="直線コネクタ 434"/>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36"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7" name="直線コネクタ 436"/>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76</xdr:row>
      <xdr:rowOff>127000</xdr:rowOff>
    </xdr:to>
    <xdr:cxnSp macro="">
      <xdr:nvCxnSpPr>
        <xdr:cNvPr id="438" name="直線コネクタ 437"/>
        <xdr:cNvCxnSpPr/>
      </xdr:nvCxnSpPr>
      <xdr:spPr>
        <a:xfrm flipV="1">
          <a:off x="15671800" y="13004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9"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0" name="フローチャート : 判断 439"/>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62230</xdr:rowOff>
    </xdr:from>
    <xdr:to>
      <xdr:col>22</xdr:col>
      <xdr:colOff>565150</xdr:colOff>
      <xdr:row>76</xdr:row>
      <xdr:rowOff>127000</xdr:rowOff>
    </xdr:to>
    <xdr:cxnSp macro="">
      <xdr:nvCxnSpPr>
        <xdr:cNvPr id="441" name="直線コネクタ 440"/>
        <xdr:cNvCxnSpPr/>
      </xdr:nvCxnSpPr>
      <xdr:spPr>
        <a:xfrm>
          <a:off x="14782800" y="129209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133350</xdr:rowOff>
    </xdr:from>
    <xdr:to>
      <xdr:col>22</xdr:col>
      <xdr:colOff>615950</xdr:colOff>
      <xdr:row>80</xdr:row>
      <xdr:rowOff>63500</xdr:rowOff>
    </xdr:to>
    <xdr:sp macro="" textlink="">
      <xdr:nvSpPr>
        <xdr:cNvPr id="442" name="フローチャート : 判断 441"/>
        <xdr:cNvSpPr/>
      </xdr:nvSpPr>
      <xdr:spPr>
        <a:xfrm>
          <a:off x="15621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43" name="テキスト ボックス 442"/>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62230</xdr:rowOff>
    </xdr:from>
    <xdr:to>
      <xdr:col>21</xdr:col>
      <xdr:colOff>361950</xdr:colOff>
      <xdr:row>76</xdr:row>
      <xdr:rowOff>157480</xdr:rowOff>
    </xdr:to>
    <xdr:cxnSp macro="">
      <xdr:nvCxnSpPr>
        <xdr:cNvPr id="444" name="直線コネクタ 443"/>
        <xdr:cNvCxnSpPr/>
      </xdr:nvCxnSpPr>
      <xdr:spPr>
        <a:xfrm flipV="1">
          <a:off x="13893800" y="129209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26670</xdr:rowOff>
    </xdr:from>
    <xdr:to>
      <xdr:col>21</xdr:col>
      <xdr:colOff>412750</xdr:colOff>
      <xdr:row>79</xdr:row>
      <xdr:rowOff>128270</xdr:rowOff>
    </xdr:to>
    <xdr:sp macro="" textlink="">
      <xdr:nvSpPr>
        <xdr:cNvPr id="445" name="フローチャート : 判断 444"/>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113047</xdr:rowOff>
    </xdr:from>
    <xdr:ext cx="762000" cy="259045"/>
    <xdr:sp macro="" textlink="">
      <xdr:nvSpPr>
        <xdr:cNvPr id="446" name="テキスト ボックス 445"/>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157480</xdr:rowOff>
    </xdr:from>
    <xdr:to>
      <xdr:col>20</xdr:col>
      <xdr:colOff>158750</xdr:colOff>
      <xdr:row>77</xdr:row>
      <xdr:rowOff>1270</xdr:rowOff>
    </xdr:to>
    <xdr:cxnSp macro="">
      <xdr:nvCxnSpPr>
        <xdr:cNvPr id="447" name="直線コネクタ 446"/>
        <xdr:cNvCxnSpPr/>
      </xdr:nvCxnSpPr>
      <xdr:spPr>
        <a:xfrm flipV="1">
          <a:off x="13004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49530</xdr:rowOff>
    </xdr:from>
    <xdr:to>
      <xdr:col>20</xdr:col>
      <xdr:colOff>209550</xdr:colOff>
      <xdr:row>79</xdr:row>
      <xdr:rowOff>151130</xdr:rowOff>
    </xdr:to>
    <xdr:sp macro="" textlink="">
      <xdr:nvSpPr>
        <xdr:cNvPr id="448" name="フローチャート : 判断 447"/>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135907</xdr:rowOff>
    </xdr:from>
    <xdr:ext cx="762000" cy="259045"/>
    <xdr:sp macro="" textlink="">
      <xdr:nvSpPr>
        <xdr:cNvPr id="449" name="テキスト ボックス 448"/>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152400</xdr:rowOff>
    </xdr:from>
    <xdr:to>
      <xdr:col>19</xdr:col>
      <xdr:colOff>6350</xdr:colOff>
      <xdr:row>79</xdr:row>
      <xdr:rowOff>82550</xdr:rowOff>
    </xdr:to>
    <xdr:sp macro="" textlink="">
      <xdr:nvSpPr>
        <xdr:cNvPr id="450" name="フローチャート : 判断 449"/>
        <xdr:cNvSpPr/>
      </xdr:nvSpPr>
      <xdr:spPr>
        <a:xfrm>
          <a:off x="12954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67327</xdr:rowOff>
    </xdr:from>
    <xdr:ext cx="762000" cy="259045"/>
    <xdr:sp macro="" textlink="">
      <xdr:nvSpPr>
        <xdr:cNvPr id="451" name="テキスト ボックス 450"/>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95250</xdr:rowOff>
    </xdr:from>
    <xdr:to>
      <xdr:col>24</xdr:col>
      <xdr:colOff>82550</xdr:colOff>
      <xdr:row>76</xdr:row>
      <xdr:rowOff>25400</xdr:rowOff>
    </xdr:to>
    <xdr:sp macro="" textlink="">
      <xdr:nvSpPr>
        <xdr:cNvPr id="457" name="円/楕円 456"/>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111777</xdr:rowOff>
    </xdr:from>
    <xdr:ext cx="762000" cy="259045"/>
    <xdr:sp macro="" textlink="">
      <xdr:nvSpPr>
        <xdr:cNvPr id="458"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59" name="円/楕円 458"/>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60" name="テキスト ボックス 45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11430</xdr:rowOff>
    </xdr:from>
    <xdr:to>
      <xdr:col>21</xdr:col>
      <xdr:colOff>412750</xdr:colOff>
      <xdr:row>75</xdr:row>
      <xdr:rowOff>113030</xdr:rowOff>
    </xdr:to>
    <xdr:sp macro="" textlink="">
      <xdr:nvSpPr>
        <xdr:cNvPr id="461" name="円/楕円 460"/>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123207</xdr:rowOff>
    </xdr:from>
    <xdr:ext cx="762000" cy="259045"/>
    <xdr:sp macro="" textlink="">
      <xdr:nvSpPr>
        <xdr:cNvPr id="462" name="テキスト ボックス 461"/>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106680</xdr:rowOff>
    </xdr:from>
    <xdr:to>
      <xdr:col>20</xdr:col>
      <xdr:colOff>209550</xdr:colOff>
      <xdr:row>77</xdr:row>
      <xdr:rowOff>36830</xdr:rowOff>
    </xdr:to>
    <xdr:sp macro="" textlink="">
      <xdr:nvSpPr>
        <xdr:cNvPr id="463" name="円/楕円 462"/>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64" name="テキスト ボックス 463"/>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65" name="円/楕円 464"/>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66" name="テキスト ボックス 46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愛媛県今治市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101793</xdr:rowOff>
    </xdr:from>
    <xdr:to>
      <xdr:col>4</xdr:col>
      <xdr:colOff>1117600</xdr:colOff>
      <xdr:row>20</xdr:row>
      <xdr:rowOff>38334</xdr:rowOff>
    </xdr:to>
    <xdr:cxnSp macro="">
      <xdr:nvCxnSpPr>
        <xdr:cNvPr id="43" name="直線コネクタ 42"/>
        <xdr:cNvCxnSpPr/>
      </xdr:nvCxnSpPr>
      <xdr:spPr bwMode="auto">
        <a:xfrm flipV="1">
          <a:off x="5651500" y="2206818"/>
          <a:ext cx="0" cy="130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10411</xdr:rowOff>
    </xdr:from>
    <xdr:ext cx="762000" cy="259045"/>
    <xdr:sp macro="" textlink="">
      <xdr:nvSpPr>
        <xdr:cNvPr id="44" name="人口1人当たり決算額の推移最小値テキスト130"/>
        <xdr:cNvSpPr txBox="1"/>
      </xdr:nvSpPr>
      <xdr:spPr>
        <a:xfrm>
          <a:off x="5740400" y="348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49,231</a:t>
          </a:r>
          <a:endParaRPr kumimoji="1" lang="ja-JP" altLang="en-US" sz="1000" b="1">
            <a:latin typeface="ＭＳ Ｐゴシック"/>
          </a:endParaRPr>
        </a:p>
      </xdr:txBody>
    </xdr:sp>
    <xdr:clientData/>
  </xdr:oneCellAnchor>
  <xdr:twoCellAnchor>
    <xdr:from>
      <xdr:col>4</xdr:col>
      <xdr:colOff>1028700</xdr:colOff>
      <xdr:row>20</xdr:row>
      <xdr:rowOff>38334</xdr:rowOff>
    </xdr:from>
    <xdr:to>
      <xdr:col>5</xdr:col>
      <xdr:colOff>73025</xdr:colOff>
      <xdr:row>20</xdr:row>
      <xdr:rowOff>38334</xdr:rowOff>
    </xdr:to>
    <xdr:cxnSp macro="">
      <xdr:nvCxnSpPr>
        <xdr:cNvPr id="45" name="直線コネクタ 44"/>
        <xdr:cNvCxnSpPr/>
      </xdr:nvCxnSpPr>
      <xdr:spPr bwMode="auto">
        <a:xfrm>
          <a:off x="5562600" y="3514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16720</xdr:rowOff>
    </xdr:from>
    <xdr:ext cx="762000" cy="259045"/>
    <xdr:sp macro="" textlink="">
      <xdr:nvSpPr>
        <xdr:cNvPr id="46" name="人口1人当たり決算額の推移最大値テキスト130"/>
        <xdr:cNvSpPr txBox="1"/>
      </xdr:nvSpPr>
      <xdr:spPr>
        <a:xfrm>
          <a:off x="5740400" y="19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77,843</a:t>
          </a:r>
          <a:endParaRPr kumimoji="1" lang="ja-JP" altLang="en-US" sz="1000" b="1">
            <a:latin typeface="ＭＳ Ｐゴシック"/>
          </a:endParaRPr>
        </a:p>
      </xdr:txBody>
    </xdr:sp>
    <xdr:clientData/>
  </xdr:oneCellAnchor>
  <xdr:twoCellAnchor>
    <xdr:from>
      <xdr:col>4</xdr:col>
      <xdr:colOff>1028700</xdr:colOff>
      <xdr:row>12</xdr:row>
      <xdr:rowOff>101793</xdr:rowOff>
    </xdr:from>
    <xdr:to>
      <xdr:col>5</xdr:col>
      <xdr:colOff>73025</xdr:colOff>
      <xdr:row>12</xdr:row>
      <xdr:rowOff>101793</xdr:rowOff>
    </xdr:to>
    <xdr:cxnSp macro="">
      <xdr:nvCxnSpPr>
        <xdr:cNvPr id="47" name="直線コネクタ 46"/>
        <xdr:cNvCxnSpPr/>
      </xdr:nvCxnSpPr>
      <xdr:spPr bwMode="auto">
        <a:xfrm>
          <a:off x="5562600" y="22068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33533</xdr:rowOff>
    </xdr:from>
    <xdr:to>
      <xdr:col>4</xdr:col>
      <xdr:colOff>1117600</xdr:colOff>
      <xdr:row>13</xdr:row>
      <xdr:rowOff>110617</xdr:rowOff>
    </xdr:to>
    <xdr:cxnSp macro="">
      <xdr:nvCxnSpPr>
        <xdr:cNvPr id="48" name="直線コネクタ 47"/>
        <xdr:cNvCxnSpPr/>
      </xdr:nvCxnSpPr>
      <xdr:spPr bwMode="auto">
        <a:xfrm>
          <a:off x="5003800" y="2310008"/>
          <a:ext cx="647700" cy="77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136456</xdr:rowOff>
    </xdr:from>
    <xdr:ext cx="762000" cy="259045"/>
    <xdr:sp macro="" textlink="">
      <xdr:nvSpPr>
        <xdr:cNvPr id="49" name="人口1人当たり決算額の推移平均値テキスト130"/>
        <xdr:cNvSpPr txBox="1"/>
      </xdr:nvSpPr>
      <xdr:spPr>
        <a:xfrm>
          <a:off x="5740400" y="275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164379</xdr:rowOff>
    </xdr:from>
    <xdr:to>
      <xdr:col>5</xdr:col>
      <xdr:colOff>34925</xdr:colOff>
      <xdr:row>16</xdr:row>
      <xdr:rowOff>94529</xdr:rowOff>
    </xdr:to>
    <xdr:sp macro="" textlink="">
      <xdr:nvSpPr>
        <xdr:cNvPr id="50" name="フローチャート : 判断 49"/>
        <xdr:cNvSpPr/>
      </xdr:nvSpPr>
      <xdr:spPr bwMode="auto">
        <a:xfrm>
          <a:off x="56007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33533</xdr:rowOff>
    </xdr:from>
    <xdr:to>
      <xdr:col>4</xdr:col>
      <xdr:colOff>469900</xdr:colOff>
      <xdr:row>13</xdr:row>
      <xdr:rowOff>123693</xdr:rowOff>
    </xdr:to>
    <xdr:cxnSp macro="">
      <xdr:nvCxnSpPr>
        <xdr:cNvPr id="51" name="直線コネクタ 50"/>
        <xdr:cNvCxnSpPr/>
      </xdr:nvCxnSpPr>
      <xdr:spPr bwMode="auto">
        <a:xfrm flipV="1">
          <a:off x="4305300" y="2310008"/>
          <a:ext cx="698500" cy="9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3" name="テキスト ボックス 52"/>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84465</xdr:rowOff>
    </xdr:from>
    <xdr:to>
      <xdr:col>3</xdr:col>
      <xdr:colOff>904875</xdr:colOff>
      <xdr:row>13</xdr:row>
      <xdr:rowOff>123693</xdr:rowOff>
    </xdr:to>
    <xdr:cxnSp macro="">
      <xdr:nvCxnSpPr>
        <xdr:cNvPr id="54" name="直線コネクタ 53"/>
        <xdr:cNvCxnSpPr/>
      </xdr:nvCxnSpPr>
      <xdr:spPr bwMode="auto">
        <a:xfrm>
          <a:off x="3606800" y="2360940"/>
          <a:ext cx="698500" cy="3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54617</xdr:rowOff>
    </xdr:from>
    <xdr:ext cx="762000" cy="259045"/>
    <xdr:sp macro="" textlink="">
      <xdr:nvSpPr>
        <xdr:cNvPr id="56" name="テキスト ボックス 55"/>
        <xdr:cNvSpPr txBox="1"/>
      </xdr:nvSpPr>
      <xdr:spPr>
        <a:xfrm>
          <a:off x="3924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25486</xdr:rowOff>
    </xdr:from>
    <xdr:to>
      <xdr:col>3</xdr:col>
      <xdr:colOff>206375</xdr:colOff>
      <xdr:row>13</xdr:row>
      <xdr:rowOff>84465</xdr:rowOff>
    </xdr:to>
    <xdr:cxnSp macro="">
      <xdr:nvCxnSpPr>
        <xdr:cNvPr id="57" name="直線コネクタ 56"/>
        <xdr:cNvCxnSpPr/>
      </xdr:nvCxnSpPr>
      <xdr:spPr bwMode="auto">
        <a:xfrm>
          <a:off x="2908300" y="2301961"/>
          <a:ext cx="698500" cy="58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77294</xdr:rowOff>
    </xdr:from>
    <xdr:ext cx="762000" cy="259045"/>
    <xdr:sp macro="" textlink="">
      <xdr:nvSpPr>
        <xdr:cNvPr id="61" name="テキスト ボックス 60"/>
        <xdr:cNvSpPr txBox="1"/>
      </xdr:nvSpPr>
      <xdr:spPr>
        <a:xfrm>
          <a:off x="2527300" y="286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59817</xdr:rowOff>
    </xdr:from>
    <xdr:to>
      <xdr:col>5</xdr:col>
      <xdr:colOff>34925</xdr:colOff>
      <xdr:row>13</xdr:row>
      <xdr:rowOff>161417</xdr:rowOff>
    </xdr:to>
    <xdr:sp macro="" textlink="">
      <xdr:nvSpPr>
        <xdr:cNvPr id="67" name="円/楕円 66"/>
        <xdr:cNvSpPr/>
      </xdr:nvSpPr>
      <xdr:spPr bwMode="auto">
        <a:xfrm>
          <a:off x="5600700" y="233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76344</xdr:rowOff>
    </xdr:from>
    <xdr:ext cx="762000" cy="259045"/>
    <xdr:sp macro="" textlink="">
      <xdr:nvSpPr>
        <xdr:cNvPr id="68" name="人口1人当たり決算額の推移該当値テキスト130"/>
        <xdr:cNvSpPr txBox="1"/>
      </xdr:nvSpPr>
      <xdr:spPr>
        <a:xfrm>
          <a:off x="57404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73,900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154183</xdr:rowOff>
    </xdr:from>
    <xdr:to>
      <xdr:col>4</xdr:col>
      <xdr:colOff>520700</xdr:colOff>
      <xdr:row>13</xdr:row>
      <xdr:rowOff>84333</xdr:rowOff>
    </xdr:to>
    <xdr:sp macro="" textlink="">
      <xdr:nvSpPr>
        <xdr:cNvPr id="69" name="円/楕円 68"/>
        <xdr:cNvSpPr/>
      </xdr:nvSpPr>
      <xdr:spPr bwMode="auto">
        <a:xfrm>
          <a:off x="4953000" y="225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94510</xdr:rowOff>
    </xdr:from>
    <xdr:ext cx="736600" cy="259045"/>
    <xdr:sp macro="" textlink="">
      <xdr:nvSpPr>
        <xdr:cNvPr id="70" name="テキスト ボックス 69"/>
        <xdr:cNvSpPr txBox="1"/>
      </xdr:nvSpPr>
      <xdr:spPr>
        <a:xfrm>
          <a:off x="4622800" y="202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75,586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72893</xdr:rowOff>
    </xdr:from>
    <xdr:to>
      <xdr:col>3</xdr:col>
      <xdr:colOff>955675</xdr:colOff>
      <xdr:row>14</xdr:row>
      <xdr:rowOff>3043</xdr:rowOff>
    </xdr:to>
    <xdr:sp macro="" textlink="">
      <xdr:nvSpPr>
        <xdr:cNvPr id="71" name="円/楕円 70"/>
        <xdr:cNvSpPr/>
      </xdr:nvSpPr>
      <xdr:spPr bwMode="auto">
        <a:xfrm>
          <a:off x="4254500" y="2349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13220</xdr:rowOff>
    </xdr:from>
    <xdr:ext cx="762000" cy="259045"/>
    <xdr:sp macro="" textlink="">
      <xdr:nvSpPr>
        <xdr:cNvPr id="72" name="テキスト ボックス 71"/>
        <xdr:cNvSpPr txBox="1"/>
      </xdr:nvSpPr>
      <xdr:spPr>
        <a:xfrm>
          <a:off x="3924300" y="211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73,614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33665</xdr:rowOff>
    </xdr:from>
    <xdr:to>
      <xdr:col>3</xdr:col>
      <xdr:colOff>257175</xdr:colOff>
      <xdr:row>13</xdr:row>
      <xdr:rowOff>135265</xdr:rowOff>
    </xdr:to>
    <xdr:sp macro="" textlink="">
      <xdr:nvSpPr>
        <xdr:cNvPr id="73" name="円/楕円 72"/>
        <xdr:cNvSpPr/>
      </xdr:nvSpPr>
      <xdr:spPr bwMode="auto">
        <a:xfrm>
          <a:off x="3556000" y="231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145442</xdr:rowOff>
    </xdr:from>
    <xdr:ext cx="762000" cy="259045"/>
    <xdr:sp macro="" textlink="">
      <xdr:nvSpPr>
        <xdr:cNvPr id="74" name="テキスト ボックス 73"/>
        <xdr:cNvSpPr txBox="1"/>
      </xdr:nvSpPr>
      <xdr:spPr>
        <a:xfrm>
          <a:off x="3225800" y="20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74,472</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146136</xdr:rowOff>
    </xdr:from>
    <xdr:to>
      <xdr:col>2</xdr:col>
      <xdr:colOff>692150</xdr:colOff>
      <xdr:row>13</xdr:row>
      <xdr:rowOff>76286</xdr:rowOff>
    </xdr:to>
    <xdr:sp macro="" textlink="">
      <xdr:nvSpPr>
        <xdr:cNvPr id="75" name="円/楕円 74"/>
        <xdr:cNvSpPr/>
      </xdr:nvSpPr>
      <xdr:spPr bwMode="auto">
        <a:xfrm>
          <a:off x="2857500" y="225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86463</xdr:rowOff>
    </xdr:from>
    <xdr:ext cx="762000" cy="259045"/>
    <xdr:sp macro="" textlink="">
      <xdr:nvSpPr>
        <xdr:cNvPr id="76" name="テキスト ボックス 75"/>
        <xdr:cNvSpPr txBox="1"/>
      </xdr:nvSpPr>
      <xdr:spPr>
        <a:xfrm>
          <a:off x="2527300" y="202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89586</xdr:rowOff>
    </xdr:from>
    <xdr:to>
      <xdr:col>4</xdr:col>
      <xdr:colOff>1117600</xdr:colOff>
      <xdr:row>38</xdr:row>
      <xdr:rowOff>163614</xdr:rowOff>
    </xdr:to>
    <xdr:cxnSp macro="">
      <xdr:nvCxnSpPr>
        <xdr:cNvPr id="105" name="直線コネクタ 104"/>
        <xdr:cNvCxnSpPr/>
      </xdr:nvCxnSpPr>
      <xdr:spPr bwMode="auto">
        <a:xfrm flipV="1">
          <a:off x="5651500" y="6357036"/>
          <a:ext cx="0" cy="1274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135691</xdr:rowOff>
    </xdr:from>
    <xdr:ext cx="762000" cy="259045"/>
    <xdr:sp macro="" textlink="">
      <xdr:nvSpPr>
        <xdr:cNvPr id="106" name="人口1人当たり決算額の推移最小値テキスト445"/>
        <xdr:cNvSpPr txBox="1"/>
      </xdr:nvSpPr>
      <xdr:spPr>
        <a:xfrm>
          <a:off x="5740400" y="760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4</xdr:col>
      <xdr:colOff>1028700</xdr:colOff>
      <xdr:row>38</xdr:row>
      <xdr:rowOff>163614</xdr:rowOff>
    </xdr:from>
    <xdr:to>
      <xdr:col>5</xdr:col>
      <xdr:colOff>73025</xdr:colOff>
      <xdr:row>38</xdr:row>
      <xdr:rowOff>163614</xdr:rowOff>
    </xdr:to>
    <xdr:cxnSp macro="">
      <xdr:nvCxnSpPr>
        <xdr:cNvPr id="107" name="直線コネクタ 106"/>
        <xdr:cNvCxnSpPr/>
      </xdr:nvCxnSpPr>
      <xdr:spPr bwMode="auto">
        <a:xfrm>
          <a:off x="5562600" y="7631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175963</xdr:rowOff>
    </xdr:from>
    <xdr:ext cx="762000" cy="259045"/>
    <xdr:sp macro="" textlink="">
      <xdr:nvSpPr>
        <xdr:cNvPr id="108" name="人口1人当たり決算額の推移最大値テキスト445"/>
        <xdr:cNvSpPr txBox="1"/>
      </xdr:nvSpPr>
      <xdr:spPr>
        <a:xfrm>
          <a:off x="5740400" y="610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31,482</a:t>
          </a:r>
          <a:endParaRPr kumimoji="1" lang="ja-JP" altLang="en-US" sz="1000" b="1">
            <a:latin typeface="ＭＳ Ｐゴシック"/>
          </a:endParaRPr>
        </a:p>
      </xdr:txBody>
    </xdr:sp>
    <xdr:clientData/>
  </xdr:oneCellAnchor>
  <xdr:twoCellAnchor>
    <xdr:from>
      <xdr:col>4</xdr:col>
      <xdr:colOff>1028700</xdr:colOff>
      <xdr:row>34</xdr:row>
      <xdr:rowOff>89586</xdr:rowOff>
    </xdr:from>
    <xdr:to>
      <xdr:col>5</xdr:col>
      <xdr:colOff>73025</xdr:colOff>
      <xdr:row>34</xdr:row>
      <xdr:rowOff>89586</xdr:rowOff>
    </xdr:to>
    <xdr:cxnSp macro="">
      <xdr:nvCxnSpPr>
        <xdr:cNvPr id="109" name="直線コネクタ 108"/>
        <xdr:cNvCxnSpPr/>
      </xdr:nvCxnSpPr>
      <xdr:spPr bwMode="auto">
        <a:xfrm>
          <a:off x="5562600" y="6357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89586</xdr:rowOff>
    </xdr:from>
    <xdr:to>
      <xdr:col>4</xdr:col>
      <xdr:colOff>1117600</xdr:colOff>
      <xdr:row>34</xdr:row>
      <xdr:rowOff>195656</xdr:rowOff>
    </xdr:to>
    <xdr:cxnSp macro="">
      <xdr:nvCxnSpPr>
        <xdr:cNvPr id="110" name="直線コネクタ 109"/>
        <xdr:cNvCxnSpPr/>
      </xdr:nvCxnSpPr>
      <xdr:spPr bwMode="auto">
        <a:xfrm flipV="1">
          <a:off x="5003800" y="6357036"/>
          <a:ext cx="647700" cy="106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106227</xdr:rowOff>
    </xdr:from>
    <xdr:ext cx="762000" cy="259045"/>
    <xdr:sp macro="" textlink="">
      <xdr:nvSpPr>
        <xdr:cNvPr id="111" name="人口1人当たり決算額の推移平均値テキスト445"/>
        <xdr:cNvSpPr txBox="1"/>
      </xdr:nvSpPr>
      <xdr:spPr>
        <a:xfrm>
          <a:off x="5740400" y="705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134150</xdr:rowOff>
    </xdr:from>
    <xdr:to>
      <xdr:col>5</xdr:col>
      <xdr:colOff>34925</xdr:colOff>
      <xdr:row>37</xdr:row>
      <xdr:rowOff>64300</xdr:rowOff>
    </xdr:to>
    <xdr:sp macro="" textlink="">
      <xdr:nvSpPr>
        <xdr:cNvPr id="112" name="フローチャート : 判断 111"/>
        <xdr:cNvSpPr/>
      </xdr:nvSpPr>
      <xdr:spPr bwMode="auto">
        <a:xfrm>
          <a:off x="5600700" y="708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153137</xdr:rowOff>
    </xdr:from>
    <xdr:to>
      <xdr:col>4</xdr:col>
      <xdr:colOff>469900</xdr:colOff>
      <xdr:row>34</xdr:row>
      <xdr:rowOff>195656</xdr:rowOff>
    </xdr:to>
    <xdr:cxnSp macro="">
      <xdr:nvCxnSpPr>
        <xdr:cNvPr id="113" name="直線コネクタ 112"/>
        <xdr:cNvCxnSpPr/>
      </xdr:nvCxnSpPr>
      <xdr:spPr bwMode="auto">
        <a:xfrm>
          <a:off x="4305300" y="6420587"/>
          <a:ext cx="698500" cy="4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81611</xdr:rowOff>
    </xdr:from>
    <xdr:to>
      <xdr:col>4</xdr:col>
      <xdr:colOff>520700</xdr:colOff>
      <xdr:row>37</xdr:row>
      <xdr:rowOff>183211</xdr:rowOff>
    </xdr:to>
    <xdr:sp macro="" textlink="">
      <xdr:nvSpPr>
        <xdr:cNvPr id="114" name="フローチャート : 判断 113"/>
        <xdr:cNvSpPr/>
      </xdr:nvSpPr>
      <xdr:spPr bwMode="auto">
        <a:xfrm>
          <a:off x="4953000" y="7206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167988</xdr:rowOff>
    </xdr:from>
    <xdr:ext cx="736600" cy="259045"/>
    <xdr:sp macro="" textlink="">
      <xdr:nvSpPr>
        <xdr:cNvPr id="115" name="テキスト ボックス 114"/>
        <xdr:cNvSpPr txBox="1"/>
      </xdr:nvSpPr>
      <xdr:spPr>
        <a:xfrm>
          <a:off x="4622800" y="729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65468</xdr:rowOff>
    </xdr:from>
    <xdr:to>
      <xdr:col>3</xdr:col>
      <xdr:colOff>904875</xdr:colOff>
      <xdr:row>34</xdr:row>
      <xdr:rowOff>153137</xdr:rowOff>
    </xdr:to>
    <xdr:cxnSp macro="">
      <xdr:nvCxnSpPr>
        <xdr:cNvPr id="116" name="直線コネクタ 115"/>
        <xdr:cNvCxnSpPr/>
      </xdr:nvCxnSpPr>
      <xdr:spPr bwMode="auto">
        <a:xfrm>
          <a:off x="3606800" y="6332918"/>
          <a:ext cx="698500" cy="87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26860</xdr:rowOff>
    </xdr:from>
    <xdr:to>
      <xdr:col>3</xdr:col>
      <xdr:colOff>955675</xdr:colOff>
      <xdr:row>37</xdr:row>
      <xdr:rowOff>128460</xdr:rowOff>
    </xdr:to>
    <xdr:sp macro="" textlink="">
      <xdr:nvSpPr>
        <xdr:cNvPr id="117" name="フローチャート : 判断 116"/>
        <xdr:cNvSpPr/>
      </xdr:nvSpPr>
      <xdr:spPr bwMode="auto">
        <a:xfrm>
          <a:off x="4254500" y="7151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113237</xdr:rowOff>
    </xdr:from>
    <xdr:ext cx="762000" cy="259045"/>
    <xdr:sp macro="" textlink="">
      <xdr:nvSpPr>
        <xdr:cNvPr id="118" name="テキスト ボックス 117"/>
        <xdr:cNvSpPr txBox="1"/>
      </xdr:nvSpPr>
      <xdr:spPr>
        <a:xfrm>
          <a:off x="3924300" y="723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339331</xdr:rowOff>
    </xdr:from>
    <xdr:to>
      <xdr:col>3</xdr:col>
      <xdr:colOff>206375</xdr:colOff>
      <xdr:row>34</xdr:row>
      <xdr:rowOff>65468</xdr:rowOff>
    </xdr:to>
    <xdr:cxnSp macro="">
      <xdr:nvCxnSpPr>
        <xdr:cNvPr id="119" name="直線コネクタ 118"/>
        <xdr:cNvCxnSpPr/>
      </xdr:nvCxnSpPr>
      <xdr:spPr bwMode="auto">
        <a:xfrm>
          <a:off x="2908300" y="6263881"/>
          <a:ext cx="6985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130949</xdr:rowOff>
    </xdr:from>
    <xdr:to>
      <xdr:col>3</xdr:col>
      <xdr:colOff>257175</xdr:colOff>
      <xdr:row>37</xdr:row>
      <xdr:rowOff>61099</xdr:rowOff>
    </xdr:to>
    <xdr:sp macro="" textlink="">
      <xdr:nvSpPr>
        <xdr:cNvPr id="120" name="フローチャート : 判断 119"/>
        <xdr:cNvSpPr/>
      </xdr:nvSpPr>
      <xdr:spPr bwMode="auto">
        <a:xfrm>
          <a:off x="3556000" y="7084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45876</xdr:rowOff>
    </xdr:from>
    <xdr:ext cx="762000" cy="259045"/>
    <xdr:sp macro="" textlink="">
      <xdr:nvSpPr>
        <xdr:cNvPr id="121" name="テキスト ボックス 120"/>
        <xdr:cNvSpPr txBox="1"/>
      </xdr:nvSpPr>
      <xdr:spPr>
        <a:xfrm>
          <a:off x="3225800" y="717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88278</xdr:rowOff>
    </xdr:from>
    <xdr:to>
      <xdr:col>2</xdr:col>
      <xdr:colOff>692150</xdr:colOff>
      <xdr:row>37</xdr:row>
      <xdr:rowOff>18428</xdr:rowOff>
    </xdr:to>
    <xdr:sp macro="" textlink="">
      <xdr:nvSpPr>
        <xdr:cNvPr id="122" name="フローチャート : 判断 121"/>
        <xdr:cNvSpPr/>
      </xdr:nvSpPr>
      <xdr:spPr bwMode="auto">
        <a:xfrm>
          <a:off x="2857500" y="704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3205</xdr:rowOff>
    </xdr:from>
    <xdr:ext cx="762000" cy="259045"/>
    <xdr:sp macro="" textlink="">
      <xdr:nvSpPr>
        <xdr:cNvPr id="123" name="テキスト ボックス 122"/>
        <xdr:cNvSpPr txBox="1"/>
      </xdr:nvSpPr>
      <xdr:spPr>
        <a:xfrm>
          <a:off x="2527300" y="712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38786</xdr:rowOff>
    </xdr:from>
    <xdr:to>
      <xdr:col>5</xdr:col>
      <xdr:colOff>34925</xdr:colOff>
      <xdr:row>34</xdr:row>
      <xdr:rowOff>140386</xdr:rowOff>
    </xdr:to>
    <xdr:sp macro="" textlink="">
      <xdr:nvSpPr>
        <xdr:cNvPr id="129" name="円/楕円 128"/>
        <xdr:cNvSpPr/>
      </xdr:nvSpPr>
      <xdr:spPr bwMode="auto">
        <a:xfrm>
          <a:off x="5600700" y="630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328363</xdr:rowOff>
    </xdr:from>
    <xdr:ext cx="762000" cy="259045"/>
    <xdr:sp macro="" textlink="">
      <xdr:nvSpPr>
        <xdr:cNvPr id="130" name="人口1人当たり決算額の推移該当値テキスト445"/>
        <xdr:cNvSpPr txBox="1"/>
      </xdr:nvSpPr>
      <xdr:spPr>
        <a:xfrm>
          <a:off x="5740400" y="62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31,482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144856</xdr:rowOff>
    </xdr:from>
    <xdr:to>
      <xdr:col>4</xdr:col>
      <xdr:colOff>520700</xdr:colOff>
      <xdr:row>34</xdr:row>
      <xdr:rowOff>246456</xdr:rowOff>
    </xdr:to>
    <xdr:sp macro="" textlink="">
      <xdr:nvSpPr>
        <xdr:cNvPr id="131" name="円/楕円 130"/>
        <xdr:cNvSpPr/>
      </xdr:nvSpPr>
      <xdr:spPr bwMode="auto">
        <a:xfrm>
          <a:off x="4953000" y="641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256633</xdr:rowOff>
    </xdr:from>
    <xdr:ext cx="736600" cy="259045"/>
    <xdr:sp macro="" textlink="">
      <xdr:nvSpPr>
        <xdr:cNvPr id="132" name="テキスト ボックス 131"/>
        <xdr:cNvSpPr txBox="1"/>
      </xdr:nvSpPr>
      <xdr:spPr>
        <a:xfrm>
          <a:off x="4622800" y="6181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102337</xdr:rowOff>
    </xdr:from>
    <xdr:to>
      <xdr:col>3</xdr:col>
      <xdr:colOff>955675</xdr:colOff>
      <xdr:row>34</xdr:row>
      <xdr:rowOff>203937</xdr:rowOff>
    </xdr:to>
    <xdr:sp macro="" textlink="">
      <xdr:nvSpPr>
        <xdr:cNvPr id="133" name="円/楕円 132"/>
        <xdr:cNvSpPr/>
      </xdr:nvSpPr>
      <xdr:spPr bwMode="auto">
        <a:xfrm>
          <a:off x="4254500" y="6369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214114</xdr:rowOff>
    </xdr:from>
    <xdr:ext cx="762000" cy="259045"/>
    <xdr:sp macro="" textlink="">
      <xdr:nvSpPr>
        <xdr:cNvPr id="134" name="テキスト ボックス 133"/>
        <xdr:cNvSpPr txBox="1"/>
      </xdr:nvSpPr>
      <xdr:spPr>
        <a:xfrm>
          <a:off x="3924300" y="613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14668</xdr:rowOff>
    </xdr:from>
    <xdr:to>
      <xdr:col>3</xdr:col>
      <xdr:colOff>257175</xdr:colOff>
      <xdr:row>34</xdr:row>
      <xdr:rowOff>116268</xdr:rowOff>
    </xdr:to>
    <xdr:sp macro="" textlink="">
      <xdr:nvSpPr>
        <xdr:cNvPr id="135" name="円/楕円 134"/>
        <xdr:cNvSpPr/>
      </xdr:nvSpPr>
      <xdr:spPr bwMode="auto">
        <a:xfrm>
          <a:off x="3556000" y="628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126445</xdr:rowOff>
    </xdr:from>
    <xdr:ext cx="762000" cy="259045"/>
    <xdr:sp macro="" textlink="">
      <xdr:nvSpPr>
        <xdr:cNvPr id="136" name="テキスト ボックス 135"/>
        <xdr:cNvSpPr txBox="1"/>
      </xdr:nvSpPr>
      <xdr:spPr>
        <a:xfrm>
          <a:off x="3225800" y="60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32,115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288531</xdr:rowOff>
    </xdr:from>
    <xdr:to>
      <xdr:col>2</xdr:col>
      <xdr:colOff>692150</xdr:colOff>
      <xdr:row>34</xdr:row>
      <xdr:rowOff>47231</xdr:rowOff>
    </xdr:to>
    <xdr:sp macro="" textlink="">
      <xdr:nvSpPr>
        <xdr:cNvPr id="137" name="円/楕円 136"/>
        <xdr:cNvSpPr/>
      </xdr:nvSpPr>
      <xdr:spPr bwMode="auto">
        <a:xfrm>
          <a:off x="2857500" y="621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57408</xdr:rowOff>
    </xdr:from>
    <xdr:ext cx="762000" cy="259045"/>
    <xdr:sp macro="" textlink="">
      <xdr:nvSpPr>
        <xdr:cNvPr id="138" name="テキスト ボックス 137"/>
        <xdr:cNvSpPr txBox="1"/>
      </xdr:nvSpPr>
      <xdr:spPr>
        <a:xfrm>
          <a:off x="2527300" y="598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164,769
162,195
419.13
82,975,064
77,694,591
4,142,705
47,687,797
88,978,329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25895</xdr:rowOff>
    </xdr:from>
    <xdr:to>
      <xdr:col>6</xdr:col>
      <xdr:colOff>510540</xdr:colOff>
      <xdr:row>39</xdr:row>
      <xdr:rowOff>43497</xdr:rowOff>
    </xdr:to>
    <xdr:cxnSp macro="">
      <xdr:nvCxnSpPr>
        <xdr:cNvPr id="56" name="直線コネクタ 55"/>
        <xdr:cNvCxnSpPr/>
      </xdr:nvCxnSpPr>
      <xdr:spPr>
        <a:xfrm flipV="1">
          <a:off x="4633595" y="5512295"/>
          <a:ext cx="1270" cy="1217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47324</xdr:rowOff>
    </xdr:from>
    <xdr:ext cx="534377" cy="259045"/>
    <xdr:sp macro="" textlink="">
      <xdr:nvSpPr>
        <xdr:cNvPr id="57" name="人件費最小値テキスト"/>
        <xdr:cNvSpPr txBox="1"/>
      </xdr:nvSpPr>
      <xdr:spPr>
        <a:xfrm>
          <a:off x="4686300" y="673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40,025</a:t>
          </a:r>
          <a:endParaRPr kumimoji="1" lang="ja-JP" altLang="en-US" sz="1000" b="1">
            <a:latin typeface="ＭＳ Ｐゴシック"/>
          </a:endParaRPr>
        </a:p>
      </xdr:txBody>
    </xdr:sp>
    <xdr:clientData/>
  </xdr:oneCellAnchor>
  <xdr:twoCellAnchor>
    <xdr:from>
      <xdr:col>6</xdr:col>
      <xdr:colOff>422275</xdr:colOff>
      <xdr:row>39</xdr:row>
      <xdr:rowOff>43497</xdr:rowOff>
    </xdr:from>
    <xdr:to>
      <xdr:col>6</xdr:col>
      <xdr:colOff>600075</xdr:colOff>
      <xdr:row>39</xdr:row>
      <xdr:rowOff>43497</xdr:rowOff>
    </xdr:to>
    <xdr:cxnSp macro="">
      <xdr:nvCxnSpPr>
        <xdr:cNvPr id="58" name="直線コネクタ 57"/>
        <xdr:cNvCxnSpPr/>
      </xdr:nvCxnSpPr>
      <xdr:spPr>
        <a:xfrm>
          <a:off x="4546600" y="673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144022</xdr:rowOff>
    </xdr:from>
    <xdr:ext cx="534377" cy="259045"/>
    <xdr:sp macro="" textlink="">
      <xdr:nvSpPr>
        <xdr:cNvPr id="59" name="人件費最大値テキスト"/>
        <xdr:cNvSpPr txBox="1"/>
      </xdr:nvSpPr>
      <xdr:spPr>
        <a:xfrm>
          <a:off x="4686300" y="52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71,987</a:t>
          </a:r>
          <a:endParaRPr kumimoji="1" lang="ja-JP" altLang="en-US" sz="1000" b="1">
            <a:latin typeface="ＭＳ Ｐゴシック"/>
          </a:endParaRPr>
        </a:p>
      </xdr:txBody>
    </xdr:sp>
    <xdr:clientData/>
  </xdr:oneCellAnchor>
  <xdr:twoCellAnchor>
    <xdr:from>
      <xdr:col>6</xdr:col>
      <xdr:colOff>422275</xdr:colOff>
      <xdr:row>32</xdr:row>
      <xdr:rowOff>25895</xdr:rowOff>
    </xdr:from>
    <xdr:to>
      <xdr:col>6</xdr:col>
      <xdr:colOff>600075</xdr:colOff>
      <xdr:row>32</xdr:row>
      <xdr:rowOff>25895</xdr:rowOff>
    </xdr:to>
    <xdr:cxnSp macro="">
      <xdr:nvCxnSpPr>
        <xdr:cNvPr id="60" name="直線コネクタ 59"/>
        <xdr:cNvCxnSpPr/>
      </xdr:nvCxnSpPr>
      <xdr:spPr>
        <a:xfrm>
          <a:off x="4546600" y="55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120078</xdr:rowOff>
    </xdr:from>
    <xdr:to>
      <xdr:col>6</xdr:col>
      <xdr:colOff>511175</xdr:colOff>
      <xdr:row>32</xdr:row>
      <xdr:rowOff>25895</xdr:rowOff>
    </xdr:to>
    <xdr:cxnSp macro="">
      <xdr:nvCxnSpPr>
        <xdr:cNvPr id="61" name="直線コネクタ 60"/>
        <xdr:cNvCxnSpPr/>
      </xdr:nvCxnSpPr>
      <xdr:spPr>
        <a:xfrm>
          <a:off x="3797300" y="5435028"/>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124934</xdr:rowOff>
    </xdr:from>
    <xdr:ext cx="534377" cy="259045"/>
    <xdr:sp macro="" textlink="">
      <xdr:nvSpPr>
        <xdr:cNvPr id="62" name="人件費平均値テキスト"/>
        <xdr:cNvSpPr txBox="1"/>
      </xdr:nvSpPr>
      <xdr:spPr>
        <a:xfrm>
          <a:off x="4686300" y="59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146507</xdr:rowOff>
    </xdr:from>
    <xdr:to>
      <xdr:col>6</xdr:col>
      <xdr:colOff>561975</xdr:colOff>
      <xdr:row>35</xdr:row>
      <xdr:rowOff>76657</xdr:rowOff>
    </xdr:to>
    <xdr:sp macro="" textlink="">
      <xdr:nvSpPr>
        <xdr:cNvPr id="63" name="フローチャート : 判断 62"/>
        <xdr:cNvSpPr/>
      </xdr:nvSpPr>
      <xdr:spPr>
        <a:xfrm>
          <a:off x="45847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120078</xdr:rowOff>
    </xdr:from>
    <xdr:to>
      <xdr:col>5</xdr:col>
      <xdr:colOff>358775</xdr:colOff>
      <xdr:row>32</xdr:row>
      <xdr:rowOff>65824</xdr:rowOff>
    </xdr:to>
    <xdr:cxnSp macro="">
      <xdr:nvCxnSpPr>
        <xdr:cNvPr id="64" name="直線コネクタ 63"/>
        <xdr:cNvCxnSpPr/>
      </xdr:nvCxnSpPr>
      <xdr:spPr>
        <a:xfrm flipV="1">
          <a:off x="2908300" y="5435028"/>
          <a:ext cx="8890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31407</xdr:rowOff>
    </xdr:from>
    <xdr:to>
      <xdr:col>5</xdr:col>
      <xdr:colOff>409575</xdr:colOff>
      <xdr:row>35</xdr:row>
      <xdr:rowOff>133007</xdr:rowOff>
    </xdr:to>
    <xdr:sp macro="" textlink="">
      <xdr:nvSpPr>
        <xdr:cNvPr id="65" name="フローチャート : 判断 64"/>
        <xdr:cNvSpPr/>
      </xdr:nvSpPr>
      <xdr:spPr>
        <a:xfrm>
          <a:off x="3746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124134</xdr:rowOff>
    </xdr:from>
    <xdr:ext cx="534377" cy="259045"/>
    <xdr:sp macro="" textlink="">
      <xdr:nvSpPr>
        <xdr:cNvPr id="66" name="テキスト ボックス 65"/>
        <xdr:cNvSpPr txBox="1"/>
      </xdr:nvSpPr>
      <xdr:spPr>
        <a:xfrm>
          <a:off x="3530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44983</xdr:rowOff>
    </xdr:from>
    <xdr:to>
      <xdr:col>4</xdr:col>
      <xdr:colOff>155575</xdr:colOff>
      <xdr:row>32</xdr:row>
      <xdr:rowOff>65824</xdr:rowOff>
    </xdr:to>
    <xdr:cxnSp macro="">
      <xdr:nvCxnSpPr>
        <xdr:cNvPr id="67" name="直線コネクタ 66"/>
        <xdr:cNvCxnSpPr/>
      </xdr:nvCxnSpPr>
      <xdr:spPr>
        <a:xfrm>
          <a:off x="2019300" y="5531383"/>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20549</xdr:rowOff>
    </xdr:from>
    <xdr:to>
      <xdr:col>4</xdr:col>
      <xdr:colOff>206375</xdr:colOff>
      <xdr:row>35</xdr:row>
      <xdr:rowOff>122149</xdr:rowOff>
    </xdr:to>
    <xdr:sp macro="" textlink="">
      <xdr:nvSpPr>
        <xdr:cNvPr id="68" name="フローチャート : 判断 67"/>
        <xdr:cNvSpPr/>
      </xdr:nvSpPr>
      <xdr:spPr>
        <a:xfrm>
          <a:off x="2857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113276</xdr:rowOff>
    </xdr:from>
    <xdr:ext cx="534377" cy="259045"/>
    <xdr:sp macro="" textlink="">
      <xdr:nvSpPr>
        <xdr:cNvPr id="69" name="テキスト ボックス 68"/>
        <xdr:cNvSpPr txBox="1"/>
      </xdr:nvSpPr>
      <xdr:spPr>
        <a:xfrm>
          <a:off x="2641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114059</xdr:rowOff>
    </xdr:from>
    <xdr:to>
      <xdr:col>2</xdr:col>
      <xdr:colOff>638175</xdr:colOff>
      <xdr:row>32</xdr:row>
      <xdr:rowOff>44983</xdr:rowOff>
    </xdr:to>
    <xdr:cxnSp macro="">
      <xdr:nvCxnSpPr>
        <xdr:cNvPr id="70" name="直線コネクタ 69"/>
        <xdr:cNvCxnSpPr/>
      </xdr:nvCxnSpPr>
      <xdr:spPr>
        <a:xfrm>
          <a:off x="1130300" y="5429009"/>
          <a:ext cx="889000" cy="10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135953</xdr:rowOff>
    </xdr:from>
    <xdr:to>
      <xdr:col>3</xdr:col>
      <xdr:colOff>3175</xdr:colOff>
      <xdr:row>35</xdr:row>
      <xdr:rowOff>66103</xdr:rowOff>
    </xdr:to>
    <xdr:sp macro="" textlink="">
      <xdr:nvSpPr>
        <xdr:cNvPr id="71" name="フローチャート : 判断 70"/>
        <xdr:cNvSpPr/>
      </xdr:nvSpPr>
      <xdr:spPr>
        <a:xfrm>
          <a:off x="1968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57230</xdr:rowOff>
    </xdr:from>
    <xdr:ext cx="534377" cy="259045"/>
    <xdr:sp macro="" textlink="">
      <xdr:nvSpPr>
        <xdr:cNvPr id="72" name="テキスト ボックス 71"/>
        <xdr:cNvSpPr txBox="1"/>
      </xdr:nvSpPr>
      <xdr:spPr>
        <a:xfrm>
          <a:off x="1752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25730</xdr:rowOff>
    </xdr:from>
    <xdr:to>
      <xdr:col>1</xdr:col>
      <xdr:colOff>485775</xdr:colOff>
      <xdr:row>34</xdr:row>
      <xdr:rowOff>127330</xdr:rowOff>
    </xdr:to>
    <xdr:sp macro="" textlink="">
      <xdr:nvSpPr>
        <xdr:cNvPr id="73" name="フローチャート : 判断 72"/>
        <xdr:cNvSpPr/>
      </xdr:nvSpPr>
      <xdr:spPr>
        <a:xfrm>
          <a:off x="1079500" y="58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118457</xdr:rowOff>
    </xdr:from>
    <xdr:ext cx="534377" cy="259045"/>
    <xdr:sp macro="" textlink="">
      <xdr:nvSpPr>
        <xdr:cNvPr id="74" name="テキスト ボックス 73"/>
        <xdr:cNvSpPr txBox="1"/>
      </xdr:nvSpPr>
      <xdr:spPr>
        <a:xfrm>
          <a:off x="863111" y="59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146545</xdr:rowOff>
    </xdr:from>
    <xdr:to>
      <xdr:col>6</xdr:col>
      <xdr:colOff>561975</xdr:colOff>
      <xdr:row>32</xdr:row>
      <xdr:rowOff>76695</xdr:rowOff>
    </xdr:to>
    <xdr:sp macro="" textlink="">
      <xdr:nvSpPr>
        <xdr:cNvPr id="80" name="円/楕円 79"/>
        <xdr:cNvSpPr/>
      </xdr:nvSpPr>
      <xdr:spPr>
        <a:xfrm>
          <a:off x="4584700" y="54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99572</xdr:rowOff>
    </xdr:from>
    <xdr:ext cx="534377" cy="259045"/>
    <xdr:sp macro="" textlink="">
      <xdr:nvSpPr>
        <xdr:cNvPr id="81" name="人件費該当値テキスト"/>
        <xdr:cNvSpPr txBox="1"/>
      </xdr:nvSpPr>
      <xdr:spPr>
        <a:xfrm>
          <a:off x="4686300" y="54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71,987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69278</xdr:rowOff>
    </xdr:from>
    <xdr:to>
      <xdr:col>5</xdr:col>
      <xdr:colOff>409575</xdr:colOff>
      <xdr:row>31</xdr:row>
      <xdr:rowOff>170878</xdr:rowOff>
    </xdr:to>
    <xdr:sp macro="" textlink="">
      <xdr:nvSpPr>
        <xdr:cNvPr id="82" name="円/楕円 81"/>
        <xdr:cNvSpPr/>
      </xdr:nvSpPr>
      <xdr:spPr>
        <a:xfrm>
          <a:off x="3746500" y="53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15955</xdr:rowOff>
    </xdr:from>
    <xdr:ext cx="534377" cy="259045"/>
    <xdr:sp macro="" textlink="">
      <xdr:nvSpPr>
        <xdr:cNvPr id="83" name="テキスト ボックス 82"/>
        <xdr:cNvSpPr txBox="1"/>
      </xdr:nvSpPr>
      <xdr:spPr>
        <a:xfrm>
          <a:off x="3530111" y="51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15024</xdr:rowOff>
    </xdr:from>
    <xdr:to>
      <xdr:col>4</xdr:col>
      <xdr:colOff>206375</xdr:colOff>
      <xdr:row>32</xdr:row>
      <xdr:rowOff>116624</xdr:rowOff>
    </xdr:to>
    <xdr:sp macro="" textlink="">
      <xdr:nvSpPr>
        <xdr:cNvPr id="84" name="円/楕円 83"/>
        <xdr:cNvSpPr/>
      </xdr:nvSpPr>
      <xdr:spPr>
        <a:xfrm>
          <a:off x="2857500" y="55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133151</xdr:rowOff>
    </xdr:from>
    <xdr:ext cx="534377" cy="259045"/>
    <xdr:sp macro="" textlink="">
      <xdr:nvSpPr>
        <xdr:cNvPr id="85" name="テキスト ボックス 84"/>
        <xdr:cNvSpPr txBox="1"/>
      </xdr:nvSpPr>
      <xdr:spPr>
        <a:xfrm>
          <a:off x="2641111" y="52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165633</xdr:rowOff>
    </xdr:from>
    <xdr:to>
      <xdr:col>3</xdr:col>
      <xdr:colOff>3175</xdr:colOff>
      <xdr:row>32</xdr:row>
      <xdr:rowOff>95783</xdr:rowOff>
    </xdr:to>
    <xdr:sp macro="" textlink="">
      <xdr:nvSpPr>
        <xdr:cNvPr id="86" name="円/楕円 85"/>
        <xdr:cNvSpPr/>
      </xdr:nvSpPr>
      <xdr:spPr>
        <a:xfrm>
          <a:off x="1968500" y="54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112310</xdr:rowOff>
    </xdr:from>
    <xdr:ext cx="534377" cy="259045"/>
    <xdr:sp macro="" textlink="">
      <xdr:nvSpPr>
        <xdr:cNvPr id="87" name="テキスト ボックス 86"/>
        <xdr:cNvSpPr txBox="1"/>
      </xdr:nvSpPr>
      <xdr:spPr>
        <a:xfrm>
          <a:off x="1752111" y="52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63259</xdr:rowOff>
    </xdr:from>
    <xdr:to>
      <xdr:col>1</xdr:col>
      <xdr:colOff>485775</xdr:colOff>
      <xdr:row>31</xdr:row>
      <xdr:rowOff>164859</xdr:rowOff>
    </xdr:to>
    <xdr:sp macro="" textlink="">
      <xdr:nvSpPr>
        <xdr:cNvPr id="88" name="円/楕円 87"/>
        <xdr:cNvSpPr/>
      </xdr:nvSpPr>
      <xdr:spPr>
        <a:xfrm>
          <a:off x="1079500" y="53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9936</xdr:rowOff>
    </xdr:from>
    <xdr:ext cx="534377" cy="259045"/>
    <xdr:sp macro="" textlink="">
      <xdr:nvSpPr>
        <xdr:cNvPr id="89" name="テキスト ボックス 88"/>
        <xdr:cNvSpPr txBox="1"/>
      </xdr:nvSpPr>
      <xdr:spPr>
        <a:xfrm>
          <a:off x="863111" y="51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115834</xdr:rowOff>
    </xdr:from>
    <xdr:to>
      <xdr:col>6</xdr:col>
      <xdr:colOff>510540</xdr:colOff>
      <xdr:row>57</xdr:row>
      <xdr:rowOff>122189</xdr:rowOff>
    </xdr:to>
    <xdr:cxnSp macro="">
      <xdr:nvCxnSpPr>
        <xdr:cNvPr id="112" name="直線コネクタ 111"/>
        <xdr:cNvCxnSpPr/>
      </xdr:nvCxnSpPr>
      <xdr:spPr>
        <a:xfrm flipV="1">
          <a:off x="4633595" y="8688334"/>
          <a:ext cx="1270" cy="1206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126016</xdr:rowOff>
    </xdr:from>
    <xdr:ext cx="534377" cy="259045"/>
    <xdr:sp macro="" textlink="">
      <xdr:nvSpPr>
        <xdr:cNvPr id="113" name="物件費最小値テキスト"/>
        <xdr:cNvSpPr txBox="1"/>
      </xdr:nvSpPr>
      <xdr:spPr>
        <a:xfrm>
          <a:off x="4686300"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34,133</a:t>
          </a:r>
          <a:endParaRPr kumimoji="1" lang="ja-JP" altLang="en-US" sz="1000" b="1">
            <a:latin typeface="ＭＳ Ｐゴシック"/>
          </a:endParaRPr>
        </a:p>
      </xdr:txBody>
    </xdr:sp>
    <xdr:clientData/>
  </xdr:oneCellAnchor>
  <xdr:twoCellAnchor>
    <xdr:from>
      <xdr:col>6</xdr:col>
      <xdr:colOff>422275</xdr:colOff>
      <xdr:row>57</xdr:row>
      <xdr:rowOff>122189</xdr:rowOff>
    </xdr:from>
    <xdr:to>
      <xdr:col>6</xdr:col>
      <xdr:colOff>600075</xdr:colOff>
      <xdr:row>57</xdr:row>
      <xdr:rowOff>122189</xdr:rowOff>
    </xdr:to>
    <xdr:cxnSp macro="">
      <xdr:nvCxnSpPr>
        <xdr:cNvPr id="114" name="直線コネクタ 113"/>
        <xdr:cNvCxnSpPr/>
      </xdr:nvCxnSpPr>
      <xdr:spPr>
        <a:xfrm>
          <a:off x="4546600" y="989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62511</xdr:rowOff>
    </xdr:from>
    <xdr:ext cx="534377" cy="259045"/>
    <xdr:sp macro="" textlink="">
      <xdr:nvSpPr>
        <xdr:cNvPr id="115" name="物件費最大値テキスト"/>
        <xdr:cNvSpPr txBox="1"/>
      </xdr:nvSpPr>
      <xdr:spPr>
        <a:xfrm>
          <a:off x="4686300" y="846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60,522</a:t>
          </a:r>
          <a:endParaRPr kumimoji="1" lang="ja-JP" altLang="en-US" sz="1000" b="1">
            <a:latin typeface="ＭＳ Ｐゴシック"/>
          </a:endParaRPr>
        </a:p>
      </xdr:txBody>
    </xdr:sp>
    <xdr:clientData/>
  </xdr:oneCellAnchor>
  <xdr:twoCellAnchor>
    <xdr:from>
      <xdr:col>6</xdr:col>
      <xdr:colOff>422275</xdr:colOff>
      <xdr:row>50</xdr:row>
      <xdr:rowOff>115834</xdr:rowOff>
    </xdr:from>
    <xdr:to>
      <xdr:col>6</xdr:col>
      <xdr:colOff>600075</xdr:colOff>
      <xdr:row>50</xdr:row>
      <xdr:rowOff>115834</xdr:rowOff>
    </xdr:to>
    <xdr:cxnSp macro="">
      <xdr:nvCxnSpPr>
        <xdr:cNvPr id="116" name="直線コネクタ 115"/>
        <xdr:cNvCxnSpPr/>
      </xdr:nvCxnSpPr>
      <xdr:spPr>
        <a:xfrm>
          <a:off x="4546600" y="8688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62662</xdr:rowOff>
    </xdr:from>
    <xdr:to>
      <xdr:col>6</xdr:col>
      <xdr:colOff>511175</xdr:colOff>
      <xdr:row>51</xdr:row>
      <xdr:rowOff>112679</xdr:rowOff>
    </xdr:to>
    <xdr:cxnSp macro="">
      <xdr:nvCxnSpPr>
        <xdr:cNvPr id="117" name="直線コネクタ 116"/>
        <xdr:cNvCxnSpPr/>
      </xdr:nvCxnSpPr>
      <xdr:spPr>
        <a:xfrm flipV="1">
          <a:off x="3797300" y="8806612"/>
          <a:ext cx="8382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142674</xdr:rowOff>
    </xdr:from>
    <xdr:ext cx="534377" cy="259045"/>
    <xdr:sp macro="" textlink="">
      <xdr:nvSpPr>
        <xdr:cNvPr id="118" name="物件費平均値テキスト"/>
        <xdr:cNvSpPr txBox="1"/>
      </xdr:nvSpPr>
      <xdr:spPr>
        <a:xfrm>
          <a:off x="4686300" y="90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6</xdr:col>
      <xdr:colOff>460375</xdr:colOff>
      <xdr:row>52</xdr:row>
      <xdr:rowOff>164247</xdr:rowOff>
    </xdr:from>
    <xdr:to>
      <xdr:col>6</xdr:col>
      <xdr:colOff>561975</xdr:colOff>
      <xdr:row>53</xdr:row>
      <xdr:rowOff>94397</xdr:rowOff>
    </xdr:to>
    <xdr:sp macro="" textlink="">
      <xdr:nvSpPr>
        <xdr:cNvPr id="119" name="フローチャート : 判断 118"/>
        <xdr:cNvSpPr/>
      </xdr:nvSpPr>
      <xdr:spPr>
        <a:xfrm>
          <a:off x="4584700" y="90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112679</xdr:rowOff>
    </xdr:from>
    <xdr:to>
      <xdr:col>5</xdr:col>
      <xdr:colOff>358775</xdr:colOff>
      <xdr:row>52</xdr:row>
      <xdr:rowOff>16621</xdr:rowOff>
    </xdr:to>
    <xdr:cxnSp macro="">
      <xdr:nvCxnSpPr>
        <xdr:cNvPr id="120" name="直線コネクタ 119"/>
        <xdr:cNvCxnSpPr/>
      </xdr:nvCxnSpPr>
      <xdr:spPr>
        <a:xfrm flipV="1">
          <a:off x="2908300" y="8856629"/>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138552</xdr:rowOff>
    </xdr:from>
    <xdr:to>
      <xdr:col>5</xdr:col>
      <xdr:colOff>409575</xdr:colOff>
      <xdr:row>52</xdr:row>
      <xdr:rowOff>68702</xdr:rowOff>
    </xdr:to>
    <xdr:sp macro="" textlink="">
      <xdr:nvSpPr>
        <xdr:cNvPr id="121" name="フローチャート : 判断 120"/>
        <xdr:cNvSpPr/>
      </xdr:nvSpPr>
      <xdr:spPr>
        <a:xfrm>
          <a:off x="3746500" y="888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59829</xdr:rowOff>
    </xdr:from>
    <xdr:ext cx="534377" cy="259045"/>
    <xdr:sp macro="" textlink="">
      <xdr:nvSpPr>
        <xdr:cNvPr id="122" name="テキスト ボックス 121"/>
        <xdr:cNvSpPr txBox="1"/>
      </xdr:nvSpPr>
      <xdr:spPr>
        <a:xfrm>
          <a:off x="3530111" y="897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16621</xdr:rowOff>
    </xdr:from>
    <xdr:to>
      <xdr:col>4</xdr:col>
      <xdr:colOff>155575</xdr:colOff>
      <xdr:row>52</xdr:row>
      <xdr:rowOff>120041</xdr:rowOff>
    </xdr:to>
    <xdr:cxnSp macro="">
      <xdr:nvCxnSpPr>
        <xdr:cNvPr id="123" name="直線コネクタ 122"/>
        <xdr:cNvCxnSpPr/>
      </xdr:nvCxnSpPr>
      <xdr:spPr>
        <a:xfrm flipV="1">
          <a:off x="2019300" y="8932021"/>
          <a:ext cx="889000" cy="10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52</xdr:row>
      <xdr:rowOff>118756</xdr:rowOff>
    </xdr:from>
    <xdr:to>
      <xdr:col>4</xdr:col>
      <xdr:colOff>206375</xdr:colOff>
      <xdr:row>53</xdr:row>
      <xdr:rowOff>48906</xdr:rowOff>
    </xdr:to>
    <xdr:sp macro="" textlink="">
      <xdr:nvSpPr>
        <xdr:cNvPr id="124" name="フローチャート : 判断 123"/>
        <xdr:cNvSpPr/>
      </xdr:nvSpPr>
      <xdr:spPr>
        <a:xfrm>
          <a:off x="2857500" y="90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40033</xdr:rowOff>
    </xdr:from>
    <xdr:ext cx="534377" cy="259045"/>
    <xdr:sp macro="" textlink="">
      <xdr:nvSpPr>
        <xdr:cNvPr id="125" name="テキスト ボックス 124"/>
        <xdr:cNvSpPr txBox="1"/>
      </xdr:nvSpPr>
      <xdr:spPr>
        <a:xfrm>
          <a:off x="2641111" y="91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33401</xdr:rowOff>
    </xdr:from>
    <xdr:to>
      <xdr:col>2</xdr:col>
      <xdr:colOff>638175</xdr:colOff>
      <xdr:row>52</xdr:row>
      <xdr:rowOff>120041</xdr:rowOff>
    </xdr:to>
    <xdr:cxnSp macro="">
      <xdr:nvCxnSpPr>
        <xdr:cNvPr id="126" name="直線コネクタ 125"/>
        <xdr:cNvCxnSpPr/>
      </xdr:nvCxnSpPr>
      <xdr:spPr>
        <a:xfrm>
          <a:off x="1130300" y="8948801"/>
          <a:ext cx="8890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65994</xdr:rowOff>
    </xdr:from>
    <xdr:to>
      <xdr:col>3</xdr:col>
      <xdr:colOff>3175</xdr:colOff>
      <xdr:row>53</xdr:row>
      <xdr:rowOff>167594</xdr:rowOff>
    </xdr:to>
    <xdr:sp macro="" textlink="">
      <xdr:nvSpPr>
        <xdr:cNvPr id="127" name="フローチャート : 判断 126"/>
        <xdr:cNvSpPr/>
      </xdr:nvSpPr>
      <xdr:spPr>
        <a:xfrm>
          <a:off x="1968500" y="91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158721</xdr:rowOff>
    </xdr:from>
    <xdr:ext cx="534377" cy="259045"/>
    <xdr:sp macro="" textlink="">
      <xdr:nvSpPr>
        <xdr:cNvPr id="128" name="テキスト ボックス 127"/>
        <xdr:cNvSpPr txBox="1"/>
      </xdr:nvSpPr>
      <xdr:spPr>
        <a:xfrm>
          <a:off x="1752111" y="92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140243</xdr:rowOff>
    </xdr:from>
    <xdr:to>
      <xdr:col>1</xdr:col>
      <xdr:colOff>485775</xdr:colOff>
      <xdr:row>53</xdr:row>
      <xdr:rowOff>70393</xdr:rowOff>
    </xdr:to>
    <xdr:sp macro="" textlink="">
      <xdr:nvSpPr>
        <xdr:cNvPr id="129" name="フローチャート : 判断 128"/>
        <xdr:cNvSpPr/>
      </xdr:nvSpPr>
      <xdr:spPr>
        <a:xfrm>
          <a:off x="1079500" y="905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61520</xdr:rowOff>
    </xdr:from>
    <xdr:ext cx="534377" cy="259045"/>
    <xdr:sp macro="" textlink="">
      <xdr:nvSpPr>
        <xdr:cNvPr id="130" name="テキスト ボックス 129"/>
        <xdr:cNvSpPr txBox="1"/>
      </xdr:nvSpPr>
      <xdr:spPr>
        <a:xfrm>
          <a:off x="863111" y="914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11862</xdr:rowOff>
    </xdr:from>
    <xdr:to>
      <xdr:col>6</xdr:col>
      <xdr:colOff>561975</xdr:colOff>
      <xdr:row>51</xdr:row>
      <xdr:rowOff>113462</xdr:rowOff>
    </xdr:to>
    <xdr:sp macro="" textlink="">
      <xdr:nvSpPr>
        <xdr:cNvPr id="136" name="円/楕円 135"/>
        <xdr:cNvSpPr/>
      </xdr:nvSpPr>
      <xdr:spPr>
        <a:xfrm>
          <a:off x="4584700" y="87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98239</xdr:rowOff>
    </xdr:from>
    <xdr:ext cx="534377" cy="259045"/>
    <xdr:sp macro="" textlink="">
      <xdr:nvSpPr>
        <xdr:cNvPr id="137" name="物件費該当値テキスト"/>
        <xdr:cNvSpPr txBox="1"/>
      </xdr:nvSpPr>
      <xdr:spPr>
        <a:xfrm>
          <a:off x="4686300" y="867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57,935</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61879</xdr:rowOff>
    </xdr:from>
    <xdr:to>
      <xdr:col>5</xdr:col>
      <xdr:colOff>409575</xdr:colOff>
      <xdr:row>51</xdr:row>
      <xdr:rowOff>163479</xdr:rowOff>
    </xdr:to>
    <xdr:sp macro="" textlink="">
      <xdr:nvSpPr>
        <xdr:cNvPr id="138" name="円/楕円 137"/>
        <xdr:cNvSpPr/>
      </xdr:nvSpPr>
      <xdr:spPr>
        <a:xfrm>
          <a:off x="3746500" y="88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8556</xdr:rowOff>
    </xdr:from>
    <xdr:ext cx="534377" cy="259045"/>
    <xdr:sp macro="" textlink="">
      <xdr:nvSpPr>
        <xdr:cNvPr id="139" name="テキスト ボックス 138"/>
        <xdr:cNvSpPr txBox="1"/>
      </xdr:nvSpPr>
      <xdr:spPr>
        <a:xfrm>
          <a:off x="3530111" y="85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56,841</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137271</xdr:rowOff>
    </xdr:from>
    <xdr:to>
      <xdr:col>4</xdr:col>
      <xdr:colOff>206375</xdr:colOff>
      <xdr:row>52</xdr:row>
      <xdr:rowOff>67421</xdr:rowOff>
    </xdr:to>
    <xdr:sp macro="" textlink="">
      <xdr:nvSpPr>
        <xdr:cNvPr id="140" name="円/楕円 139"/>
        <xdr:cNvSpPr/>
      </xdr:nvSpPr>
      <xdr:spPr>
        <a:xfrm>
          <a:off x="2857500" y="88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83948</xdr:rowOff>
    </xdr:from>
    <xdr:ext cx="534377" cy="259045"/>
    <xdr:sp macro="" textlink="">
      <xdr:nvSpPr>
        <xdr:cNvPr id="141" name="テキスト ボックス 140"/>
        <xdr:cNvSpPr txBox="1"/>
      </xdr:nvSpPr>
      <xdr:spPr>
        <a:xfrm>
          <a:off x="2641111" y="86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55,192</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69241</xdr:rowOff>
    </xdr:from>
    <xdr:to>
      <xdr:col>3</xdr:col>
      <xdr:colOff>3175</xdr:colOff>
      <xdr:row>52</xdr:row>
      <xdr:rowOff>170841</xdr:rowOff>
    </xdr:to>
    <xdr:sp macro="" textlink="">
      <xdr:nvSpPr>
        <xdr:cNvPr id="142" name="円/楕円 141"/>
        <xdr:cNvSpPr/>
      </xdr:nvSpPr>
      <xdr:spPr>
        <a:xfrm>
          <a:off x="1968500" y="89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15918</xdr:rowOff>
    </xdr:from>
    <xdr:ext cx="534377" cy="259045"/>
    <xdr:sp macro="" textlink="">
      <xdr:nvSpPr>
        <xdr:cNvPr id="143" name="テキスト ボックス 142"/>
        <xdr:cNvSpPr txBox="1"/>
      </xdr:nvSpPr>
      <xdr:spPr>
        <a:xfrm>
          <a:off x="1752111" y="875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52,930</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154051</xdr:rowOff>
    </xdr:from>
    <xdr:to>
      <xdr:col>1</xdr:col>
      <xdr:colOff>485775</xdr:colOff>
      <xdr:row>52</xdr:row>
      <xdr:rowOff>84201</xdr:rowOff>
    </xdr:to>
    <xdr:sp macro="" textlink="">
      <xdr:nvSpPr>
        <xdr:cNvPr id="144" name="円/楕円 143"/>
        <xdr:cNvSpPr/>
      </xdr:nvSpPr>
      <xdr:spPr>
        <a:xfrm>
          <a:off x="1079500" y="88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100728</xdr:rowOff>
    </xdr:from>
    <xdr:ext cx="534377" cy="259045"/>
    <xdr:sp macro="" textlink="">
      <xdr:nvSpPr>
        <xdr:cNvPr id="145" name="テキスト ボックス 144"/>
        <xdr:cNvSpPr txBox="1"/>
      </xdr:nvSpPr>
      <xdr:spPr>
        <a:xfrm>
          <a:off x="863111" y="867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6" name="テキスト ボックス 165"/>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38299</xdr:rowOff>
    </xdr:from>
    <xdr:ext cx="467179" cy="259045"/>
    <xdr:sp macro="" textlink="">
      <xdr:nvSpPr>
        <xdr:cNvPr id="168" name="テキスト ボックス 167"/>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70" name="テキスト ボックス 169"/>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22461</xdr:rowOff>
    </xdr:from>
    <xdr:to>
      <xdr:col>6</xdr:col>
      <xdr:colOff>510540</xdr:colOff>
      <xdr:row>79</xdr:row>
      <xdr:rowOff>76346</xdr:rowOff>
    </xdr:to>
    <xdr:cxnSp macro="">
      <xdr:nvCxnSpPr>
        <xdr:cNvPr id="172" name="直線コネクタ 171"/>
        <xdr:cNvCxnSpPr/>
      </xdr:nvCxnSpPr>
      <xdr:spPr>
        <a:xfrm flipV="1">
          <a:off x="4633595" y="12195411"/>
          <a:ext cx="127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80173</xdr:rowOff>
    </xdr:from>
    <xdr:ext cx="469744" cy="259045"/>
    <xdr:sp macro="" textlink="">
      <xdr:nvSpPr>
        <xdr:cNvPr id="173" name="維持補修費最小値テキスト"/>
        <xdr:cNvSpPr txBox="1"/>
      </xdr:nvSpPr>
      <xdr:spPr>
        <a:xfrm>
          <a:off x="4686300" y="1362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6</xdr:col>
      <xdr:colOff>422275</xdr:colOff>
      <xdr:row>79</xdr:row>
      <xdr:rowOff>76346</xdr:rowOff>
    </xdr:from>
    <xdr:to>
      <xdr:col>6</xdr:col>
      <xdr:colOff>600075</xdr:colOff>
      <xdr:row>79</xdr:row>
      <xdr:rowOff>76346</xdr:rowOff>
    </xdr:to>
    <xdr:cxnSp macro="">
      <xdr:nvCxnSpPr>
        <xdr:cNvPr id="174" name="直線コネクタ 173"/>
        <xdr:cNvCxnSpPr/>
      </xdr:nvCxnSpPr>
      <xdr:spPr>
        <a:xfrm>
          <a:off x="4546600" y="13620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140588</xdr:rowOff>
    </xdr:from>
    <xdr:ext cx="469744" cy="259045"/>
    <xdr:sp macro="" textlink="">
      <xdr:nvSpPr>
        <xdr:cNvPr id="175" name="維持補修費最大値テキスト"/>
        <xdr:cNvSpPr txBox="1"/>
      </xdr:nvSpPr>
      <xdr:spPr>
        <a:xfrm>
          <a:off x="4686300" y="1197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5,434</a:t>
          </a:r>
          <a:endParaRPr kumimoji="1" lang="ja-JP" altLang="en-US" sz="1000" b="1">
            <a:latin typeface="ＭＳ Ｐゴシック"/>
          </a:endParaRPr>
        </a:p>
      </xdr:txBody>
    </xdr:sp>
    <xdr:clientData/>
  </xdr:oneCellAnchor>
  <xdr:twoCellAnchor>
    <xdr:from>
      <xdr:col>6</xdr:col>
      <xdr:colOff>422275</xdr:colOff>
      <xdr:row>71</xdr:row>
      <xdr:rowOff>22461</xdr:rowOff>
    </xdr:from>
    <xdr:to>
      <xdr:col>6</xdr:col>
      <xdr:colOff>600075</xdr:colOff>
      <xdr:row>71</xdr:row>
      <xdr:rowOff>22461</xdr:rowOff>
    </xdr:to>
    <xdr:cxnSp macro="">
      <xdr:nvCxnSpPr>
        <xdr:cNvPr id="176" name="直線コネクタ 175"/>
        <xdr:cNvCxnSpPr/>
      </xdr:nvCxnSpPr>
      <xdr:spPr>
        <a:xfrm>
          <a:off x="4546600" y="1219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169091</xdr:rowOff>
    </xdr:from>
    <xdr:to>
      <xdr:col>6</xdr:col>
      <xdr:colOff>511175</xdr:colOff>
      <xdr:row>72</xdr:row>
      <xdr:rowOff>38136</xdr:rowOff>
    </xdr:to>
    <xdr:cxnSp macro="">
      <xdr:nvCxnSpPr>
        <xdr:cNvPr id="177" name="直線コネクタ 176"/>
        <xdr:cNvCxnSpPr/>
      </xdr:nvCxnSpPr>
      <xdr:spPr>
        <a:xfrm flipV="1">
          <a:off x="3797300" y="12342041"/>
          <a:ext cx="8382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142765</xdr:rowOff>
    </xdr:from>
    <xdr:ext cx="469744" cy="259045"/>
    <xdr:sp macro="" textlink="">
      <xdr:nvSpPr>
        <xdr:cNvPr id="178" name="維持補修費平均値テキスト"/>
        <xdr:cNvSpPr txBox="1"/>
      </xdr:nvSpPr>
      <xdr:spPr>
        <a:xfrm>
          <a:off x="4686300" y="12658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164338</xdr:rowOff>
    </xdr:from>
    <xdr:to>
      <xdr:col>6</xdr:col>
      <xdr:colOff>561975</xdr:colOff>
      <xdr:row>74</xdr:row>
      <xdr:rowOff>94488</xdr:rowOff>
    </xdr:to>
    <xdr:sp macro="" textlink="">
      <xdr:nvSpPr>
        <xdr:cNvPr id="179" name="フローチャート : 判断 178"/>
        <xdr:cNvSpPr/>
      </xdr:nvSpPr>
      <xdr:spPr>
        <a:xfrm>
          <a:off x="45847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42382</xdr:rowOff>
    </xdr:from>
    <xdr:to>
      <xdr:col>5</xdr:col>
      <xdr:colOff>358775</xdr:colOff>
      <xdr:row>72</xdr:row>
      <xdr:rowOff>38136</xdr:rowOff>
    </xdr:to>
    <xdr:cxnSp macro="">
      <xdr:nvCxnSpPr>
        <xdr:cNvPr id="180" name="直線コネクタ 179"/>
        <xdr:cNvCxnSpPr/>
      </xdr:nvCxnSpPr>
      <xdr:spPr>
        <a:xfrm>
          <a:off x="2908300" y="12215332"/>
          <a:ext cx="889000" cy="1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100330</xdr:rowOff>
    </xdr:from>
    <xdr:to>
      <xdr:col>5</xdr:col>
      <xdr:colOff>409575</xdr:colOff>
      <xdr:row>75</xdr:row>
      <xdr:rowOff>30480</xdr:rowOff>
    </xdr:to>
    <xdr:sp macro="" textlink="">
      <xdr:nvSpPr>
        <xdr:cNvPr id="181" name="フローチャート : 判断 180"/>
        <xdr:cNvSpPr/>
      </xdr:nvSpPr>
      <xdr:spPr>
        <a:xfrm>
          <a:off x="3746500" y="1278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21607</xdr:rowOff>
    </xdr:from>
    <xdr:ext cx="469744" cy="259045"/>
    <xdr:sp macro="" textlink="">
      <xdr:nvSpPr>
        <xdr:cNvPr id="182" name="テキスト ボックス 181"/>
        <xdr:cNvSpPr txBox="1"/>
      </xdr:nvSpPr>
      <xdr:spPr>
        <a:xfrm>
          <a:off x="3562427" y="128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42382</xdr:rowOff>
    </xdr:from>
    <xdr:to>
      <xdr:col>4</xdr:col>
      <xdr:colOff>155575</xdr:colOff>
      <xdr:row>71</xdr:row>
      <xdr:rowOff>158641</xdr:rowOff>
    </xdr:to>
    <xdr:cxnSp macro="">
      <xdr:nvCxnSpPr>
        <xdr:cNvPr id="183" name="直線コネクタ 182"/>
        <xdr:cNvCxnSpPr/>
      </xdr:nvCxnSpPr>
      <xdr:spPr>
        <a:xfrm flipV="1">
          <a:off x="2019300" y="12215332"/>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117639</xdr:rowOff>
    </xdr:from>
    <xdr:to>
      <xdr:col>4</xdr:col>
      <xdr:colOff>206375</xdr:colOff>
      <xdr:row>75</xdr:row>
      <xdr:rowOff>47789</xdr:rowOff>
    </xdr:to>
    <xdr:sp macro="" textlink="">
      <xdr:nvSpPr>
        <xdr:cNvPr id="184" name="フローチャート : 判断 183"/>
        <xdr:cNvSpPr/>
      </xdr:nvSpPr>
      <xdr:spPr>
        <a:xfrm>
          <a:off x="2857500" y="1280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38916</xdr:rowOff>
    </xdr:from>
    <xdr:ext cx="469744" cy="259045"/>
    <xdr:sp macro="" textlink="">
      <xdr:nvSpPr>
        <xdr:cNvPr id="185" name="テキスト ボックス 184"/>
        <xdr:cNvSpPr txBox="1"/>
      </xdr:nvSpPr>
      <xdr:spPr>
        <a:xfrm>
          <a:off x="2673427" y="1289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167132</xdr:rowOff>
    </xdr:from>
    <xdr:to>
      <xdr:col>2</xdr:col>
      <xdr:colOff>638175</xdr:colOff>
      <xdr:row>71</xdr:row>
      <xdr:rowOff>158641</xdr:rowOff>
    </xdr:to>
    <xdr:cxnSp macro="">
      <xdr:nvCxnSpPr>
        <xdr:cNvPr id="186" name="直線コネクタ 185"/>
        <xdr:cNvCxnSpPr/>
      </xdr:nvCxnSpPr>
      <xdr:spPr>
        <a:xfrm>
          <a:off x="1130300" y="12168632"/>
          <a:ext cx="889000" cy="16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132334</xdr:rowOff>
    </xdr:from>
    <xdr:to>
      <xdr:col>3</xdr:col>
      <xdr:colOff>3175</xdr:colOff>
      <xdr:row>75</xdr:row>
      <xdr:rowOff>62484</xdr:rowOff>
    </xdr:to>
    <xdr:sp macro="" textlink="">
      <xdr:nvSpPr>
        <xdr:cNvPr id="187" name="フローチャート : 判断 186"/>
        <xdr:cNvSpPr/>
      </xdr:nvSpPr>
      <xdr:spPr>
        <a:xfrm>
          <a:off x="1968500" y="1281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53611</xdr:rowOff>
    </xdr:from>
    <xdr:ext cx="469744" cy="259045"/>
    <xdr:sp macro="" textlink="">
      <xdr:nvSpPr>
        <xdr:cNvPr id="188" name="テキスト ボックス 187"/>
        <xdr:cNvSpPr txBox="1"/>
      </xdr:nvSpPr>
      <xdr:spPr>
        <a:xfrm>
          <a:off x="1784427" y="1291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109800</xdr:rowOff>
    </xdr:from>
    <xdr:to>
      <xdr:col>1</xdr:col>
      <xdr:colOff>485775</xdr:colOff>
      <xdr:row>75</xdr:row>
      <xdr:rowOff>39950</xdr:rowOff>
    </xdr:to>
    <xdr:sp macro="" textlink="">
      <xdr:nvSpPr>
        <xdr:cNvPr id="189" name="フローチャート : 判断 188"/>
        <xdr:cNvSpPr/>
      </xdr:nvSpPr>
      <xdr:spPr>
        <a:xfrm>
          <a:off x="1079500" y="127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31077</xdr:rowOff>
    </xdr:from>
    <xdr:ext cx="469744" cy="259045"/>
    <xdr:sp macro="" textlink="">
      <xdr:nvSpPr>
        <xdr:cNvPr id="190" name="テキスト ボックス 189"/>
        <xdr:cNvSpPr txBox="1"/>
      </xdr:nvSpPr>
      <xdr:spPr>
        <a:xfrm>
          <a:off x="895427" y="1288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118291</xdr:rowOff>
    </xdr:from>
    <xdr:to>
      <xdr:col>6</xdr:col>
      <xdr:colOff>561975</xdr:colOff>
      <xdr:row>72</xdr:row>
      <xdr:rowOff>48441</xdr:rowOff>
    </xdr:to>
    <xdr:sp macro="" textlink="">
      <xdr:nvSpPr>
        <xdr:cNvPr id="196" name="円/楕円 195"/>
        <xdr:cNvSpPr/>
      </xdr:nvSpPr>
      <xdr:spPr>
        <a:xfrm>
          <a:off x="4584700" y="122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141168</xdr:rowOff>
    </xdr:from>
    <xdr:ext cx="469744" cy="259045"/>
    <xdr:sp macro="" textlink="">
      <xdr:nvSpPr>
        <xdr:cNvPr id="197" name="維持補修費該当値テキスト"/>
        <xdr:cNvSpPr txBox="1"/>
      </xdr:nvSpPr>
      <xdr:spPr>
        <a:xfrm>
          <a:off x="4686300" y="1214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158786</xdr:rowOff>
    </xdr:from>
    <xdr:to>
      <xdr:col>5</xdr:col>
      <xdr:colOff>409575</xdr:colOff>
      <xdr:row>72</xdr:row>
      <xdr:rowOff>88936</xdr:rowOff>
    </xdr:to>
    <xdr:sp macro="" textlink="">
      <xdr:nvSpPr>
        <xdr:cNvPr id="198" name="円/楕円 197"/>
        <xdr:cNvSpPr/>
      </xdr:nvSpPr>
      <xdr:spPr>
        <a:xfrm>
          <a:off x="3746500" y="1233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70</xdr:row>
      <xdr:rowOff>105463</xdr:rowOff>
    </xdr:from>
    <xdr:ext cx="469744" cy="259045"/>
    <xdr:sp macro="" textlink="">
      <xdr:nvSpPr>
        <xdr:cNvPr id="199" name="テキスト ボックス 198"/>
        <xdr:cNvSpPr txBox="1"/>
      </xdr:nvSpPr>
      <xdr:spPr>
        <a:xfrm>
          <a:off x="3562427" y="121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163032</xdr:rowOff>
    </xdr:from>
    <xdr:to>
      <xdr:col>4</xdr:col>
      <xdr:colOff>206375</xdr:colOff>
      <xdr:row>71</xdr:row>
      <xdr:rowOff>93182</xdr:rowOff>
    </xdr:to>
    <xdr:sp macro="" textlink="">
      <xdr:nvSpPr>
        <xdr:cNvPr id="200" name="円/楕円 199"/>
        <xdr:cNvSpPr/>
      </xdr:nvSpPr>
      <xdr:spPr>
        <a:xfrm>
          <a:off x="2857500" y="1216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69</xdr:row>
      <xdr:rowOff>109709</xdr:rowOff>
    </xdr:from>
    <xdr:ext cx="469744" cy="259045"/>
    <xdr:sp macro="" textlink="">
      <xdr:nvSpPr>
        <xdr:cNvPr id="201" name="テキスト ボックス 200"/>
        <xdr:cNvSpPr txBox="1"/>
      </xdr:nvSpPr>
      <xdr:spPr>
        <a:xfrm>
          <a:off x="2673427" y="1193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107841</xdr:rowOff>
    </xdr:from>
    <xdr:to>
      <xdr:col>3</xdr:col>
      <xdr:colOff>3175</xdr:colOff>
      <xdr:row>72</xdr:row>
      <xdr:rowOff>37991</xdr:rowOff>
    </xdr:to>
    <xdr:sp macro="" textlink="">
      <xdr:nvSpPr>
        <xdr:cNvPr id="202" name="円/楕円 201"/>
        <xdr:cNvSpPr/>
      </xdr:nvSpPr>
      <xdr:spPr>
        <a:xfrm>
          <a:off x="1968500" y="122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70</xdr:row>
      <xdr:rowOff>54518</xdr:rowOff>
    </xdr:from>
    <xdr:ext cx="469744" cy="259045"/>
    <xdr:sp macro="" textlink="">
      <xdr:nvSpPr>
        <xdr:cNvPr id="203" name="テキスト ボックス 202"/>
        <xdr:cNvSpPr txBox="1"/>
      </xdr:nvSpPr>
      <xdr:spPr>
        <a:xfrm>
          <a:off x="1784427" y="1205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116332</xdr:rowOff>
    </xdr:from>
    <xdr:to>
      <xdr:col>1</xdr:col>
      <xdr:colOff>485775</xdr:colOff>
      <xdr:row>71</xdr:row>
      <xdr:rowOff>46482</xdr:rowOff>
    </xdr:to>
    <xdr:sp macro="" textlink="">
      <xdr:nvSpPr>
        <xdr:cNvPr id="204" name="円/楕円 203"/>
        <xdr:cNvSpPr/>
      </xdr:nvSpPr>
      <xdr:spPr>
        <a:xfrm>
          <a:off x="1079500" y="121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69</xdr:row>
      <xdr:rowOff>63009</xdr:rowOff>
    </xdr:from>
    <xdr:ext cx="469744" cy="259045"/>
    <xdr:sp macro="" textlink="">
      <xdr:nvSpPr>
        <xdr:cNvPr id="205" name="テキスト ボックス 204"/>
        <xdr:cNvSpPr txBox="1"/>
      </xdr:nvSpPr>
      <xdr:spPr>
        <a:xfrm>
          <a:off x="895427" y="118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98963</xdr:rowOff>
    </xdr:from>
    <xdr:to>
      <xdr:col>6</xdr:col>
      <xdr:colOff>510540</xdr:colOff>
      <xdr:row>99</xdr:row>
      <xdr:rowOff>61976</xdr:rowOff>
    </xdr:to>
    <xdr:cxnSp macro="">
      <xdr:nvCxnSpPr>
        <xdr:cNvPr id="228" name="直線コネクタ 227"/>
        <xdr:cNvCxnSpPr/>
      </xdr:nvCxnSpPr>
      <xdr:spPr>
        <a:xfrm flipV="1">
          <a:off x="4633595" y="15529463"/>
          <a:ext cx="1270" cy="150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65803</xdr:rowOff>
    </xdr:from>
    <xdr:ext cx="534377" cy="259045"/>
    <xdr:sp macro="" textlink="">
      <xdr:nvSpPr>
        <xdr:cNvPr id="229" name="扶助費最小値テキスト"/>
        <xdr:cNvSpPr txBox="1"/>
      </xdr:nvSpPr>
      <xdr:spPr>
        <a:xfrm>
          <a:off x="4686300" y="170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61976</xdr:rowOff>
    </xdr:from>
    <xdr:to>
      <xdr:col>6</xdr:col>
      <xdr:colOff>600075</xdr:colOff>
      <xdr:row>99</xdr:row>
      <xdr:rowOff>61976</xdr:rowOff>
    </xdr:to>
    <xdr:cxnSp macro="">
      <xdr:nvCxnSpPr>
        <xdr:cNvPr id="230" name="直線コネクタ 229"/>
        <xdr:cNvCxnSpPr/>
      </xdr:nvCxnSpPr>
      <xdr:spPr>
        <a:xfrm>
          <a:off x="4546600" y="1703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45640</xdr:rowOff>
    </xdr:from>
    <xdr:ext cx="534377" cy="259045"/>
    <xdr:sp macro="" textlink="">
      <xdr:nvSpPr>
        <xdr:cNvPr id="231" name="扶助費最大値テキスト"/>
        <xdr:cNvSpPr txBox="1"/>
      </xdr:nvSpPr>
      <xdr:spPr>
        <a:xfrm>
          <a:off x="4686300" y="153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90,891</a:t>
          </a:r>
          <a:endParaRPr kumimoji="1" lang="ja-JP" altLang="en-US" sz="1000" b="1">
            <a:latin typeface="ＭＳ Ｐゴシック"/>
          </a:endParaRPr>
        </a:p>
      </xdr:txBody>
    </xdr:sp>
    <xdr:clientData/>
  </xdr:oneCellAnchor>
  <xdr:twoCellAnchor>
    <xdr:from>
      <xdr:col>6</xdr:col>
      <xdr:colOff>422275</xdr:colOff>
      <xdr:row>90</xdr:row>
      <xdr:rowOff>98963</xdr:rowOff>
    </xdr:from>
    <xdr:to>
      <xdr:col>6</xdr:col>
      <xdr:colOff>600075</xdr:colOff>
      <xdr:row>90</xdr:row>
      <xdr:rowOff>98963</xdr:rowOff>
    </xdr:to>
    <xdr:cxnSp macro="">
      <xdr:nvCxnSpPr>
        <xdr:cNvPr id="232" name="直線コネクタ 231"/>
        <xdr:cNvCxnSpPr/>
      </xdr:nvCxnSpPr>
      <xdr:spPr>
        <a:xfrm>
          <a:off x="4546600" y="1552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96814</xdr:rowOff>
    </xdr:from>
    <xdr:to>
      <xdr:col>6</xdr:col>
      <xdr:colOff>511175</xdr:colOff>
      <xdr:row>92</xdr:row>
      <xdr:rowOff>168549</xdr:rowOff>
    </xdr:to>
    <xdr:cxnSp macro="">
      <xdr:nvCxnSpPr>
        <xdr:cNvPr id="233" name="直線コネクタ 232"/>
        <xdr:cNvCxnSpPr/>
      </xdr:nvCxnSpPr>
      <xdr:spPr>
        <a:xfrm flipV="1">
          <a:off x="3797300" y="15870214"/>
          <a:ext cx="8382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24258</xdr:rowOff>
    </xdr:from>
    <xdr:ext cx="534377" cy="259045"/>
    <xdr:sp macro="" textlink="">
      <xdr:nvSpPr>
        <xdr:cNvPr id="234" name="扶助費平均値テキスト"/>
        <xdr:cNvSpPr txBox="1"/>
      </xdr:nvSpPr>
      <xdr:spPr>
        <a:xfrm>
          <a:off x="4686300" y="163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45831</xdr:rowOff>
    </xdr:from>
    <xdr:to>
      <xdr:col>6</xdr:col>
      <xdr:colOff>561975</xdr:colOff>
      <xdr:row>95</xdr:row>
      <xdr:rowOff>147431</xdr:rowOff>
    </xdr:to>
    <xdr:sp macro="" textlink="">
      <xdr:nvSpPr>
        <xdr:cNvPr id="235" name="フローチャート : 判断 234"/>
        <xdr:cNvSpPr/>
      </xdr:nvSpPr>
      <xdr:spPr>
        <a:xfrm>
          <a:off x="4584700" y="163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168549</xdr:rowOff>
    </xdr:from>
    <xdr:to>
      <xdr:col>5</xdr:col>
      <xdr:colOff>358775</xdr:colOff>
      <xdr:row>94</xdr:row>
      <xdr:rowOff>74092</xdr:rowOff>
    </xdr:to>
    <xdr:cxnSp macro="">
      <xdr:nvCxnSpPr>
        <xdr:cNvPr id="236" name="直線コネクタ 235"/>
        <xdr:cNvCxnSpPr/>
      </xdr:nvCxnSpPr>
      <xdr:spPr>
        <a:xfrm flipV="1">
          <a:off x="2908300" y="15941949"/>
          <a:ext cx="889000" cy="24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91</xdr:row>
      <xdr:rowOff>15337</xdr:rowOff>
    </xdr:from>
    <xdr:to>
      <xdr:col>5</xdr:col>
      <xdr:colOff>409575</xdr:colOff>
      <xdr:row>91</xdr:row>
      <xdr:rowOff>116937</xdr:rowOff>
    </xdr:to>
    <xdr:sp macro="" textlink="">
      <xdr:nvSpPr>
        <xdr:cNvPr id="237" name="フローチャート : 判断 236"/>
        <xdr:cNvSpPr/>
      </xdr:nvSpPr>
      <xdr:spPr>
        <a:xfrm>
          <a:off x="3746500" y="1561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133464</xdr:rowOff>
    </xdr:from>
    <xdr:ext cx="534377" cy="259045"/>
    <xdr:sp macro="" textlink="">
      <xdr:nvSpPr>
        <xdr:cNvPr id="238" name="テキスト ボックス 237"/>
        <xdr:cNvSpPr txBox="1"/>
      </xdr:nvSpPr>
      <xdr:spPr>
        <a:xfrm>
          <a:off x="3530111" y="153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74092</xdr:rowOff>
    </xdr:from>
    <xdr:to>
      <xdr:col>4</xdr:col>
      <xdr:colOff>155575</xdr:colOff>
      <xdr:row>94</xdr:row>
      <xdr:rowOff>126212</xdr:rowOff>
    </xdr:to>
    <xdr:cxnSp macro="">
      <xdr:nvCxnSpPr>
        <xdr:cNvPr id="239" name="直線コネクタ 238"/>
        <xdr:cNvCxnSpPr/>
      </xdr:nvCxnSpPr>
      <xdr:spPr>
        <a:xfrm flipV="1">
          <a:off x="2019300" y="16190392"/>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84603</xdr:rowOff>
    </xdr:from>
    <xdr:to>
      <xdr:col>4</xdr:col>
      <xdr:colOff>206375</xdr:colOff>
      <xdr:row>93</xdr:row>
      <xdr:rowOff>14753</xdr:rowOff>
    </xdr:to>
    <xdr:sp macro="" textlink="">
      <xdr:nvSpPr>
        <xdr:cNvPr id="240" name="フローチャート : 判断 239"/>
        <xdr:cNvSpPr/>
      </xdr:nvSpPr>
      <xdr:spPr>
        <a:xfrm>
          <a:off x="2857500" y="1585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31280</xdr:rowOff>
    </xdr:from>
    <xdr:ext cx="534377" cy="259045"/>
    <xdr:sp macro="" textlink="">
      <xdr:nvSpPr>
        <xdr:cNvPr id="241" name="テキスト ボックス 240"/>
        <xdr:cNvSpPr txBox="1"/>
      </xdr:nvSpPr>
      <xdr:spPr>
        <a:xfrm>
          <a:off x="2641111" y="156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126212</xdr:rowOff>
    </xdr:from>
    <xdr:to>
      <xdr:col>2</xdr:col>
      <xdr:colOff>638175</xdr:colOff>
      <xdr:row>95</xdr:row>
      <xdr:rowOff>32167</xdr:rowOff>
    </xdr:to>
    <xdr:cxnSp macro="">
      <xdr:nvCxnSpPr>
        <xdr:cNvPr id="242" name="直線コネクタ 241"/>
        <xdr:cNvCxnSpPr/>
      </xdr:nvCxnSpPr>
      <xdr:spPr>
        <a:xfrm flipV="1">
          <a:off x="1130300" y="16242512"/>
          <a:ext cx="889000" cy="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90317</xdr:rowOff>
    </xdr:from>
    <xdr:to>
      <xdr:col>3</xdr:col>
      <xdr:colOff>3175</xdr:colOff>
      <xdr:row>93</xdr:row>
      <xdr:rowOff>20467</xdr:rowOff>
    </xdr:to>
    <xdr:sp macro="" textlink="">
      <xdr:nvSpPr>
        <xdr:cNvPr id="243" name="フローチャート : 判断 242"/>
        <xdr:cNvSpPr/>
      </xdr:nvSpPr>
      <xdr:spPr>
        <a:xfrm>
          <a:off x="1968500" y="1586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36994</xdr:rowOff>
    </xdr:from>
    <xdr:ext cx="534377" cy="259045"/>
    <xdr:sp macro="" textlink="">
      <xdr:nvSpPr>
        <xdr:cNvPr id="244" name="テキスト ボックス 243"/>
        <xdr:cNvSpPr txBox="1"/>
      </xdr:nvSpPr>
      <xdr:spPr>
        <a:xfrm>
          <a:off x="1752111" y="156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44048</xdr:rowOff>
    </xdr:from>
    <xdr:to>
      <xdr:col>1</xdr:col>
      <xdr:colOff>485775</xdr:colOff>
      <xdr:row>92</xdr:row>
      <xdr:rowOff>145648</xdr:rowOff>
    </xdr:to>
    <xdr:sp macro="" textlink="">
      <xdr:nvSpPr>
        <xdr:cNvPr id="245" name="フローチャート : 判断 244"/>
        <xdr:cNvSpPr/>
      </xdr:nvSpPr>
      <xdr:spPr>
        <a:xfrm>
          <a:off x="1079500" y="158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162175</xdr:rowOff>
    </xdr:from>
    <xdr:ext cx="534377" cy="259045"/>
    <xdr:sp macro="" textlink="">
      <xdr:nvSpPr>
        <xdr:cNvPr id="246" name="テキスト ボックス 245"/>
        <xdr:cNvSpPr txBox="1"/>
      </xdr:nvSpPr>
      <xdr:spPr>
        <a:xfrm>
          <a:off x="863111" y="155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46014</xdr:rowOff>
    </xdr:from>
    <xdr:to>
      <xdr:col>6</xdr:col>
      <xdr:colOff>561975</xdr:colOff>
      <xdr:row>92</xdr:row>
      <xdr:rowOff>147614</xdr:rowOff>
    </xdr:to>
    <xdr:sp macro="" textlink="">
      <xdr:nvSpPr>
        <xdr:cNvPr id="252" name="円/楕円 251"/>
        <xdr:cNvSpPr/>
      </xdr:nvSpPr>
      <xdr:spPr>
        <a:xfrm>
          <a:off x="4584700" y="15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68891</xdr:rowOff>
    </xdr:from>
    <xdr:ext cx="534377" cy="259045"/>
    <xdr:sp macro="" textlink="">
      <xdr:nvSpPr>
        <xdr:cNvPr id="253" name="扶助費該当値テキスト"/>
        <xdr:cNvSpPr txBox="1"/>
      </xdr:nvSpPr>
      <xdr:spPr>
        <a:xfrm>
          <a:off x="4686300" y="156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83,438</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117749</xdr:rowOff>
    </xdr:from>
    <xdr:to>
      <xdr:col>5</xdr:col>
      <xdr:colOff>409575</xdr:colOff>
      <xdr:row>93</xdr:row>
      <xdr:rowOff>47899</xdr:rowOff>
    </xdr:to>
    <xdr:sp macro="" textlink="">
      <xdr:nvSpPr>
        <xdr:cNvPr id="254" name="円/楕円 253"/>
        <xdr:cNvSpPr/>
      </xdr:nvSpPr>
      <xdr:spPr>
        <a:xfrm>
          <a:off x="3746500" y="158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39026</xdr:rowOff>
    </xdr:from>
    <xdr:ext cx="534377" cy="259045"/>
    <xdr:sp macro="" textlink="">
      <xdr:nvSpPr>
        <xdr:cNvPr id="255" name="テキスト ボックス 254"/>
        <xdr:cNvSpPr txBox="1"/>
      </xdr:nvSpPr>
      <xdr:spPr>
        <a:xfrm>
          <a:off x="3530111" y="1598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23292</xdr:rowOff>
    </xdr:from>
    <xdr:to>
      <xdr:col>4</xdr:col>
      <xdr:colOff>206375</xdr:colOff>
      <xdr:row>94</xdr:row>
      <xdr:rowOff>124892</xdr:rowOff>
    </xdr:to>
    <xdr:sp macro="" textlink="">
      <xdr:nvSpPr>
        <xdr:cNvPr id="256" name="円/楕円 255"/>
        <xdr:cNvSpPr/>
      </xdr:nvSpPr>
      <xdr:spPr>
        <a:xfrm>
          <a:off x="2857500" y="161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116019</xdr:rowOff>
    </xdr:from>
    <xdr:ext cx="534377" cy="259045"/>
    <xdr:sp macro="" textlink="">
      <xdr:nvSpPr>
        <xdr:cNvPr id="257" name="テキスト ボックス 256"/>
        <xdr:cNvSpPr txBox="1"/>
      </xdr:nvSpPr>
      <xdr:spPr>
        <a:xfrm>
          <a:off x="2641111" y="162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76,435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75412</xdr:rowOff>
    </xdr:from>
    <xdr:to>
      <xdr:col>3</xdr:col>
      <xdr:colOff>3175</xdr:colOff>
      <xdr:row>95</xdr:row>
      <xdr:rowOff>5562</xdr:rowOff>
    </xdr:to>
    <xdr:sp macro="" textlink="">
      <xdr:nvSpPr>
        <xdr:cNvPr id="258" name="円/楕円 257"/>
        <xdr:cNvSpPr/>
      </xdr:nvSpPr>
      <xdr:spPr>
        <a:xfrm>
          <a:off x="1968500" y="161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168139</xdr:rowOff>
    </xdr:from>
    <xdr:ext cx="534377" cy="259045"/>
    <xdr:sp macro="" textlink="">
      <xdr:nvSpPr>
        <xdr:cNvPr id="259" name="テキスト ボックス 258"/>
        <xdr:cNvSpPr txBox="1"/>
      </xdr:nvSpPr>
      <xdr:spPr>
        <a:xfrm>
          <a:off x="1752111" y="162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152817</xdr:rowOff>
    </xdr:from>
    <xdr:to>
      <xdr:col>1</xdr:col>
      <xdr:colOff>485775</xdr:colOff>
      <xdr:row>95</xdr:row>
      <xdr:rowOff>82967</xdr:rowOff>
    </xdr:to>
    <xdr:sp macro="" textlink="">
      <xdr:nvSpPr>
        <xdr:cNvPr id="260" name="円/楕円 259"/>
        <xdr:cNvSpPr/>
      </xdr:nvSpPr>
      <xdr:spPr>
        <a:xfrm>
          <a:off x="1079500" y="162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74094</xdr:rowOff>
    </xdr:from>
    <xdr:ext cx="534377" cy="259045"/>
    <xdr:sp macro="" textlink="">
      <xdr:nvSpPr>
        <xdr:cNvPr id="261" name="テキスト ボックス 260"/>
        <xdr:cNvSpPr txBox="1"/>
      </xdr:nvSpPr>
      <xdr:spPr>
        <a:xfrm>
          <a:off x="863111" y="163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126212</xdr:rowOff>
    </xdr:from>
    <xdr:to>
      <xdr:col>15</xdr:col>
      <xdr:colOff>180340</xdr:colOff>
      <xdr:row>39</xdr:row>
      <xdr:rowOff>109792</xdr:rowOff>
    </xdr:to>
    <xdr:cxnSp macro="">
      <xdr:nvCxnSpPr>
        <xdr:cNvPr id="286" name="直線コネクタ 285"/>
        <xdr:cNvCxnSpPr/>
      </xdr:nvCxnSpPr>
      <xdr:spPr>
        <a:xfrm flipV="1">
          <a:off x="10475595" y="5098262"/>
          <a:ext cx="1270" cy="169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113619</xdr:rowOff>
    </xdr:from>
    <xdr:ext cx="534377" cy="259045"/>
    <xdr:sp macro="" textlink="">
      <xdr:nvSpPr>
        <xdr:cNvPr id="287" name="補助費等最小値テキスト"/>
        <xdr:cNvSpPr txBox="1"/>
      </xdr:nvSpPr>
      <xdr:spPr>
        <a:xfrm>
          <a:off x="10528300" y="68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18,285</a:t>
          </a:r>
          <a:endParaRPr kumimoji="1" lang="ja-JP" altLang="en-US" sz="1000" b="1">
            <a:latin typeface="ＭＳ Ｐゴシック"/>
          </a:endParaRPr>
        </a:p>
      </xdr:txBody>
    </xdr:sp>
    <xdr:clientData/>
  </xdr:oneCellAnchor>
  <xdr:twoCellAnchor>
    <xdr:from>
      <xdr:col>15</xdr:col>
      <xdr:colOff>92075</xdr:colOff>
      <xdr:row>39</xdr:row>
      <xdr:rowOff>109792</xdr:rowOff>
    </xdr:from>
    <xdr:to>
      <xdr:col>15</xdr:col>
      <xdr:colOff>269875</xdr:colOff>
      <xdr:row>39</xdr:row>
      <xdr:rowOff>109792</xdr:rowOff>
    </xdr:to>
    <xdr:cxnSp macro="">
      <xdr:nvCxnSpPr>
        <xdr:cNvPr id="288" name="直線コネクタ 287"/>
        <xdr:cNvCxnSpPr/>
      </xdr:nvCxnSpPr>
      <xdr:spPr>
        <a:xfrm>
          <a:off x="10388600" y="679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72889</xdr:rowOff>
    </xdr:from>
    <xdr:ext cx="534377" cy="259045"/>
    <xdr:sp macro="" textlink="">
      <xdr:nvSpPr>
        <xdr:cNvPr id="289" name="補助費等最大値テキスト"/>
        <xdr:cNvSpPr txBox="1"/>
      </xdr:nvSpPr>
      <xdr:spPr>
        <a:xfrm>
          <a:off x="10528300" y="487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62,854</a:t>
          </a:r>
          <a:endParaRPr kumimoji="1" lang="ja-JP" altLang="en-US" sz="1000" b="1">
            <a:latin typeface="ＭＳ Ｐゴシック"/>
          </a:endParaRPr>
        </a:p>
      </xdr:txBody>
    </xdr:sp>
    <xdr:clientData/>
  </xdr:oneCellAnchor>
  <xdr:twoCellAnchor>
    <xdr:from>
      <xdr:col>15</xdr:col>
      <xdr:colOff>92075</xdr:colOff>
      <xdr:row>29</xdr:row>
      <xdr:rowOff>126212</xdr:rowOff>
    </xdr:from>
    <xdr:to>
      <xdr:col>15</xdr:col>
      <xdr:colOff>269875</xdr:colOff>
      <xdr:row>29</xdr:row>
      <xdr:rowOff>126212</xdr:rowOff>
    </xdr:to>
    <xdr:cxnSp macro="">
      <xdr:nvCxnSpPr>
        <xdr:cNvPr id="290" name="直線コネクタ 289"/>
        <xdr:cNvCxnSpPr/>
      </xdr:nvCxnSpPr>
      <xdr:spPr>
        <a:xfrm>
          <a:off x="10388600" y="509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138709</xdr:rowOff>
    </xdr:from>
    <xdr:to>
      <xdr:col>15</xdr:col>
      <xdr:colOff>180975</xdr:colOff>
      <xdr:row>38</xdr:row>
      <xdr:rowOff>166980</xdr:rowOff>
    </xdr:to>
    <xdr:cxnSp macro="">
      <xdr:nvCxnSpPr>
        <xdr:cNvPr id="291" name="直線コネクタ 290"/>
        <xdr:cNvCxnSpPr/>
      </xdr:nvCxnSpPr>
      <xdr:spPr>
        <a:xfrm flipV="1">
          <a:off x="9639300" y="6653809"/>
          <a:ext cx="8382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28452</xdr:rowOff>
    </xdr:from>
    <xdr:ext cx="534377" cy="259045"/>
    <xdr:sp macro="" textlink="">
      <xdr:nvSpPr>
        <xdr:cNvPr id="292" name="補助費等平均値テキスト"/>
        <xdr:cNvSpPr txBox="1"/>
      </xdr:nvSpPr>
      <xdr:spPr>
        <a:xfrm>
          <a:off x="10528300" y="6029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5575</xdr:rowOff>
    </xdr:from>
    <xdr:to>
      <xdr:col>15</xdr:col>
      <xdr:colOff>231775</xdr:colOff>
      <xdr:row>36</xdr:row>
      <xdr:rowOff>107175</xdr:rowOff>
    </xdr:to>
    <xdr:sp macro="" textlink="">
      <xdr:nvSpPr>
        <xdr:cNvPr id="293" name="フローチャート : 判断 292"/>
        <xdr:cNvSpPr/>
      </xdr:nvSpPr>
      <xdr:spPr>
        <a:xfrm>
          <a:off x="10426700" y="617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166980</xdr:rowOff>
    </xdr:from>
    <xdr:to>
      <xdr:col>14</xdr:col>
      <xdr:colOff>28575</xdr:colOff>
      <xdr:row>39</xdr:row>
      <xdr:rowOff>12256</xdr:rowOff>
    </xdr:to>
    <xdr:cxnSp macro="">
      <xdr:nvCxnSpPr>
        <xdr:cNvPr id="294" name="直線コネクタ 293"/>
        <xdr:cNvCxnSpPr/>
      </xdr:nvCxnSpPr>
      <xdr:spPr>
        <a:xfrm flipV="1">
          <a:off x="8750300" y="6682080"/>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65088</xdr:rowOff>
    </xdr:from>
    <xdr:to>
      <xdr:col>14</xdr:col>
      <xdr:colOff>79375</xdr:colOff>
      <xdr:row>37</xdr:row>
      <xdr:rowOff>166688</xdr:rowOff>
    </xdr:to>
    <xdr:sp macro="" textlink="">
      <xdr:nvSpPr>
        <xdr:cNvPr id="295" name="フローチャート : 判断 294"/>
        <xdr:cNvSpPr/>
      </xdr:nvSpPr>
      <xdr:spPr>
        <a:xfrm>
          <a:off x="9588500" y="64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11765</xdr:rowOff>
    </xdr:from>
    <xdr:ext cx="534377" cy="259045"/>
    <xdr:sp macro="" textlink="">
      <xdr:nvSpPr>
        <xdr:cNvPr id="296" name="テキスト ボックス 295"/>
        <xdr:cNvSpPr txBox="1"/>
      </xdr:nvSpPr>
      <xdr:spPr>
        <a:xfrm>
          <a:off x="9372111" y="618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12256</xdr:rowOff>
    </xdr:from>
    <xdr:to>
      <xdr:col>12</xdr:col>
      <xdr:colOff>511175</xdr:colOff>
      <xdr:row>39</xdr:row>
      <xdr:rowOff>65291</xdr:rowOff>
    </xdr:to>
    <xdr:cxnSp macro="">
      <xdr:nvCxnSpPr>
        <xdr:cNvPr id="297" name="直線コネクタ 296"/>
        <xdr:cNvCxnSpPr/>
      </xdr:nvCxnSpPr>
      <xdr:spPr>
        <a:xfrm flipV="1">
          <a:off x="7861300" y="6698806"/>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156794</xdr:rowOff>
    </xdr:from>
    <xdr:to>
      <xdr:col>12</xdr:col>
      <xdr:colOff>561975</xdr:colOff>
      <xdr:row>36</xdr:row>
      <xdr:rowOff>86944</xdr:rowOff>
    </xdr:to>
    <xdr:sp macro="" textlink="">
      <xdr:nvSpPr>
        <xdr:cNvPr id="298" name="フローチャート : 判断 297"/>
        <xdr:cNvSpPr/>
      </xdr:nvSpPr>
      <xdr:spPr>
        <a:xfrm>
          <a:off x="8699500" y="61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103471</xdr:rowOff>
    </xdr:from>
    <xdr:ext cx="534377" cy="259045"/>
    <xdr:sp macro="" textlink="">
      <xdr:nvSpPr>
        <xdr:cNvPr id="299" name="テキスト ボックス 298"/>
        <xdr:cNvSpPr txBox="1"/>
      </xdr:nvSpPr>
      <xdr:spPr>
        <a:xfrm>
          <a:off x="8483111" y="59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56985</xdr:rowOff>
    </xdr:from>
    <xdr:to>
      <xdr:col>11</xdr:col>
      <xdr:colOff>307975</xdr:colOff>
      <xdr:row>39</xdr:row>
      <xdr:rowOff>65291</xdr:rowOff>
    </xdr:to>
    <xdr:cxnSp macro="">
      <xdr:nvCxnSpPr>
        <xdr:cNvPr id="300" name="直線コネクタ 299"/>
        <xdr:cNvCxnSpPr/>
      </xdr:nvCxnSpPr>
      <xdr:spPr>
        <a:xfrm>
          <a:off x="6972300" y="6743535"/>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42456</xdr:rowOff>
    </xdr:from>
    <xdr:to>
      <xdr:col>11</xdr:col>
      <xdr:colOff>358775</xdr:colOff>
      <xdr:row>36</xdr:row>
      <xdr:rowOff>144056</xdr:rowOff>
    </xdr:to>
    <xdr:sp macro="" textlink="">
      <xdr:nvSpPr>
        <xdr:cNvPr id="301" name="フローチャート : 判断 300"/>
        <xdr:cNvSpPr/>
      </xdr:nvSpPr>
      <xdr:spPr>
        <a:xfrm>
          <a:off x="7810500" y="62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160583</xdr:rowOff>
    </xdr:from>
    <xdr:ext cx="534377" cy="259045"/>
    <xdr:sp macro="" textlink="">
      <xdr:nvSpPr>
        <xdr:cNvPr id="302" name="テキスト ボックス 301"/>
        <xdr:cNvSpPr txBox="1"/>
      </xdr:nvSpPr>
      <xdr:spPr>
        <a:xfrm>
          <a:off x="7594111" y="59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138963</xdr:rowOff>
    </xdr:from>
    <xdr:to>
      <xdr:col>10</xdr:col>
      <xdr:colOff>155575</xdr:colOff>
      <xdr:row>37</xdr:row>
      <xdr:rowOff>69113</xdr:rowOff>
    </xdr:to>
    <xdr:sp macro="" textlink="">
      <xdr:nvSpPr>
        <xdr:cNvPr id="303" name="フローチャート : 判断 302"/>
        <xdr:cNvSpPr/>
      </xdr:nvSpPr>
      <xdr:spPr>
        <a:xfrm>
          <a:off x="692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85640</xdr:rowOff>
    </xdr:from>
    <xdr:ext cx="534377" cy="259045"/>
    <xdr:sp macro="" textlink="">
      <xdr:nvSpPr>
        <xdr:cNvPr id="304" name="テキスト ボックス 303"/>
        <xdr:cNvSpPr txBox="1"/>
      </xdr:nvSpPr>
      <xdr:spPr>
        <a:xfrm>
          <a:off x="670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87909</xdr:rowOff>
    </xdr:from>
    <xdr:to>
      <xdr:col>15</xdr:col>
      <xdr:colOff>231775</xdr:colOff>
      <xdr:row>39</xdr:row>
      <xdr:rowOff>18059</xdr:rowOff>
    </xdr:to>
    <xdr:sp macro="" textlink="">
      <xdr:nvSpPr>
        <xdr:cNvPr id="310" name="円/楕円 309"/>
        <xdr:cNvSpPr/>
      </xdr:nvSpPr>
      <xdr:spPr>
        <a:xfrm>
          <a:off x="10426700" y="66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66336</xdr:rowOff>
    </xdr:from>
    <xdr:ext cx="534377" cy="259045"/>
    <xdr:sp macro="" textlink="">
      <xdr:nvSpPr>
        <xdr:cNvPr id="311" name="補助費等該当値テキスト"/>
        <xdr:cNvSpPr txBox="1"/>
      </xdr:nvSpPr>
      <xdr:spPr>
        <a:xfrm>
          <a:off x="10528300" y="658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116180</xdr:rowOff>
    </xdr:from>
    <xdr:to>
      <xdr:col>14</xdr:col>
      <xdr:colOff>79375</xdr:colOff>
      <xdr:row>39</xdr:row>
      <xdr:rowOff>46330</xdr:rowOff>
    </xdr:to>
    <xdr:sp macro="" textlink="">
      <xdr:nvSpPr>
        <xdr:cNvPr id="312" name="円/楕円 311"/>
        <xdr:cNvSpPr/>
      </xdr:nvSpPr>
      <xdr:spPr>
        <a:xfrm>
          <a:off x="9588500" y="66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37457</xdr:rowOff>
    </xdr:from>
    <xdr:ext cx="534377" cy="259045"/>
    <xdr:sp macro="" textlink="">
      <xdr:nvSpPr>
        <xdr:cNvPr id="313" name="テキスト ボックス 312"/>
        <xdr:cNvSpPr txBox="1"/>
      </xdr:nvSpPr>
      <xdr:spPr>
        <a:xfrm>
          <a:off x="9372111" y="672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132906</xdr:rowOff>
    </xdr:from>
    <xdr:to>
      <xdr:col>12</xdr:col>
      <xdr:colOff>561975</xdr:colOff>
      <xdr:row>39</xdr:row>
      <xdr:rowOff>63056</xdr:rowOff>
    </xdr:to>
    <xdr:sp macro="" textlink="">
      <xdr:nvSpPr>
        <xdr:cNvPr id="314" name="円/楕円 313"/>
        <xdr:cNvSpPr/>
      </xdr:nvSpPr>
      <xdr:spPr>
        <a:xfrm>
          <a:off x="86995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54183</xdr:rowOff>
    </xdr:from>
    <xdr:ext cx="534377" cy="259045"/>
    <xdr:sp macro="" textlink="">
      <xdr:nvSpPr>
        <xdr:cNvPr id="315" name="テキスト ボックス 314"/>
        <xdr:cNvSpPr txBox="1"/>
      </xdr:nvSpPr>
      <xdr:spPr>
        <a:xfrm>
          <a:off x="8483111" y="67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14491</xdr:rowOff>
    </xdr:from>
    <xdr:to>
      <xdr:col>11</xdr:col>
      <xdr:colOff>358775</xdr:colOff>
      <xdr:row>39</xdr:row>
      <xdr:rowOff>116091</xdr:rowOff>
    </xdr:to>
    <xdr:sp macro="" textlink="">
      <xdr:nvSpPr>
        <xdr:cNvPr id="316" name="円/楕円 315"/>
        <xdr:cNvSpPr/>
      </xdr:nvSpPr>
      <xdr:spPr>
        <a:xfrm>
          <a:off x="7810500" y="67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107218</xdr:rowOff>
    </xdr:from>
    <xdr:ext cx="534377" cy="259045"/>
    <xdr:sp macro="" textlink="">
      <xdr:nvSpPr>
        <xdr:cNvPr id="317" name="テキスト ボックス 316"/>
        <xdr:cNvSpPr txBox="1"/>
      </xdr:nvSpPr>
      <xdr:spPr>
        <a:xfrm>
          <a:off x="7594111" y="679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6185</xdr:rowOff>
    </xdr:from>
    <xdr:to>
      <xdr:col>10</xdr:col>
      <xdr:colOff>155575</xdr:colOff>
      <xdr:row>39</xdr:row>
      <xdr:rowOff>107785</xdr:rowOff>
    </xdr:to>
    <xdr:sp macro="" textlink="">
      <xdr:nvSpPr>
        <xdr:cNvPr id="318" name="円/楕円 317"/>
        <xdr:cNvSpPr/>
      </xdr:nvSpPr>
      <xdr:spPr>
        <a:xfrm>
          <a:off x="6921500" y="66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98912</xdr:rowOff>
    </xdr:from>
    <xdr:ext cx="534377" cy="259045"/>
    <xdr:sp macro="" textlink="">
      <xdr:nvSpPr>
        <xdr:cNvPr id="319" name="テキスト ボックス 318"/>
        <xdr:cNvSpPr txBox="1"/>
      </xdr:nvSpPr>
      <xdr:spPr>
        <a:xfrm>
          <a:off x="6705111" y="678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66167</xdr:rowOff>
    </xdr:from>
    <xdr:to>
      <xdr:col>15</xdr:col>
      <xdr:colOff>180340</xdr:colOff>
      <xdr:row>58</xdr:row>
      <xdr:rowOff>99923</xdr:rowOff>
    </xdr:to>
    <xdr:cxnSp macro="">
      <xdr:nvCxnSpPr>
        <xdr:cNvPr id="344" name="直線コネクタ 343"/>
        <xdr:cNvCxnSpPr/>
      </xdr:nvCxnSpPr>
      <xdr:spPr>
        <a:xfrm flipV="1">
          <a:off x="10475595" y="9153017"/>
          <a:ext cx="1270" cy="8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103750</xdr:rowOff>
    </xdr:from>
    <xdr:ext cx="534377" cy="259045"/>
    <xdr:sp macro="" textlink="">
      <xdr:nvSpPr>
        <xdr:cNvPr id="345" name="普通建設事業費最小値テキスト"/>
        <xdr:cNvSpPr txBox="1"/>
      </xdr:nvSpPr>
      <xdr:spPr>
        <a:xfrm>
          <a:off x="10528300" y="100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26,088</a:t>
          </a:r>
          <a:endParaRPr kumimoji="1" lang="ja-JP" altLang="en-US" sz="1000" b="1">
            <a:latin typeface="ＭＳ Ｐゴシック"/>
          </a:endParaRPr>
        </a:p>
      </xdr:txBody>
    </xdr:sp>
    <xdr:clientData/>
  </xdr:oneCellAnchor>
  <xdr:twoCellAnchor>
    <xdr:from>
      <xdr:col>15</xdr:col>
      <xdr:colOff>92075</xdr:colOff>
      <xdr:row>58</xdr:row>
      <xdr:rowOff>99923</xdr:rowOff>
    </xdr:from>
    <xdr:to>
      <xdr:col>15</xdr:col>
      <xdr:colOff>269875</xdr:colOff>
      <xdr:row>58</xdr:row>
      <xdr:rowOff>99923</xdr:rowOff>
    </xdr:to>
    <xdr:cxnSp macro="">
      <xdr:nvCxnSpPr>
        <xdr:cNvPr id="346" name="直線コネクタ 345"/>
        <xdr:cNvCxnSpPr/>
      </xdr:nvCxnSpPr>
      <xdr:spPr>
        <a:xfrm>
          <a:off x="10388600" y="1004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12844</xdr:rowOff>
    </xdr:from>
    <xdr:ext cx="534377" cy="259045"/>
    <xdr:sp macro="" textlink="">
      <xdr:nvSpPr>
        <xdr:cNvPr id="347" name="普通建設事業費最大値テキスト"/>
        <xdr:cNvSpPr txBox="1"/>
      </xdr:nvSpPr>
      <xdr:spPr>
        <a:xfrm>
          <a:off x="10528300" y="892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72,860</a:t>
          </a:r>
          <a:endParaRPr kumimoji="1" lang="ja-JP" altLang="en-US" sz="1000" b="1">
            <a:latin typeface="ＭＳ Ｐゴシック"/>
          </a:endParaRPr>
        </a:p>
      </xdr:txBody>
    </xdr:sp>
    <xdr:clientData/>
  </xdr:oneCellAnchor>
  <xdr:twoCellAnchor>
    <xdr:from>
      <xdr:col>15</xdr:col>
      <xdr:colOff>92075</xdr:colOff>
      <xdr:row>53</xdr:row>
      <xdr:rowOff>66167</xdr:rowOff>
    </xdr:from>
    <xdr:to>
      <xdr:col>15</xdr:col>
      <xdr:colOff>269875</xdr:colOff>
      <xdr:row>53</xdr:row>
      <xdr:rowOff>66167</xdr:rowOff>
    </xdr:to>
    <xdr:cxnSp macro="">
      <xdr:nvCxnSpPr>
        <xdr:cNvPr id="348" name="直線コネクタ 347"/>
        <xdr:cNvCxnSpPr/>
      </xdr:nvCxnSpPr>
      <xdr:spPr>
        <a:xfrm>
          <a:off x="10388600" y="915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67119</xdr:rowOff>
    </xdr:from>
    <xdr:to>
      <xdr:col>15</xdr:col>
      <xdr:colOff>180975</xdr:colOff>
      <xdr:row>53</xdr:row>
      <xdr:rowOff>169742</xdr:rowOff>
    </xdr:to>
    <xdr:cxnSp macro="">
      <xdr:nvCxnSpPr>
        <xdr:cNvPr id="349" name="直線コネクタ 348"/>
        <xdr:cNvCxnSpPr/>
      </xdr:nvCxnSpPr>
      <xdr:spPr>
        <a:xfrm>
          <a:off x="9639300" y="8811069"/>
          <a:ext cx="838200" cy="4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38828</xdr:rowOff>
    </xdr:from>
    <xdr:ext cx="534377" cy="259045"/>
    <xdr:sp macro="" textlink="">
      <xdr:nvSpPr>
        <xdr:cNvPr id="350" name="普通建設事業費平均値テキスト"/>
        <xdr:cNvSpPr txBox="1"/>
      </xdr:nvSpPr>
      <xdr:spPr>
        <a:xfrm>
          <a:off x="10528300" y="9468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60401</xdr:rowOff>
    </xdr:from>
    <xdr:to>
      <xdr:col>15</xdr:col>
      <xdr:colOff>231775</xdr:colOff>
      <xdr:row>55</xdr:row>
      <xdr:rowOff>162001</xdr:rowOff>
    </xdr:to>
    <xdr:sp macro="" textlink="">
      <xdr:nvSpPr>
        <xdr:cNvPr id="351" name="フローチャート : 判断 350"/>
        <xdr:cNvSpPr/>
      </xdr:nvSpPr>
      <xdr:spPr>
        <a:xfrm>
          <a:off x="104267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67119</xdr:rowOff>
    </xdr:from>
    <xdr:to>
      <xdr:col>14</xdr:col>
      <xdr:colOff>28575</xdr:colOff>
      <xdr:row>52</xdr:row>
      <xdr:rowOff>57995</xdr:rowOff>
    </xdr:to>
    <xdr:cxnSp macro="">
      <xdr:nvCxnSpPr>
        <xdr:cNvPr id="352" name="直線コネクタ 351"/>
        <xdr:cNvCxnSpPr/>
      </xdr:nvCxnSpPr>
      <xdr:spPr>
        <a:xfrm flipV="1">
          <a:off x="8750300" y="8811069"/>
          <a:ext cx="889000" cy="16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29521</xdr:rowOff>
    </xdr:from>
    <xdr:to>
      <xdr:col>14</xdr:col>
      <xdr:colOff>79375</xdr:colOff>
      <xdr:row>56</xdr:row>
      <xdr:rowOff>131121</xdr:rowOff>
    </xdr:to>
    <xdr:sp macro="" textlink="">
      <xdr:nvSpPr>
        <xdr:cNvPr id="353" name="フローチャート : 判断 352"/>
        <xdr:cNvSpPr/>
      </xdr:nvSpPr>
      <xdr:spPr>
        <a:xfrm>
          <a:off x="9588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122248</xdr:rowOff>
    </xdr:from>
    <xdr:ext cx="534377" cy="259045"/>
    <xdr:sp macro="" textlink="">
      <xdr:nvSpPr>
        <xdr:cNvPr id="354" name="テキスト ボックス 353"/>
        <xdr:cNvSpPr txBox="1"/>
      </xdr:nvSpPr>
      <xdr:spPr>
        <a:xfrm>
          <a:off x="9372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57995</xdr:rowOff>
    </xdr:from>
    <xdr:to>
      <xdr:col>12</xdr:col>
      <xdr:colOff>511175</xdr:colOff>
      <xdr:row>53</xdr:row>
      <xdr:rowOff>105791</xdr:rowOff>
    </xdr:to>
    <xdr:cxnSp macro="">
      <xdr:nvCxnSpPr>
        <xdr:cNvPr id="355" name="直線コネクタ 354"/>
        <xdr:cNvCxnSpPr/>
      </xdr:nvCxnSpPr>
      <xdr:spPr>
        <a:xfrm flipV="1">
          <a:off x="7861300" y="8973395"/>
          <a:ext cx="889000" cy="21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67164</xdr:rowOff>
    </xdr:from>
    <xdr:to>
      <xdr:col>12</xdr:col>
      <xdr:colOff>561975</xdr:colOff>
      <xdr:row>56</xdr:row>
      <xdr:rowOff>168764</xdr:rowOff>
    </xdr:to>
    <xdr:sp macro="" textlink="">
      <xdr:nvSpPr>
        <xdr:cNvPr id="356" name="フローチャート : 判断 355"/>
        <xdr:cNvSpPr/>
      </xdr:nvSpPr>
      <xdr:spPr>
        <a:xfrm>
          <a:off x="8699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159891</xdr:rowOff>
    </xdr:from>
    <xdr:ext cx="534377" cy="259045"/>
    <xdr:sp macro="" textlink="">
      <xdr:nvSpPr>
        <xdr:cNvPr id="357" name="テキスト ボックス 356"/>
        <xdr:cNvSpPr txBox="1"/>
      </xdr:nvSpPr>
      <xdr:spPr>
        <a:xfrm>
          <a:off x="8483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105791</xdr:rowOff>
    </xdr:from>
    <xdr:to>
      <xdr:col>11</xdr:col>
      <xdr:colOff>307975</xdr:colOff>
      <xdr:row>56</xdr:row>
      <xdr:rowOff>50184</xdr:rowOff>
    </xdr:to>
    <xdr:cxnSp macro="">
      <xdr:nvCxnSpPr>
        <xdr:cNvPr id="358" name="直線コネクタ 357"/>
        <xdr:cNvCxnSpPr/>
      </xdr:nvCxnSpPr>
      <xdr:spPr>
        <a:xfrm flipV="1">
          <a:off x="6972300" y="9192641"/>
          <a:ext cx="889000" cy="45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137954</xdr:rowOff>
    </xdr:from>
    <xdr:to>
      <xdr:col>11</xdr:col>
      <xdr:colOff>358775</xdr:colOff>
      <xdr:row>57</xdr:row>
      <xdr:rowOff>68104</xdr:rowOff>
    </xdr:to>
    <xdr:sp macro="" textlink="">
      <xdr:nvSpPr>
        <xdr:cNvPr id="359" name="フローチャート : 判断 358"/>
        <xdr:cNvSpPr/>
      </xdr:nvSpPr>
      <xdr:spPr>
        <a:xfrm>
          <a:off x="7810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59231</xdr:rowOff>
    </xdr:from>
    <xdr:ext cx="534377" cy="259045"/>
    <xdr:sp macro="" textlink="">
      <xdr:nvSpPr>
        <xdr:cNvPr id="360" name="テキスト ボックス 359"/>
        <xdr:cNvSpPr txBox="1"/>
      </xdr:nvSpPr>
      <xdr:spPr>
        <a:xfrm>
          <a:off x="7594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153556</xdr:rowOff>
    </xdr:from>
    <xdr:to>
      <xdr:col>10</xdr:col>
      <xdr:colOff>155575</xdr:colOff>
      <xdr:row>57</xdr:row>
      <xdr:rowOff>83706</xdr:rowOff>
    </xdr:to>
    <xdr:sp macro="" textlink="">
      <xdr:nvSpPr>
        <xdr:cNvPr id="361" name="フローチャート : 判断 360"/>
        <xdr:cNvSpPr/>
      </xdr:nvSpPr>
      <xdr:spPr>
        <a:xfrm>
          <a:off x="6921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74833</xdr:rowOff>
    </xdr:from>
    <xdr:ext cx="534377" cy="259045"/>
    <xdr:sp macro="" textlink="">
      <xdr:nvSpPr>
        <xdr:cNvPr id="362" name="テキスト ボックス 361"/>
        <xdr:cNvSpPr txBox="1"/>
      </xdr:nvSpPr>
      <xdr:spPr>
        <a:xfrm>
          <a:off x="6705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118942</xdr:rowOff>
    </xdr:from>
    <xdr:to>
      <xdr:col>15</xdr:col>
      <xdr:colOff>231775</xdr:colOff>
      <xdr:row>54</xdr:row>
      <xdr:rowOff>49092</xdr:rowOff>
    </xdr:to>
    <xdr:sp macro="" textlink="">
      <xdr:nvSpPr>
        <xdr:cNvPr id="368" name="円/楕円 367"/>
        <xdr:cNvSpPr/>
      </xdr:nvSpPr>
      <xdr:spPr>
        <a:xfrm>
          <a:off x="10426700" y="92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33869</xdr:rowOff>
    </xdr:from>
    <xdr:ext cx="534377" cy="259045"/>
    <xdr:sp macro="" textlink="">
      <xdr:nvSpPr>
        <xdr:cNvPr id="369" name="普通建設事業費該当値テキスト"/>
        <xdr:cNvSpPr txBox="1"/>
      </xdr:nvSpPr>
      <xdr:spPr>
        <a:xfrm>
          <a:off x="10528300" y="912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67,423</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16319</xdr:rowOff>
    </xdr:from>
    <xdr:to>
      <xdr:col>14</xdr:col>
      <xdr:colOff>79375</xdr:colOff>
      <xdr:row>51</xdr:row>
      <xdr:rowOff>117919</xdr:rowOff>
    </xdr:to>
    <xdr:sp macro="" textlink="">
      <xdr:nvSpPr>
        <xdr:cNvPr id="370" name="円/楕円 369"/>
        <xdr:cNvSpPr/>
      </xdr:nvSpPr>
      <xdr:spPr>
        <a:xfrm>
          <a:off x="9588500" y="87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134446</xdr:rowOff>
    </xdr:from>
    <xdr:ext cx="534377" cy="259045"/>
    <xdr:sp macro="" textlink="">
      <xdr:nvSpPr>
        <xdr:cNvPr id="371" name="テキスト ボックス 370"/>
        <xdr:cNvSpPr txBox="1"/>
      </xdr:nvSpPr>
      <xdr:spPr>
        <a:xfrm>
          <a:off x="9372111" y="853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90,810</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7195</xdr:rowOff>
    </xdr:from>
    <xdr:to>
      <xdr:col>12</xdr:col>
      <xdr:colOff>561975</xdr:colOff>
      <xdr:row>52</xdr:row>
      <xdr:rowOff>108795</xdr:rowOff>
    </xdr:to>
    <xdr:sp macro="" textlink="">
      <xdr:nvSpPr>
        <xdr:cNvPr id="372" name="円/楕円 371"/>
        <xdr:cNvSpPr/>
      </xdr:nvSpPr>
      <xdr:spPr>
        <a:xfrm>
          <a:off x="8699500" y="89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125322</xdr:rowOff>
    </xdr:from>
    <xdr:ext cx="534377" cy="259045"/>
    <xdr:sp macro="" textlink="">
      <xdr:nvSpPr>
        <xdr:cNvPr id="373" name="テキスト ボックス 372"/>
        <xdr:cNvSpPr txBox="1"/>
      </xdr:nvSpPr>
      <xdr:spPr>
        <a:xfrm>
          <a:off x="8483111" y="86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82,289</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54991</xdr:rowOff>
    </xdr:from>
    <xdr:to>
      <xdr:col>11</xdr:col>
      <xdr:colOff>358775</xdr:colOff>
      <xdr:row>53</xdr:row>
      <xdr:rowOff>156591</xdr:rowOff>
    </xdr:to>
    <xdr:sp macro="" textlink="">
      <xdr:nvSpPr>
        <xdr:cNvPr id="374" name="円/楕円 373"/>
        <xdr:cNvSpPr/>
      </xdr:nvSpPr>
      <xdr:spPr>
        <a:xfrm>
          <a:off x="7810500" y="914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1668</xdr:rowOff>
    </xdr:from>
    <xdr:ext cx="534377" cy="259045"/>
    <xdr:sp macro="" textlink="">
      <xdr:nvSpPr>
        <xdr:cNvPr id="375" name="テキスト ボックス 374"/>
        <xdr:cNvSpPr txBox="1"/>
      </xdr:nvSpPr>
      <xdr:spPr>
        <a:xfrm>
          <a:off x="7594111" y="89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170834</xdr:rowOff>
    </xdr:from>
    <xdr:to>
      <xdr:col>10</xdr:col>
      <xdr:colOff>155575</xdr:colOff>
      <xdr:row>56</xdr:row>
      <xdr:rowOff>100984</xdr:rowOff>
    </xdr:to>
    <xdr:sp macro="" textlink="">
      <xdr:nvSpPr>
        <xdr:cNvPr id="376" name="円/楕円 375"/>
        <xdr:cNvSpPr/>
      </xdr:nvSpPr>
      <xdr:spPr>
        <a:xfrm>
          <a:off x="6921500" y="96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117511</xdr:rowOff>
    </xdr:from>
    <xdr:ext cx="534377" cy="259045"/>
    <xdr:sp macro="" textlink="">
      <xdr:nvSpPr>
        <xdr:cNvPr id="377" name="テキスト ボックス 376"/>
        <xdr:cNvSpPr txBox="1"/>
      </xdr:nvSpPr>
      <xdr:spPr>
        <a:xfrm>
          <a:off x="6705111" y="937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32095</xdr:rowOff>
    </xdr:from>
    <xdr:to>
      <xdr:col>15</xdr:col>
      <xdr:colOff>180340</xdr:colOff>
      <xdr:row>79</xdr:row>
      <xdr:rowOff>4009</xdr:rowOff>
    </xdr:to>
    <xdr:cxnSp macro="">
      <xdr:nvCxnSpPr>
        <xdr:cNvPr id="403" name="直線コネクタ 402"/>
        <xdr:cNvCxnSpPr/>
      </xdr:nvCxnSpPr>
      <xdr:spPr>
        <a:xfrm flipV="1">
          <a:off x="10475595" y="12205045"/>
          <a:ext cx="1270" cy="134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7836</xdr:rowOff>
    </xdr:from>
    <xdr:ext cx="469744" cy="259045"/>
    <xdr:sp macro="" textlink="">
      <xdr:nvSpPr>
        <xdr:cNvPr id="404" name="普通建設事業費 （ うち新規整備　）最小値テキスト"/>
        <xdr:cNvSpPr txBox="1"/>
      </xdr:nvSpPr>
      <xdr:spPr>
        <a:xfrm>
          <a:off x="10528300" y="1355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a:t>
          </a:r>
          <a:endParaRPr kumimoji="1" lang="ja-JP" altLang="en-US" sz="1000" b="1">
            <a:latin typeface="ＭＳ Ｐゴシック"/>
          </a:endParaRPr>
        </a:p>
      </xdr:txBody>
    </xdr:sp>
    <xdr:clientData/>
  </xdr:oneCellAnchor>
  <xdr:twoCellAnchor>
    <xdr:from>
      <xdr:col>15</xdr:col>
      <xdr:colOff>92075</xdr:colOff>
      <xdr:row>79</xdr:row>
      <xdr:rowOff>4009</xdr:rowOff>
    </xdr:from>
    <xdr:to>
      <xdr:col>15</xdr:col>
      <xdr:colOff>269875</xdr:colOff>
      <xdr:row>79</xdr:row>
      <xdr:rowOff>4009</xdr:rowOff>
    </xdr:to>
    <xdr:cxnSp macro="">
      <xdr:nvCxnSpPr>
        <xdr:cNvPr id="405" name="直線コネクタ 404"/>
        <xdr:cNvCxnSpPr/>
      </xdr:nvCxnSpPr>
      <xdr:spPr>
        <a:xfrm>
          <a:off x="10388600" y="1354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150222</xdr:rowOff>
    </xdr:from>
    <xdr:ext cx="534377" cy="259045"/>
    <xdr:sp macro="" textlink="">
      <xdr:nvSpPr>
        <xdr:cNvPr id="406" name="普通建設事業費 （ うち新規整備　）最大値テキスト"/>
        <xdr:cNvSpPr txBox="1"/>
      </xdr:nvSpPr>
      <xdr:spPr>
        <a:xfrm>
          <a:off x="10528300" y="119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44,045</a:t>
          </a:r>
          <a:endParaRPr kumimoji="1" lang="ja-JP" altLang="en-US" sz="1000" b="1">
            <a:latin typeface="ＭＳ Ｐゴシック"/>
          </a:endParaRPr>
        </a:p>
      </xdr:txBody>
    </xdr:sp>
    <xdr:clientData/>
  </xdr:oneCellAnchor>
  <xdr:twoCellAnchor>
    <xdr:from>
      <xdr:col>15</xdr:col>
      <xdr:colOff>92075</xdr:colOff>
      <xdr:row>71</xdr:row>
      <xdr:rowOff>32095</xdr:rowOff>
    </xdr:from>
    <xdr:to>
      <xdr:col>15</xdr:col>
      <xdr:colOff>269875</xdr:colOff>
      <xdr:row>71</xdr:row>
      <xdr:rowOff>32095</xdr:rowOff>
    </xdr:to>
    <xdr:cxnSp macro="">
      <xdr:nvCxnSpPr>
        <xdr:cNvPr id="407" name="直線コネクタ 406"/>
        <xdr:cNvCxnSpPr/>
      </xdr:nvCxnSpPr>
      <xdr:spPr>
        <a:xfrm>
          <a:off x="10388600" y="12205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35523</xdr:rowOff>
    </xdr:from>
    <xdr:to>
      <xdr:col>15</xdr:col>
      <xdr:colOff>180975</xdr:colOff>
      <xdr:row>75</xdr:row>
      <xdr:rowOff>80787</xdr:rowOff>
    </xdr:to>
    <xdr:cxnSp macro="">
      <xdr:nvCxnSpPr>
        <xdr:cNvPr id="408" name="直線コネクタ 407"/>
        <xdr:cNvCxnSpPr/>
      </xdr:nvCxnSpPr>
      <xdr:spPr>
        <a:xfrm flipV="1">
          <a:off x="9639300" y="12208473"/>
          <a:ext cx="838200" cy="7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51554</xdr:rowOff>
    </xdr:from>
    <xdr:ext cx="534377" cy="259045"/>
    <xdr:sp macro="" textlink="">
      <xdr:nvSpPr>
        <xdr:cNvPr id="409" name="普通建設事業費 （ うち新規整備　）平均値テキスト"/>
        <xdr:cNvSpPr txBox="1"/>
      </xdr:nvSpPr>
      <xdr:spPr>
        <a:xfrm>
          <a:off x="10528300" y="1291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73127</xdr:rowOff>
    </xdr:from>
    <xdr:to>
      <xdr:col>15</xdr:col>
      <xdr:colOff>231775</xdr:colOff>
      <xdr:row>76</xdr:row>
      <xdr:rowOff>3277</xdr:rowOff>
    </xdr:to>
    <xdr:sp macro="" textlink="">
      <xdr:nvSpPr>
        <xdr:cNvPr id="410" name="フローチャート : 判断 409"/>
        <xdr:cNvSpPr/>
      </xdr:nvSpPr>
      <xdr:spPr>
        <a:xfrm>
          <a:off x="104267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1" name="フローチャート : 判断 410"/>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137735</xdr:rowOff>
    </xdr:from>
    <xdr:ext cx="534377" cy="259045"/>
    <xdr:sp macro="" textlink="">
      <xdr:nvSpPr>
        <xdr:cNvPr id="412" name="テキスト ボックス 411"/>
        <xdr:cNvSpPr txBox="1"/>
      </xdr:nvSpPr>
      <xdr:spPr>
        <a:xfrm>
          <a:off x="9372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156173</xdr:rowOff>
    </xdr:from>
    <xdr:to>
      <xdr:col>15</xdr:col>
      <xdr:colOff>231775</xdr:colOff>
      <xdr:row>71</xdr:row>
      <xdr:rowOff>86323</xdr:rowOff>
    </xdr:to>
    <xdr:sp macro="" textlink="">
      <xdr:nvSpPr>
        <xdr:cNvPr id="418" name="円/楕円 417"/>
        <xdr:cNvSpPr/>
      </xdr:nvSpPr>
      <xdr:spPr>
        <a:xfrm>
          <a:off x="10426700" y="121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105771</xdr:rowOff>
    </xdr:from>
    <xdr:ext cx="534377" cy="259045"/>
    <xdr:sp macro="" textlink="">
      <xdr:nvSpPr>
        <xdr:cNvPr id="419" name="普通建設事業費 （ うち新規整備　）該当値テキスト"/>
        <xdr:cNvSpPr txBox="1"/>
      </xdr:nvSpPr>
      <xdr:spPr>
        <a:xfrm>
          <a:off x="10528300" y="121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43,940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29987</xdr:rowOff>
    </xdr:from>
    <xdr:to>
      <xdr:col>14</xdr:col>
      <xdr:colOff>79375</xdr:colOff>
      <xdr:row>75</xdr:row>
      <xdr:rowOff>131587</xdr:rowOff>
    </xdr:to>
    <xdr:sp macro="" textlink="">
      <xdr:nvSpPr>
        <xdr:cNvPr id="420" name="円/楕円 419"/>
        <xdr:cNvSpPr/>
      </xdr:nvSpPr>
      <xdr:spPr>
        <a:xfrm>
          <a:off x="9588500" y="128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148114</xdr:rowOff>
    </xdr:from>
    <xdr:ext cx="534377" cy="259045"/>
    <xdr:sp macro="" textlink="">
      <xdr:nvSpPr>
        <xdr:cNvPr id="421" name="テキスト ボックス 420"/>
        <xdr:cNvSpPr txBox="1"/>
      </xdr:nvSpPr>
      <xdr:spPr>
        <a:xfrm>
          <a:off x="9372111" y="126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90277</xdr:rowOff>
    </xdr:from>
    <xdr:to>
      <xdr:col>15</xdr:col>
      <xdr:colOff>180340</xdr:colOff>
      <xdr:row>98</xdr:row>
      <xdr:rowOff>41379</xdr:rowOff>
    </xdr:to>
    <xdr:cxnSp macro="">
      <xdr:nvCxnSpPr>
        <xdr:cNvPr id="443" name="直線コネクタ 442"/>
        <xdr:cNvCxnSpPr/>
      </xdr:nvCxnSpPr>
      <xdr:spPr>
        <a:xfrm flipV="1">
          <a:off x="10475595" y="15863677"/>
          <a:ext cx="1270" cy="97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45206</xdr:rowOff>
    </xdr:from>
    <xdr:ext cx="469744" cy="259045"/>
    <xdr:sp macro="" textlink="">
      <xdr:nvSpPr>
        <xdr:cNvPr id="444" name="普通建設事業費 （ うち更新整備　）最小値テキスト"/>
        <xdr:cNvSpPr txBox="1"/>
      </xdr:nvSpPr>
      <xdr:spPr>
        <a:xfrm>
          <a:off x="10528300" y="1684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15</xdr:col>
      <xdr:colOff>92075</xdr:colOff>
      <xdr:row>98</xdr:row>
      <xdr:rowOff>41379</xdr:rowOff>
    </xdr:from>
    <xdr:to>
      <xdr:col>15</xdr:col>
      <xdr:colOff>269875</xdr:colOff>
      <xdr:row>98</xdr:row>
      <xdr:rowOff>41379</xdr:rowOff>
    </xdr:to>
    <xdr:cxnSp macro="">
      <xdr:nvCxnSpPr>
        <xdr:cNvPr id="445" name="直線コネクタ 444"/>
        <xdr:cNvCxnSpPr/>
      </xdr:nvCxnSpPr>
      <xdr:spPr>
        <a:xfrm>
          <a:off x="10388600" y="1684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36954</xdr:rowOff>
    </xdr:from>
    <xdr:ext cx="534377" cy="259045"/>
    <xdr:sp macro="" textlink="">
      <xdr:nvSpPr>
        <xdr:cNvPr id="446" name="普通建設事業費 （ うち更新整備　）最大値テキスト"/>
        <xdr:cNvSpPr txBox="1"/>
      </xdr:nvSpPr>
      <xdr:spPr>
        <a:xfrm>
          <a:off x="10528300" y="156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47,162</a:t>
          </a:r>
          <a:endParaRPr kumimoji="1" lang="ja-JP" altLang="en-US" sz="1000" b="1">
            <a:latin typeface="ＭＳ Ｐゴシック"/>
          </a:endParaRPr>
        </a:p>
      </xdr:txBody>
    </xdr:sp>
    <xdr:clientData/>
  </xdr:oneCellAnchor>
  <xdr:twoCellAnchor>
    <xdr:from>
      <xdr:col>15</xdr:col>
      <xdr:colOff>92075</xdr:colOff>
      <xdr:row>92</xdr:row>
      <xdr:rowOff>90277</xdr:rowOff>
    </xdr:from>
    <xdr:to>
      <xdr:col>15</xdr:col>
      <xdr:colOff>269875</xdr:colOff>
      <xdr:row>92</xdr:row>
      <xdr:rowOff>90277</xdr:rowOff>
    </xdr:to>
    <xdr:cxnSp macro="">
      <xdr:nvCxnSpPr>
        <xdr:cNvPr id="447" name="直線コネクタ 446"/>
        <xdr:cNvCxnSpPr/>
      </xdr:nvCxnSpPr>
      <xdr:spPr>
        <a:xfrm>
          <a:off x="10388600" y="1586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47529</xdr:rowOff>
    </xdr:from>
    <xdr:to>
      <xdr:col>15</xdr:col>
      <xdr:colOff>180975</xdr:colOff>
      <xdr:row>96</xdr:row>
      <xdr:rowOff>31252</xdr:rowOff>
    </xdr:to>
    <xdr:cxnSp macro="">
      <xdr:nvCxnSpPr>
        <xdr:cNvPr id="448" name="直線コネクタ 447"/>
        <xdr:cNvCxnSpPr/>
      </xdr:nvCxnSpPr>
      <xdr:spPr>
        <a:xfrm>
          <a:off x="9639300" y="15478029"/>
          <a:ext cx="838200" cy="10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112462</xdr:rowOff>
    </xdr:from>
    <xdr:ext cx="534377" cy="259045"/>
    <xdr:sp macro="" textlink="">
      <xdr:nvSpPr>
        <xdr:cNvPr id="449" name="普通建設事業費 （ うち更新整備　）平均値テキスト"/>
        <xdr:cNvSpPr txBox="1"/>
      </xdr:nvSpPr>
      <xdr:spPr>
        <a:xfrm>
          <a:off x="10528300" y="1622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89585</xdr:rowOff>
    </xdr:from>
    <xdr:to>
      <xdr:col>15</xdr:col>
      <xdr:colOff>231775</xdr:colOff>
      <xdr:row>96</xdr:row>
      <xdr:rowOff>19735</xdr:rowOff>
    </xdr:to>
    <xdr:sp macro="" textlink="">
      <xdr:nvSpPr>
        <xdr:cNvPr id="450" name="フローチャート : 判断 449"/>
        <xdr:cNvSpPr/>
      </xdr:nvSpPr>
      <xdr:spPr>
        <a:xfrm>
          <a:off x="10426700" y="1637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51" name="フローチャート : 判断 450"/>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52" name="テキスト ボックス 451"/>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151902</xdr:rowOff>
    </xdr:from>
    <xdr:to>
      <xdr:col>15</xdr:col>
      <xdr:colOff>231775</xdr:colOff>
      <xdr:row>96</xdr:row>
      <xdr:rowOff>82052</xdr:rowOff>
    </xdr:to>
    <xdr:sp macro="" textlink="">
      <xdr:nvSpPr>
        <xdr:cNvPr id="458" name="円/楕円 457"/>
        <xdr:cNvSpPr/>
      </xdr:nvSpPr>
      <xdr:spPr>
        <a:xfrm>
          <a:off x="10426700" y="1643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130329</xdr:rowOff>
    </xdr:from>
    <xdr:ext cx="534377" cy="259045"/>
    <xdr:sp macro="" textlink="">
      <xdr:nvSpPr>
        <xdr:cNvPr id="459" name="普通建設事業費 （ うち更新整備　）該当値テキスト"/>
        <xdr:cNvSpPr txBox="1"/>
      </xdr:nvSpPr>
      <xdr:spPr>
        <a:xfrm>
          <a:off x="10528300" y="1641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19,744</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168179</xdr:rowOff>
    </xdr:from>
    <xdr:to>
      <xdr:col>14</xdr:col>
      <xdr:colOff>79375</xdr:colOff>
      <xdr:row>90</xdr:row>
      <xdr:rowOff>98329</xdr:rowOff>
    </xdr:to>
    <xdr:sp macro="" textlink="">
      <xdr:nvSpPr>
        <xdr:cNvPr id="460" name="円/楕円 459"/>
        <xdr:cNvSpPr/>
      </xdr:nvSpPr>
      <xdr:spPr>
        <a:xfrm>
          <a:off x="9588500" y="1542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88</xdr:row>
      <xdr:rowOff>114856</xdr:rowOff>
    </xdr:from>
    <xdr:ext cx="534377" cy="259045"/>
    <xdr:sp macro="" textlink="">
      <xdr:nvSpPr>
        <xdr:cNvPr id="461" name="テキスト ボックス 460"/>
        <xdr:cNvSpPr txBox="1"/>
      </xdr:nvSpPr>
      <xdr:spPr>
        <a:xfrm>
          <a:off x="9372111" y="152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2" name="直線コネクタ 47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3" name="テキスト ボックス 47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4" name="直線コネクタ 47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75" name="テキスト ボックス 47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6" name="直線コネクタ 47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77" name="テキスト ボックス 476"/>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8" name="直線コネクタ 47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79" name="テキスト ボックス 478"/>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0" name="直線コネクタ 47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1" name="テキスト ボックス 480"/>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2" name="直線コネクタ 48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83" name="テキスト ボックス 48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5" name="テキスト ボックス 48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29319</xdr:rowOff>
    </xdr:from>
    <xdr:to>
      <xdr:col>23</xdr:col>
      <xdr:colOff>516889</xdr:colOff>
      <xdr:row>39</xdr:row>
      <xdr:rowOff>98878</xdr:rowOff>
    </xdr:to>
    <xdr:cxnSp macro="">
      <xdr:nvCxnSpPr>
        <xdr:cNvPr id="487" name="直線コネクタ 486"/>
        <xdr:cNvCxnSpPr/>
      </xdr:nvCxnSpPr>
      <xdr:spPr>
        <a:xfrm flipV="1">
          <a:off x="16317595" y="5344269"/>
          <a:ext cx="1269" cy="144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8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9" name="直線コネクタ 48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147446</xdr:rowOff>
    </xdr:from>
    <xdr:ext cx="469744" cy="259045"/>
    <xdr:sp macro="" textlink="">
      <xdr:nvSpPr>
        <xdr:cNvPr id="490" name="災害復旧事業費最大値テキスト"/>
        <xdr:cNvSpPr txBox="1"/>
      </xdr:nvSpPr>
      <xdr:spPr>
        <a:xfrm>
          <a:off x="16370300" y="51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31</xdr:row>
      <xdr:rowOff>29319</xdr:rowOff>
    </xdr:from>
    <xdr:to>
      <xdr:col>23</xdr:col>
      <xdr:colOff>606425</xdr:colOff>
      <xdr:row>31</xdr:row>
      <xdr:rowOff>29319</xdr:rowOff>
    </xdr:to>
    <xdr:cxnSp macro="">
      <xdr:nvCxnSpPr>
        <xdr:cNvPr id="491" name="直線コネクタ 490"/>
        <xdr:cNvCxnSpPr/>
      </xdr:nvCxnSpPr>
      <xdr:spPr>
        <a:xfrm>
          <a:off x="16230600" y="534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12664</xdr:rowOff>
    </xdr:from>
    <xdr:to>
      <xdr:col>23</xdr:col>
      <xdr:colOff>517525</xdr:colOff>
      <xdr:row>39</xdr:row>
      <xdr:rowOff>55445</xdr:rowOff>
    </xdr:to>
    <xdr:cxnSp macro="">
      <xdr:nvCxnSpPr>
        <xdr:cNvPr id="492" name="直線コネクタ 491"/>
        <xdr:cNvCxnSpPr/>
      </xdr:nvCxnSpPr>
      <xdr:spPr>
        <a:xfrm>
          <a:off x="15481300" y="6699214"/>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159783</xdr:rowOff>
    </xdr:from>
    <xdr:ext cx="378565" cy="259045"/>
    <xdr:sp macro="" textlink="">
      <xdr:nvSpPr>
        <xdr:cNvPr id="493" name="災害復旧事業費平均値テキスト"/>
        <xdr:cNvSpPr txBox="1"/>
      </xdr:nvSpPr>
      <xdr:spPr>
        <a:xfrm>
          <a:off x="16370300" y="6331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136906</xdr:rowOff>
    </xdr:from>
    <xdr:to>
      <xdr:col>23</xdr:col>
      <xdr:colOff>568325</xdr:colOff>
      <xdr:row>38</xdr:row>
      <xdr:rowOff>67056</xdr:rowOff>
    </xdr:to>
    <xdr:sp macro="" textlink="">
      <xdr:nvSpPr>
        <xdr:cNvPr id="494" name="フローチャート : 判断 493"/>
        <xdr:cNvSpPr/>
      </xdr:nvSpPr>
      <xdr:spPr>
        <a:xfrm>
          <a:off x="162687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12664</xdr:rowOff>
    </xdr:from>
    <xdr:to>
      <xdr:col>22</xdr:col>
      <xdr:colOff>365125</xdr:colOff>
      <xdr:row>39</xdr:row>
      <xdr:rowOff>25726</xdr:rowOff>
    </xdr:to>
    <xdr:cxnSp macro="">
      <xdr:nvCxnSpPr>
        <xdr:cNvPr id="495" name="直線コネクタ 494"/>
        <xdr:cNvCxnSpPr/>
      </xdr:nvCxnSpPr>
      <xdr:spPr>
        <a:xfrm flipV="1">
          <a:off x="14592300" y="6699214"/>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123843</xdr:rowOff>
    </xdr:from>
    <xdr:to>
      <xdr:col>22</xdr:col>
      <xdr:colOff>415925</xdr:colOff>
      <xdr:row>36</xdr:row>
      <xdr:rowOff>53993</xdr:rowOff>
    </xdr:to>
    <xdr:sp macro="" textlink="">
      <xdr:nvSpPr>
        <xdr:cNvPr id="496" name="フローチャート : 判断 495"/>
        <xdr:cNvSpPr/>
      </xdr:nvSpPr>
      <xdr:spPr>
        <a:xfrm>
          <a:off x="15430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70520</xdr:rowOff>
    </xdr:from>
    <xdr:ext cx="469744" cy="259045"/>
    <xdr:sp macro="" textlink="">
      <xdr:nvSpPr>
        <xdr:cNvPr id="497" name="テキスト ボックス 496"/>
        <xdr:cNvSpPr txBox="1"/>
      </xdr:nvSpPr>
      <xdr:spPr>
        <a:xfrm>
          <a:off x="15246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86795</xdr:rowOff>
    </xdr:from>
    <xdr:to>
      <xdr:col>21</xdr:col>
      <xdr:colOff>161925</xdr:colOff>
      <xdr:row>39</xdr:row>
      <xdr:rowOff>25726</xdr:rowOff>
    </xdr:to>
    <xdr:cxnSp macro="">
      <xdr:nvCxnSpPr>
        <xdr:cNvPr id="498" name="直線コネクタ 497"/>
        <xdr:cNvCxnSpPr/>
      </xdr:nvCxnSpPr>
      <xdr:spPr>
        <a:xfrm>
          <a:off x="13703300" y="6601895"/>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36322</xdr:rowOff>
    </xdr:from>
    <xdr:to>
      <xdr:col>21</xdr:col>
      <xdr:colOff>212725</xdr:colOff>
      <xdr:row>33</xdr:row>
      <xdr:rowOff>137922</xdr:rowOff>
    </xdr:to>
    <xdr:sp macro="" textlink="">
      <xdr:nvSpPr>
        <xdr:cNvPr id="499" name="フローチャート : 判断 498"/>
        <xdr:cNvSpPr/>
      </xdr:nvSpPr>
      <xdr:spPr>
        <a:xfrm>
          <a:off x="14541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31</xdr:row>
      <xdr:rowOff>154449</xdr:rowOff>
    </xdr:from>
    <xdr:ext cx="469744" cy="259045"/>
    <xdr:sp macro="" textlink="">
      <xdr:nvSpPr>
        <xdr:cNvPr id="500" name="テキスト ボックス 499"/>
        <xdr:cNvSpPr txBox="1"/>
      </xdr:nvSpPr>
      <xdr:spPr>
        <a:xfrm>
          <a:off x="14357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42055</xdr:rowOff>
    </xdr:from>
    <xdr:to>
      <xdr:col>19</xdr:col>
      <xdr:colOff>644525</xdr:colOff>
      <xdr:row>38</xdr:row>
      <xdr:rowOff>86795</xdr:rowOff>
    </xdr:to>
    <xdr:cxnSp macro="">
      <xdr:nvCxnSpPr>
        <xdr:cNvPr id="501" name="直線コネクタ 500"/>
        <xdr:cNvCxnSpPr/>
      </xdr:nvCxnSpPr>
      <xdr:spPr>
        <a:xfrm>
          <a:off x="12814300" y="6557155"/>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43833</xdr:rowOff>
    </xdr:from>
    <xdr:to>
      <xdr:col>20</xdr:col>
      <xdr:colOff>9525</xdr:colOff>
      <xdr:row>33</xdr:row>
      <xdr:rowOff>145433</xdr:rowOff>
    </xdr:to>
    <xdr:sp macro="" textlink="">
      <xdr:nvSpPr>
        <xdr:cNvPr id="502" name="フローチャート : 判断 501"/>
        <xdr:cNvSpPr/>
      </xdr:nvSpPr>
      <xdr:spPr>
        <a:xfrm>
          <a:off x="13652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161960</xdr:rowOff>
    </xdr:from>
    <xdr:ext cx="469744" cy="259045"/>
    <xdr:sp macro="" textlink="">
      <xdr:nvSpPr>
        <xdr:cNvPr id="503" name="テキスト ボックス 502"/>
        <xdr:cNvSpPr txBox="1"/>
      </xdr:nvSpPr>
      <xdr:spPr>
        <a:xfrm>
          <a:off x="13468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145397</xdr:rowOff>
    </xdr:from>
    <xdr:to>
      <xdr:col>18</xdr:col>
      <xdr:colOff>492125</xdr:colOff>
      <xdr:row>34</xdr:row>
      <xdr:rowOff>75547</xdr:rowOff>
    </xdr:to>
    <xdr:sp macro="" textlink="">
      <xdr:nvSpPr>
        <xdr:cNvPr id="504" name="フローチャート : 判断 503"/>
        <xdr:cNvSpPr/>
      </xdr:nvSpPr>
      <xdr:spPr>
        <a:xfrm>
          <a:off x="12763500" y="580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92074</xdr:rowOff>
    </xdr:from>
    <xdr:ext cx="469744" cy="259045"/>
    <xdr:sp macro="" textlink="">
      <xdr:nvSpPr>
        <xdr:cNvPr id="505" name="テキスト ボックス 504"/>
        <xdr:cNvSpPr txBox="1"/>
      </xdr:nvSpPr>
      <xdr:spPr>
        <a:xfrm>
          <a:off x="12579427" y="557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4645</xdr:rowOff>
    </xdr:from>
    <xdr:to>
      <xdr:col>23</xdr:col>
      <xdr:colOff>568325</xdr:colOff>
      <xdr:row>39</xdr:row>
      <xdr:rowOff>106245</xdr:rowOff>
    </xdr:to>
    <xdr:sp macro="" textlink="">
      <xdr:nvSpPr>
        <xdr:cNvPr id="511" name="円/楕円 510"/>
        <xdr:cNvSpPr/>
      </xdr:nvSpPr>
      <xdr:spPr>
        <a:xfrm>
          <a:off x="162687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91022</xdr:rowOff>
    </xdr:from>
    <xdr:ext cx="378565" cy="259045"/>
    <xdr:sp macro="" textlink="">
      <xdr:nvSpPr>
        <xdr:cNvPr id="512" name="災害復旧事業費該当値テキスト"/>
        <xdr:cNvSpPr txBox="1"/>
      </xdr:nvSpPr>
      <xdr:spPr>
        <a:xfrm>
          <a:off x="16370300" y="660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133314</xdr:rowOff>
    </xdr:from>
    <xdr:to>
      <xdr:col>22</xdr:col>
      <xdr:colOff>415925</xdr:colOff>
      <xdr:row>39</xdr:row>
      <xdr:rowOff>63464</xdr:rowOff>
    </xdr:to>
    <xdr:sp macro="" textlink="">
      <xdr:nvSpPr>
        <xdr:cNvPr id="513" name="円/楕円 512"/>
        <xdr:cNvSpPr/>
      </xdr:nvSpPr>
      <xdr:spPr>
        <a:xfrm>
          <a:off x="15430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54591</xdr:rowOff>
    </xdr:from>
    <xdr:ext cx="378565" cy="259045"/>
    <xdr:sp macro="" textlink="">
      <xdr:nvSpPr>
        <xdr:cNvPr id="514" name="テキスト ボックス 513"/>
        <xdr:cNvSpPr txBox="1"/>
      </xdr:nvSpPr>
      <xdr:spPr>
        <a:xfrm>
          <a:off x="15292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146376</xdr:rowOff>
    </xdr:from>
    <xdr:to>
      <xdr:col>21</xdr:col>
      <xdr:colOff>212725</xdr:colOff>
      <xdr:row>39</xdr:row>
      <xdr:rowOff>76526</xdr:rowOff>
    </xdr:to>
    <xdr:sp macro="" textlink="">
      <xdr:nvSpPr>
        <xdr:cNvPr id="515" name="円/楕円 514"/>
        <xdr:cNvSpPr/>
      </xdr:nvSpPr>
      <xdr:spPr>
        <a:xfrm>
          <a:off x="14541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67653</xdr:rowOff>
    </xdr:from>
    <xdr:ext cx="378565" cy="259045"/>
    <xdr:sp macro="" textlink="">
      <xdr:nvSpPr>
        <xdr:cNvPr id="516" name="テキスト ボックス 515"/>
        <xdr:cNvSpPr txBox="1"/>
      </xdr:nvSpPr>
      <xdr:spPr>
        <a:xfrm>
          <a:off x="14403017" y="67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35995</xdr:rowOff>
    </xdr:from>
    <xdr:to>
      <xdr:col>20</xdr:col>
      <xdr:colOff>9525</xdr:colOff>
      <xdr:row>38</xdr:row>
      <xdr:rowOff>137595</xdr:rowOff>
    </xdr:to>
    <xdr:sp macro="" textlink="">
      <xdr:nvSpPr>
        <xdr:cNvPr id="517" name="円/楕円 516"/>
        <xdr:cNvSpPr/>
      </xdr:nvSpPr>
      <xdr:spPr>
        <a:xfrm>
          <a:off x="13652500" y="65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128722</xdr:rowOff>
    </xdr:from>
    <xdr:ext cx="378565" cy="259045"/>
    <xdr:sp macro="" textlink="">
      <xdr:nvSpPr>
        <xdr:cNvPr id="518" name="テキスト ボックス 517"/>
        <xdr:cNvSpPr txBox="1"/>
      </xdr:nvSpPr>
      <xdr:spPr>
        <a:xfrm>
          <a:off x="13514017" y="664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162705</xdr:rowOff>
    </xdr:from>
    <xdr:to>
      <xdr:col>18</xdr:col>
      <xdr:colOff>492125</xdr:colOff>
      <xdr:row>38</xdr:row>
      <xdr:rowOff>92855</xdr:rowOff>
    </xdr:to>
    <xdr:sp macro="" textlink="">
      <xdr:nvSpPr>
        <xdr:cNvPr id="519" name="円/楕円 518"/>
        <xdr:cNvSpPr/>
      </xdr:nvSpPr>
      <xdr:spPr>
        <a:xfrm>
          <a:off x="12763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83982</xdr:rowOff>
    </xdr:from>
    <xdr:ext cx="378565" cy="259045"/>
    <xdr:sp macro="" textlink="">
      <xdr:nvSpPr>
        <xdr:cNvPr id="520" name="テキスト ボックス 519"/>
        <xdr:cNvSpPr txBox="1"/>
      </xdr:nvSpPr>
      <xdr:spPr>
        <a:xfrm>
          <a:off x="12625017" y="659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5" name="テキスト ボックス 58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7" name="テキスト ボックス 58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9" name="テキスト ボックス 58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69253</xdr:rowOff>
    </xdr:from>
    <xdr:to>
      <xdr:col>23</xdr:col>
      <xdr:colOff>516889</xdr:colOff>
      <xdr:row>77</xdr:row>
      <xdr:rowOff>122746</xdr:rowOff>
    </xdr:to>
    <xdr:cxnSp macro="">
      <xdr:nvCxnSpPr>
        <xdr:cNvPr id="593" name="直線コネクタ 592"/>
        <xdr:cNvCxnSpPr/>
      </xdr:nvCxnSpPr>
      <xdr:spPr>
        <a:xfrm flipV="1">
          <a:off x="16317595" y="12242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126573</xdr:rowOff>
    </xdr:from>
    <xdr:ext cx="534377" cy="259045"/>
    <xdr:sp macro="" textlink="">
      <xdr:nvSpPr>
        <xdr:cNvPr id="594" name="公債費最小値テキスト"/>
        <xdr:cNvSpPr txBox="1"/>
      </xdr:nvSpPr>
      <xdr:spPr>
        <a:xfrm>
          <a:off x="16370300" y="133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77</xdr:row>
      <xdr:rowOff>122746</xdr:rowOff>
    </xdr:from>
    <xdr:to>
      <xdr:col>23</xdr:col>
      <xdr:colOff>606425</xdr:colOff>
      <xdr:row>77</xdr:row>
      <xdr:rowOff>122746</xdr:rowOff>
    </xdr:to>
    <xdr:cxnSp macro="">
      <xdr:nvCxnSpPr>
        <xdr:cNvPr id="595" name="直線コネクタ 594"/>
        <xdr:cNvCxnSpPr/>
      </xdr:nvCxnSpPr>
      <xdr:spPr>
        <a:xfrm>
          <a:off x="16230600" y="133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15930</xdr:rowOff>
    </xdr:from>
    <xdr:ext cx="534377" cy="259045"/>
    <xdr:sp macro="" textlink="">
      <xdr:nvSpPr>
        <xdr:cNvPr id="596" name="公債費最大値テキスト"/>
        <xdr:cNvSpPr txBox="1"/>
      </xdr:nvSpPr>
      <xdr:spPr>
        <a:xfrm>
          <a:off x="16370300" y="120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71</xdr:row>
      <xdr:rowOff>69253</xdr:rowOff>
    </xdr:from>
    <xdr:to>
      <xdr:col>23</xdr:col>
      <xdr:colOff>606425</xdr:colOff>
      <xdr:row>71</xdr:row>
      <xdr:rowOff>69253</xdr:rowOff>
    </xdr:to>
    <xdr:cxnSp macro="">
      <xdr:nvCxnSpPr>
        <xdr:cNvPr id="597" name="直線コネクタ 596"/>
        <xdr:cNvCxnSpPr/>
      </xdr:nvCxnSpPr>
      <xdr:spPr>
        <a:xfrm>
          <a:off x="16230600" y="1224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69253</xdr:rowOff>
    </xdr:from>
    <xdr:to>
      <xdr:col>23</xdr:col>
      <xdr:colOff>517525</xdr:colOff>
      <xdr:row>71</xdr:row>
      <xdr:rowOff>154235</xdr:rowOff>
    </xdr:to>
    <xdr:cxnSp macro="">
      <xdr:nvCxnSpPr>
        <xdr:cNvPr id="598" name="直線コネクタ 597"/>
        <xdr:cNvCxnSpPr/>
      </xdr:nvCxnSpPr>
      <xdr:spPr>
        <a:xfrm flipV="1">
          <a:off x="15481300" y="12242203"/>
          <a:ext cx="838200" cy="8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142232</xdr:rowOff>
    </xdr:from>
    <xdr:ext cx="534377" cy="259045"/>
    <xdr:sp macro="" textlink="">
      <xdr:nvSpPr>
        <xdr:cNvPr id="599" name="公債費平均値テキスト"/>
        <xdr:cNvSpPr txBox="1"/>
      </xdr:nvSpPr>
      <xdr:spPr>
        <a:xfrm>
          <a:off x="16370300" y="1282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163805</xdr:rowOff>
    </xdr:from>
    <xdr:to>
      <xdr:col>23</xdr:col>
      <xdr:colOff>568325</xdr:colOff>
      <xdr:row>75</xdr:row>
      <xdr:rowOff>93955</xdr:rowOff>
    </xdr:to>
    <xdr:sp macro="" textlink="">
      <xdr:nvSpPr>
        <xdr:cNvPr id="600" name="フローチャート : 判断 599"/>
        <xdr:cNvSpPr/>
      </xdr:nvSpPr>
      <xdr:spPr>
        <a:xfrm>
          <a:off x="162687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154235</xdr:rowOff>
    </xdr:from>
    <xdr:to>
      <xdr:col>22</xdr:col>
      <xdr:colOff>365125</xdr:colOff>
      <xdr:row>72</xdr:row>
      <xdr:rowOff>14694</xdr:rowOff>
    </xdr:to>
    <xdr:cxnSp macro="">
      <xdr:nvCxnSpPr>
        <xdr:cNvPr id="601" name="直線コネクタ 600"/>
        <xdr:cNvCxnSpPr/>
      </xdr:nvCxnSpPr>
      <xdr:spPr>
        <a:xfrm flipV="1">
          <a:off x="14592300" y="12327185"/>
          <a:ext cx="8890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602" name="フローチャート : 判断 601"/>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157339</xdr:rowOff>
    </xdr:from>
    <xdr:ext cx="534377" cy="259045"/>
    <xdr:sp macro="" textlink="">
      <xdr:nvSpPr>
        <xdr:cNvPr id="603" name="テキスト ボックス 602"/>
        <xdr:cNvSpPr txBox="1"/>
      </xdr:nvSpPr>
      <xdr:spPr>
        <a:xfrm>
          <a:off x="15214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141929</xdr:rowOff>
    </xdr:from>
    <xdr:to>
      <xdr:col>21</xdr:col>
      <xdr:colOff>161925</xdr:colOff>
      <xdr:row>72</xdr:row>
      <xdr:rowOff>14694</xdr:rowOff>
    </xdr:to>
    <xdr:cxnSp macro="">
      <xdr:nvCxnSpPr>
        <xdr:cNvPr id="604" name="直線コネクタ 603"/>
        <xdr:cNvCxnSpPr/>
      </xdr:nvCxnSpPr>
      <xdr:spPr>
        <a:xfrm>
          <a:off x="13703300" y="12314879"/>
          <a:ext cx="889000" cy="4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5" name="フローチャート : 判断 604"/>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140498</xdr:rowOff>
    </xdr:from>
    <xdr:ext cx="534377" cy="259045"/>
    <xdr:sp macro="" textlink="">
      <xdr:nvSpPr>
        <xdr:cNvPr id="606" name="テキスト ボックス 605"/>
        <xdr:cNvSpPr txBox="1"/>
      </xdr:nvSpPr>
      <xdr:spPr>
        <a:xfrm>
          <a:off x="14325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141929</xdr:rowOff>
    </xdr:from>
    <xdr:to>
      <xdr:col>19</xdr:col>
      <xdr:colOff>644525</xdr:colOff>
      <xdr:row>72</xdr:row>
      <xdr:rowOff>8598</xdr:rowOff>
    </xdr:to>
    <xdr:cxnSp macro="">
      <xdr:nvCxnSpPr>
        <xdr:cNvPr id="607" name="直線コネクタ 606"/>
        <xdr:cNvCxnSpPr/>
      </xdr:nvCxnSpPr>
      <xdr:spPr>
        <a:xfrm flipV="1">
          <a:off x="12814300" y="12314879"/>
          <a:ext cx="8890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8" name="フローチャート : 判断 607"/>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132002</xdr:rowOff>
    </xdr:from>
    <xdr:ext cx="534377" cy="259045"/>
    <xdr:sp macro="" textlink="">
      <xdr:nvSpPr>
        <xdr:cNvPr id="609" name="テキスト ボックス 608"/>
        <xdr:cNvSpPr txBox="1"/>
      </xdr:nvSpPr>
      <xdr:spPr>
        <a:xfrm>
          <a:off x="13436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10" name="フローチャート : 判断 609"/>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104856</xdr:rowOff>
    </xdr:from>
    <xdr:ext cx="534377" cy="259045"/>
    <xdr:sp macro="" textlink="">
      <xdr:nvSpPr>
        <xdr:cNvPr id="611" name="テキスト ボックス 610"/>
        <xdr:cNvSpPr txBox="1"/>
      </xdr:nvSpPr>
      <xdr:spPr>
        <a:xfrm>
          <a:off x="12547111" y="12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18453</xdr:rowOff>
    </xdr:from>
    <xdr:to>
      <xdr:col>23</xdr:col>
      <xdr:colOff>568325</xdr:colOff>
      <xdr:row>71</xdr:row>
      <xdr:rowOff>120053</xdr:rowOff>
    </xdr:to>
    <xdr:sp macro="" textlink="">
      <xdr:nvSpPr>
        <xdr:cNvPr id="617" name="円/楕円 616"/>
        <xdr:cNvSpPr/>
      </xdr:nvSpPr>
      <xdr:spPr>
        <a:xfrm>
          <a:off x="16268700" y="121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142930</xdr:rowOff>
    </xdr:from>
    <xdr:ext cx="534377" cy="259045"/>
    <xdr:sp macro="" textlink="">
      <xdr:nvSpPr>
        <xdr:cNvPr id="618" name="公債費該当値テキスト"/>
        <xdr:cNvSpPr txBox="1"/>
      </xdr:nvSpPr>
      <xdr:spPr>
        <a:xfrm>
          <a:off x="16370300" y="121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103435</xdr:rowOff>
    </xdr:from>
    <xdr:to>
      <xdr:col>22</xdr:col>
      <xdr:colOff>415925</xdr:colOff>
      <xdr:row>72</xdr:row>
      <xdr:rowOff>33585</xdr:rowOff>
    </xdr:to>
    <xdr:sp macro="" textlink="">
      <xdr:nvSpPr>
        <xdr:cNvPr id="619" name="円/楕円 618"/>
        <xdr:cNvSpPr/>
      </xdr:nvSpPr>
      <xdr:spPr>
        <a:xfrm>
          <a:off x="15430500" y="1227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50112</xdr:rowOff>
    </xdr:from>
    <xdr:ext cx="534377" cy="259045"/>
    <xdr:sp macro="" textlink="">
      <xdr:nvSpPr>
        <xdr:cNvPr id="620" name="テキスト ボックス 619"/>
        <xdr:cNvSpPr txBox="1"/>
      </xdr:nvSpPr>
      <xdr:spPr>
        <a:xfrm>
          <a:off x="15214111" y="120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135344</xdr:rowOff>
    </xdr:from>
    <xdr:to>
      <xdr:col>21</xdr:col>
      <xdr:colOff>212725</xdr:colOff>
      <xdr:row>72</xdr:row>
      <xdr:rowOff>65494</xdr:rowOff>
    </xdr:to>
    <xdr:sp macro="" textlink="">
      <xdr:nvSpPr>
        <xdr:cNvPr id="621" name="円/楕円 620"/>
        <xdr:cNvSpPr/>
      </xdr:nvSpPr>
      <xdr:spPr>
        <a:xfrm>
          <a:off x="14541500" y="123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82021</xdr:rowOff>
    </xdr:from>
    <xdr:ext cx="534377" cy="259045"/>
    <xdr:sp macro="" textlink="">
      <xdr:nvSpPr>
        <xdr:cNvPr id="622" name="テキスト ボックス 621"/>
        <xdr:cNvSpPr txBox="1"/>
      </xdr:nvSpPr>
      <xdr:spPr>
        <a:xfrm>
          <a:off x="14325111" y="120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91129</xdr:rowOff>
    </xdr:from>
    <xdr:to>
      <xdr:col>20</xdr:col>
      <xdr:colOff>9525</xdr:colOff>
      <xdr:row>72</xdr:row>
      <xdr:rowOff>21279</xdr:rowOff>
    </xdr:to>
    <xdr:sp macro="" textlink="">
      <xdr:nvSpPr>
        <xdr:cNvPr id="623" name="円/楕円 622"/>
        <xdr:cNvSpPr/>
      </xdr:nvSpPr>
      <xdr:spPr>
        <a:xfrm>
          <a:off x="13652500" y="122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37806</xdr:rowOff>
    </xdr:from>
    <xdr:ext cx="534377" cy="259045"/>
    <xdr:sp macro="" textlink="">
      <xdr:nvSpPr>
        <xdr:cNvPr id="624" name="テキスト ボックス 623"/>
        <xdr:cNvSpPr txBox="1"/>
      </xdr:nvSpPr>
      <xdr:spPr>
        <a:xfrm>
          <a:off x="13436111" y="1203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66,883</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129248</xdr:rowOff>
    </xdr:from>
    <xdr:to>
      <xdr:col>18</xdr:col>
      <xdr:colOff>492125</xdr:colOff>
      <xdr:row>72</xdr:row>
      <xdr:rowOff>59398</xdr:rowOff>
    </xdr:to>
    <xdr:sp macro="" textlink="">
      <xdr:nvSpPr>
        <xdr:cNvPr id="625" name="円/楕円 624"/>
        <xdr:cNvSpPr/>
      </xdr:nvSpPr>
      <xdr:spPr>
        <a:xfrm>
          <a:off x="12763500" y="123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75925</xdr:rowOff>
    </xdr:from>
    <xdr:ext cx="534377" cy="259045"/>
    <xdr:sp macro="" textlink="">
      <xdr:nvSpPr>
        <xdr:cNvPr id="626" name="テキスト ボックス 625"/>
        <xdr:cNvSpPr txBox="1"/>
      </xdr:nvSpPr>
      <xdr:spPr>
        <a:xfrm>
          <a:off x="12547111" y="120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7" name="直線コネクタ 63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8" name="テキスト ボックス 63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0" name="テキスト ボックス 63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1" name="直線コネクタ 64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42" name="テキスト ボックス 64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4" name="テキスト ボックス 64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138728</xdr:rowOff>
    </xdr:from>
    <xdr:to>
      <xdr:col>23</xdr:col>
      <xdr:colOff>516889</xdr:colOff>
      <xdr:row>98</xdr:row>
      <xdr:rowOff>1797</xdr:rowOff>
    </xdr:to>
    <xdr:cxnSp macro="">
      <xdr:nvCxnSpPr>
        <xdr:cNvPr id="646" name="直線コネクタ 645"/>
        <xdr:cNvCxnSpPr/>
      </xdr:nvCxnSpPr>
      <xdr:spPr>
        <a:xfrm flipV="1">
          <a:off x="16317595" y="15569228"/>
          <a:ext cx="1269" cy="12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5624</xdr:rowOff>
    </xdr:from>
    <xdr:ext cx="378565" cy="259045"/>
    <xdr:sp macro="" textlink="">
      <xdr:nvSpPr>
        <xdr:cNvPr id="647" name="積立金最小値テキスト"/>
        <xdr:cNvSpPr txBox="1"/>
      </xdr:nvSpPr>
      <xdr:spPr>
        <a:xfrm>
          <a:off x="16370300" y="1680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23</xdr:col>
      <xdr:colOff>428625</xdr:colOff>
      <xdr:row>98</xdr:row>
      <xdr:rowOff>1797</xdr:rowOff>
    </xdr:from>
    <xdr:to>
      <xdr:col>23</xdr:col>
      <xdr:colOff>606425</xdr:colOff>
      <xdr:row>98</xdr:row>
      <xdr:rowOff>1797</xdr:rowOff>
    </xdr:to>
    <xdr:cxnSp macro="">
      <xdr:nvCxnSpPr>
        <xdr:cNvPr id="648" name="直線コネクタ 647"/>
        <xdr:cNvCxnSpPr/>
      </xdr:nvCxnSpPr>
      <xdr:spPr>
        <a:xfrm>
          <a:off x="16230600" y="1680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85405</xdr:rowOff>
    </xdr:from>
    <xdr:ext cx="534377" cy="259045"/>
    <xdr:sp macro="" textlink="">
      <xdr:nvSpPr>
        <xdr:cNvPr id="649" name="積立金最大値テキスト"/>
        <xdr:cNvSpPr txBox="1"/>
      </xdr:nvSpPr>
      <xdr:spPr>
        <a:xfrm>
          <a:off x="16370300" y="153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22,017</a:t>
          </a:r>
          <a:endParaRPr kumimoji="1" lang="ja-JP" altLang="en-US" sz="1000" b="1">
            <a:latin typeface="ＭＳ Ｐゴシック"/>
          </a:endParaRPr>
        </a:p>
      </xdr:txBody>
    </xdr:sp>
    <xdr:clientData/>
  </xdr:oneCellAnchor>
  <xdr:twoCellAnchor>
    <xdr:from>
      <xdr:col>23</xdr:col>
      <xdr:colOff>428625</xdr:colOff>
      <xdr:row>90</xdr:row>
      <xdr:rowOff>138728</xdr:rowOff>
    </xdr:from>
    <xdr:to>
      <xdr:col>23</xdr:col>
      <xdr:colOff>606425</xdr:colOff>
      <xdr:row>90</xdr:row>
      <xdr:rowOff>138728</xdr:rowOff>
    </xdr:to>
    <xdr:cxnSp macro="">
      <xdr:nvCxnSpPr>
        <xdr:cNvPr id="650" name="直線コネクタ 649"/>
        <xdr:cNvCxnSpPr/>
      </xdr:nvCxnSpPr>
      <xdr:spPr>
        <a:xfrm>
          <a:off x="16230600" y="1556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22256</xdr:rowOff>
    </xdr:from>
    <xdr:to>
      <xdr:col>23</xdr:col>
      <xdr:colOff>517525</xdr:colOff>
      <xdr:row>96</xdr:row>
      <xdr:rowOff>146786</xdr:rowOff>
    </xdr:to>
    <xdr:cxnSp macro="">
      <xdr:nvCxnSpPr>
        <xdr:cNvPr id="651" name="直線コネクタ 650"/>
        <xdr:cNvCxnSpPr/>
      </xdr:nvCxnSpPr>
      <xdr:spPr>
        <a:xfrm flipV="1">
          <a:off x="15481300" y="15624206"/>
          <a:ext cx="838200" cy="9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54869</xdr:rowOff>
    </xdr:from>
    <xdr:ext cx="534377" cy="259045"/>
    <xdr:sp macro="" textlink="">
      <xdr:nvSpPr>
        <xdr:cNvPr id="652" name="積立金平均値テキスト"/>
        <xdr:cNvSpPr txBox="1"/>
      </xdr:nvSpPr>
      <xdr:spPr>
        <a:xfrm>
          <a:off x="16370300" y="16171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76442</xdr:rowOff>
    </xdr:from>
    <xdr:to>
      <xdr:col>23</xdr:col>
      <xdr:colOff>568325</xdr:colOff>
      <xdr:row>95</xdr:row>
      <xdr:rowOff>6592</xdr:rowOff>
    </xdr:to>
    <xdr:sp macro="" textlink="">
      <xdr:nvSpPr>
        <xdr:cNvPr id="653" name="フローチャート : 判断 652"/>
        <xdr:cNvSpPr/>
      </xdr:nvSpPr>
      <xdr:spPr>
        <a:xfrm>
          <a:off x="162687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88494</xdr:rowOff>
    </xdr:from>
    <xdr:to>
      <xdr:col>22</xdr:col>
      <xdr:colOff>365125</xdr:colOff>
      <xdr:row>96</xdr:row>
      <xdr:rowOff>146786</xdr:rowOff>
    </xdr:to>
    <xdr:cxnSp macro="">
      <xdr:nvCxnSpPr>
        <xdr:cNvPr id="654" name="直線コネクタ 653"/>
        <xdr:cNvCxnSpPr/>
      </xdr:nvCxnSpPr>
      <xdr:spPr>
        <a:xfrm>
          <a:off x="14592300" y="15690444"/>
          <a:ext cx="889000" cy="91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157880</xdr:rowOff>
    </xdr:from>
    <xdr:to>
      <xdr:col>22</xdr:col>
      <xdr:colOff>415925</xdr:colOff>
      <xdr:row>95</xdr:row>
      <xdr:rowOff>88030</xdr:rowOff>
    </xdr:to>
    <xdr:sp macro="" textlink="">
      <xdr:nvSpPr>
        <xdr:cNvPr id="655" name="フローチャート : 判断 654"/>
        <xdr:cNvSpPr/>
      </xdr:nvSpPr>
      <xdr:spPr>
        <a:xfrm>
          <a:off x="15430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104557</xdr:rowOff>
    </xdr:from>
    <xdr:ext cx="469744" cy="259045"/>
    <xdr:sp macro="" textlink="">
      <xdr:nvSpPr>
        <xdr:cNvPr id="656" name="テキスト ボックス 655"/>
        <xdr:cNvSpPr txBox="1"/>
      </xdr:nvSpPr>
      <xdr:spPr>
        <a:xfrm>
          <a:off x="15246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88494</xdr:rowOff>
    </xdr:from>
    <xdr:to>
      <xdr:col>21</xdr:col>
      <xdr:colOff>161925</xdr:colOff>
      <xdr:row>91</xdr:row>
      <xdr:rowOff>119754</xdr:rowOff>
    </xdr:to>
    <xdr:cxnSp macro="">
      <xdr:nvCxnSpPr>
        <xdr:cNvPr id="657" name="直線コネクタ 656"/>
        <xdr:cNvCxnSpPr/>
      </xdr:nvCxnSpPr>
      <xdr:spPr>
        <a:xfrm flipV="1">
          <a:off x="13703300" y="15690444"/>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114960</xdr:rowOff>
    </xdr:from>
    <xdr:to>
      <xdr:col>21</xdr:col>
      <xdr:colOff>212725</xdr:colOff>
      <xdr:row>93</xdr:row>
      <xdr:rowOff>45110</xdr:rowOff>
    </xdr:to>
    <xdr:sp macro="" textlink="">
      <xdr:nvSpPr>
        <xdr:cNvPr id="658" name="フローチャート : 判断 657"/>
        <xdr:cNvSpPr/>
      </xdr:nvSpPr>
      <xdr:spPr>
        <a:xfrm>
          <a:off x="14541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36237</xdr:rowOff>
    </xdr:from>
    <xdr:ext cx="534377" cy="259045"/>
    <xdr:sp macro="" textlink="">
      <xdr:nvSpPr>
        <xdr:cNvPr id="659" name="テキスト ボックス 658"/>
        <xdr:cNvSpPr txBox="1"/>
      </xdr:nvSpPr>
      <xdr:spPr>
        <a:xfrm>
          <a:off x="14325111" y="159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119754</xdr:rowOff>
    </xdr:from>
    <xdr:to>
      <xdr:col>19</xdr:col>
      <xdr:colOff>644525</xdr:colOff>
      <xdr:row>94</xdr:row>
      <xdr:rowOff>5283</xdr:rowOff>
    </xdr:to>
    <xdr:cxnSp macro="">
      <xdr:nvCxnSpPr>
        <xdr:cNvPr id="660" name="直線コネクタ 659"/>
        <xdr:cNvCxnSpPr/>
      </xdr:nvCxnSpPr>
      <xdr:spPr>
        <a:xfrm flipV="1">
          <a:off x="12814300" y="15721704"/>
          <a:ext cx="889000" cy="39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90</xdr:row>
      <xdr:rowOff>106159</xdr:rowOff>
    </xdr:from>
    <xdr:to>
      <xdr:col>20</xdr:col>
      <xdr:colOff>9525</xdr:colOff>
      <xdr:row>91</xdr:row>
      <xdr:rowOff>36309</xdr:rowOff>
    </xdr:to>
    <xdr:sp macro="" textlink="">
      <xdr:nvSpPr>
        <xdr:cNvPr id="661" name="フローチャート : 判断 660"/>
        <xdr:cNvSpPr/>
      </xdr:nvSpPr>
      <xdr:spPr>
        <a:xfrm>
          <a:off x="13652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52836</xdr:rowOff>
    </xdr:from>
    <xdr:ext cx="534377" cy="259045"/>
    <xdr:sp macro="" textlink="">
      <xdr:nvSpPr>
        <xdr:cNvPr id="662" name="テキスト ボックス 661"/>
        <xdr:cNvSpPr txBox="1"/>
      </xdr:nvSpPr>
      <xdr:spPr>
        <a:xfrm>
          <a:off x="13436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156566</xdr:rowOff>
    </xdr:from>
    <xdr:to>
      <xdr:col>18</xdr:col>
      <xdr:colOff>492125</xdr:colOff>
      <xdr:row>95</xdr:row>
      <xdr:rowOff>86716</xdr:rowOff>
    </xdr:to>
    <xdr:sp macro="" textlink="">
      <xdr:nvSpPr>
        <xdr:cNvPr id="663" name="フローチャート : 判断 662"/>
        <xdr:cNvSpPr/>
      </xdr:nvSpPr>
      <xdr:spPr>
        <a:xfrm>
          <a:off x="12763500" y="162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77843</xdr:rowOff>
    </xdr:from>
    <xdr:ext cx="469744" cy="259045"/>
    <xdr:sp macro="" textlink="">
      <xdr:nvSpPr>
        <xdr:cNvPr id="664" name="テキスト ボックス 663"/>
        <xdr:cNvSpPr txBox="1"/>
      </xdr:nvSpPr>
      <xdr:spPr>
        <a:xfrm>
          <a:off x="12579427" y="1636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142906</xdr:rowOff>
    </xdr:from>
    <xdr:to>
      <xdr:col>23</xdr:col>
      <xdr:colOff>568325</xdr:colOff>
      <xdr:row>91</xdr:row>
      <xdr:rowOff>73056</xdr:rowOff>
    </xdr:to>
    <xdr:sp macro="" textlink="">
      <xdr:nvSpPr>
        <xdr:cNvPr id="670" name="円/楕円 669"/>
        <xdr:cNvSpPr/>
      </xdr:nvSpPr>
      <xdr:spPr>
        <a:xfrm>
          <a:off x="16268700" y="155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57833</xdr:rowOff>
    </xdr:from>
    <xdr:ext cx="534377" cy="259045"/>
    <xdr:sp macro="" textlink="">
      <xdr:nvSpPr>
        <xdr:cNvPr id="671" name="積立金該当値テキスト"/>
        <xdr:cNvSpPr txBox="1"/>
      </xdr:nvSpPr>
      <xdr:spPr>
        <a:xfrm>
          <a:off x="16370300" y="154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21,055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95986</xdr:rowOff>
    </xdr:from>
    <xdr:to>
      <xdr:col>22</xdr:col>
      <xdr:colOff>415925</xdr:colOff>
      <xdr:row>97</xdr:row>
      <xdr:rowOff>26136</xdr:rowOff>
    </xdr:to>
    <xdr:sp macro="" textlink="">
      <xdr:nvSpPr>
        <xdr:cNvPr id="672" name="円/楕円 671"/>
        <xdr:cNvSpPr/>
      </xdr:nvSpPr>
      <xdr:spPr>
        <a:xfrm>
          <a:off x="154305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17263</xdr:rowOff>
    </xdr:from>
    <xdr:ext cx="469744" cy="259045"/>
    <xdr:sp macro="" textlink="">
      <xdr:nvSpPr>
        <xdr:cNvPr id="673" name="テキスト ボックス 672"/>
        <xdr:cNvSpPr txBox="1"/>
      </xdr:nvSpPr>
      <xdr:spPr>
        <a:xfrm>
          <a:off x="15246427" y="1664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37694</xdr:rowOff>
    </xdr:from>
    <xdr:to>
      <xdr:col>21</xdr:col>
      <xdr:colOff>212725</xdr:colOff>
      <xdr:row>91</xdr:row>
      <xdr:rowOff>139294</xdr:rowOff>
    </xdr:to>
    <xdr:sp macro="" textlink="">
      <xdr:nvSpPr>
        <xdr:cNvPr id="674" name="円/楕円 673"/>
        <xdr:cNvSpPr/>
      </xdr:nvSpPr>
      <xdr:spPr>
        <a:xfrm>
          <a:off x="14541500" y="156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155821</xdr:rowOff>
    </xdr:from>
    <xdr:ext cx="534377" cy="259045"/>
    <xdr:sp macro="" textlink="">
      <xdr:nvSpPr>
        <xdr:cNvPr id="675" name="テキスト ボックス 674"/>
        <xdr:cNvSpPr txBox="1"/>
      </xdr:nvSpPr>
      <xdr:spPr>
        <a:xfrm>
          <a:off x="14325111" y="154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68954</xdr:rowOff>
    </xdr:from>
    <xdr:to>
      <xdr:col>20</xdr:col>
      <xdr:colOff>9525</xdr:colOff>
      <xdr:row>91</xdr:row>
      <xdr:rowOff>170554</xdr:rowOff>
    </xdr:to>
    <xdr:sp macro="" textlink="">
      <xdr:nvSpPr>
        <xdr:cNvPr id="676" name="円/楕円 675"/>
        <xdr:cNvSpPr/>
      </xdr:nvSpPr>
      <xdr:spPr>
        <a:xfrm>
          <a:off x="13652500" y="15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161681</xdr:rowOff>
    </xdr:from>
    <xdr:ext cx="534377" cy="259045"/>
    <xdr:sp macro="" textlink="">
      <xdr:nvSpPr>
        <xdr:cNvPr id="677" name="テキスト ボックス 676"/>
        <xdr:cNvSpPr txBox="1"/>
      </xdr:nvSpPr>
      <xdr:spPr>
        <a:xfrm>
          <a:off x="13436111" y="157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125933</xdr:rowOff>
    </xdr:from>
    <xdr:to>
      <xdr:col>18</xdr:col>
      <xdr:colOff>492125</xdr:colOff>
      <xdr:row>94</xdr:row>
      <xdr:rowOff>56083</xdr:rowOff>
    </xdr:to>
    <xdr:sp macro="" textlink="">
      <xdr:nvSpPr>
        <xdr:cNvPr id="678" name="円/楕円 677"/>
        <xdr:cNvSpPr/>
      </xdr:nvSpPr>
      <xdr:spPr>
        <a:xfrm>
          <a:off x="12763500" y="160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72610</xdr:rowOff>
    </xdr:from>
    <xdr:ext cx="534377" cy="259045"/>
    <xdr:sp macro="" textlink="">
      <xdr:nvSpPr>
        <xdr:cNvPr id="679" name="テキスト ボックス 678"/>
        <xdr:cNvSpPr txBox="1"/>
      </xdr:nvSpPr>
      <xdr:spPr>
        <a:xfrm>
          <a:off x="12547111" y="15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0" name="直線コネクタ 68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1" name="テキスト ボックス 69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2" name="直線コネクタ 69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3" name="テキスト ボックス 69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4" name="直線コネクタ 69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5" name="テキスト ボックス 69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6" name="直線コネクタ 69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7" name="テキスト ボックス 69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9" name="テキスト ボックス 69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2083</xdr:rowOff>
    </xdr:from>
    <xdr:to>
      <xdr:col>32</xdr:col>
      <xdr:colOff>186689</xdr:colOff>
      <xdr:row>38</xdr:row>
      <xdr:rowOff>139700</xdr:rowOff>
    </xdr:to>
    <xdr:cxnSp macro="">
      <xdr:nvCxnSpPr>
        <xdr:cNvPr id="701" name="直線コネクタ 700"/>
        <xdr:cNvCxnSpPr/>
      </xdr:nvCxnSpPr>
      <xdr:spPr>
        <a:xfrm flipV="1">
          <a:off x="22159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3" name="直線コネクタ 70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120210</xdr:rowOff>
    </xdr:from>
    <xdr:ext cx="469744" cy="259045"/>
    <xdr:sp macro="" textlink="">
      <xdr:nvSpPr>
        <xdr:cNvPr id="704" name="投資及び出資金最大値テキスト"/>
        <xdr:cNvSpPr txBox="1"/>
      </xdr:nvSpPr>
      <xdr:spPr>
        <a:xfrm>
          <a:off x="22212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5,852</a:t>
          </a:r>
          <a:endParaRPr kumimoji="1" lang="ja-JP" altLang="en-US" sz="1000" b="1">
            <a:latin typeface="ＭＳ Ｐゴシック"/>
          </a:endParaRPr>
        </a:p>
      </xdr:txBody>
    </xdr:sp>
    <xdr:clientData/>
  </xdr:oneCellAnchor>
  <xdr:twoCellAnchor>
    <xdr:from>
      <xdr:col>32</xdr:col>
      <xdr:colOff>98425</xdr:colOff>
      <xdr:row>31</xdr:row>
      <xdr:rowOff>2083</xdr:rowOff>
    </xdr:from>
    <xdr:to>
      <xdr:col>32</xdr:col>
      <xdr:colOff>276225</xdr:colOff>
      <xdr:row>31</xdr:row>
      <xdr:rowOff>2083</xdr:rowOff>
    </xdr:to>
    <xdr:cxnSp macro="">
      <xdr:nvCxnSpPr>
        <xdr:cNvPr id="705" name="直線コネクタ 704"/>
        <xdr:cNvCxnSpPr/>
      </xdr:nvCxnSpPr>
      <xdr:spPr>
        <a:xfrm>
          <a:off x="22072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153873</xdr:rowOff>
    </xdr:from>
    <xdr:to>
      <xdr:col>32</xdr:col>
      <xdr:colOff>187325</xdr:colOff>
      <xdr:row>37</xdr:row>
      <xdr:rowOff>50546</xdr:rowOff>
    </xdr:to>
    <xdr:cxnSp macro="">
      <xdr:nvCxnSpPr>
        <xdr:cNvPr id="706" name="直線コネクタ 705"/>
        <xdr:cNvCxnSpPr/>
      </xdr:nvCxnSpPr>
      <xdr:spPr>
        <a:xfrm>
          <a:off x="21323300" y="6154623"/>
          <a:ext cx="838200" cy="2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5249</xdr:rowOff>
    </xdr:from>
    <xdr:ext cx="469744" cy="259045"/>
    <xdr:sp macro="" textlink="">
      <xdr:nvSpPr>
        <xdr:cNvPr id="707" name="投資及び出資金平均値テキスト"/>
        <xdr:cNvSpPr txBox="1"/>
      </xdr:nvSpPr>
      <xdr:spPr>
        <a:xfrm>
          <a:off x="22212300" y="617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153822</xdr:rowOff>
    </xdr:from>
    <xdr:to>
      <xdr:col>32</xdr:col>
      <xdr:colOff>238125</xdr:colOff>
      <xdr:row>37</xdr:row>
      <xdr:rowOff>83972</xdr:rowOff>
    </xdr:to>
    <xdr:sp macro="" textlink="">
      <xdr:nvSpPr>
        <xdr:cNvPr id="708" name="フローチャート : 判断 707"/>
        <xdr:cNvSpPr/>
      </xdr:nvSpPr>
      <xdr:spPr>
        <a:xfrm>
          <a:off x="221107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51460</xdr:rowOff>
    </xdr:from>
    <xdr:to>
      <xdr:col>31</xdr:col>
      <xdr:colOff>34925</xdr:colOff>
      <xdr:row>35</xdr:row>
      <xdr:rowOff>153873</xdr:rowOff>
    </xdr:to>
    <xdr:cxnSp macro="">
      <xdr:nvCxnSpPr>
        <xdr:cNvPr id="709" name="直線コネクタ 708"/>
        <xdr:cNvCxnSpPr/>
      </xdr:nvCxnSpPr>
      <xdr:spPr>
        <a:xfrm>
          <a:off x="20434300" y="5709310"/>
          <a:ext cx="889000" cy="4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133477</xdr:rowOff>
    </xdr:from>
    <xdr:to>
      <xdr:col>31</xdr:col>
      <xdr:colOff>85725</xdr:colOff>
      <xdr:row>38</xdr:row>
      <xdr:rowOff>63627</xdr:rowOff>
    </xdr:to>
    <xdr:sp macro="" textlink="">
      <xdr:nvSpPr>
        <xdr:cNvPr id="710" name="フローチャート : 判断 709"/>
        <xdr:cNvSpPr/>
      </xdr:nvSpPr>
      <xdr:spPr>
        <a:xfrm>
          <a:off x="21272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54754</xdr:rowOff>
    </xdr:from>
    <xdr:ext cx="378565" cy="259045"/>
    <xdr:sp macro="" textlink="">
      <xdr:nvSpPr>
        <xdr:cNvPr id="711" name="テキスト ボックス 710"/>
        <xdr:cNvSpPr txBox="1"/>
      </xdr:nvSpPr>
      <xdr:spPr>
        <a:xfrm>
          <a:off x="21134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51460</xdr:rowOff>
    </xdr:from>
    <xdr:to>
      <xdr:col>29</xdr:col>
      <xdr:colOff>517525</xdr:colOff>
      <xdr:row>34</xdr:row>
      <xdr:rowOff>101067</xdr:rowOff>
    </xdr:to>
    <xdr:cxnSp macro="">
      <xdr:nvCxnSpPr>
        <xdr:cNvPr id="712" name="直線コネクタ 711"/>
        <xdr:cNvCxnSpPr/>
      </xdr:nvCxnSpPr>
      <xdr:spPr>
        <a:xfrm flipV="1">
          <a:off x="19545300" y="5709310"/>
          <a:ext cx="889000" cy="22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135077</xdr:rowOff>
    </xdr:from>
    <xdr:to>
      <xdr:col>29</xdr:col>
      <xdr:colOff>568325</xdr:colOff>
      <xdr:row>38</xdr:row>
      <xdr:rowOff>65227</xdr:rowOff>
    </xdr:to>
    <xdr:sp macro="" textlink="">
      <xdr:nvSpPr>
        <xdr:cNvPr id="713" name="フローチャート : 判断 712"/>
        <xdr:cNvSpPr/>
      </xdr:nvSpPr>
      <xdr:spPr>
        <a:xfrm>
          <a:off x="20383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56354</xdr:rowOff>
    </xdr:from>
    <xdr:ext cx="378565" cy="259045"/>
    <xdr:sp macro="" textlink="">
      <xdr:nvSpPr>
        <xdr:cNvPr id="714" name="テキスト ボックス 713"/>
        <xdr:cNvSpPr txBox="1"/>
      </xdr:nvSpPr>
      <xdr:spPr>
        <a:xfrm>
          <a:off x="20245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101067</xdr:rowOff>
    </xdr:from>
    <xdr:to>
      <xdr:col>28</xdr:col>
      <xdr:colOff>314325</xdr:colOff>
      <xdr:row>36</xdr:row>
      <xdr:rowOff>128270</xdr:rowOff>
    </xdr:to>
    <xdr:cxnSp macro="">
      <xdr:nvCxnSpPr>
        <xdr:cNvPr id="715" name="直線コネクタ 714"/>
        <xdr:cNvCxnSpPr/>
      </xdr:nvCxnSpPr>
      <xdr:spPr>
        <a:xfrm flipV="1">
          <a:off x="18656300" y="5930367"/>
          <a:ext cx="889000" cy="37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133706</xdr:rowOff>
    </xdr:from>
    <xdr:to>
      <xdr:col>28</xdr:col>
      <xdr:colOff>365125</xdr:colOff>
      <xdr:row>38</xdr:row>
      <xdr:rowOff>63856</xdr:rowOff>
    </xdr:to>
    <xdr:sp macro="" textlink="">
      <xdr:nvSpPr>
        <xdr:cNvPr id="716" name="フローチャート : 判断 715"/>
        <xdr:cNvSpPr/>
      </xdr:nvSpPr>
      <xdr:spPr>
        <a:xfrm>
          <a:off x="19494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54983</xdr:rowOff>
    </xdr:from>
    <xdr:ext cx="378565" cy="259045"/>
    <xdr:sp macro="" textlink="">
      <xdr:nvSpPr>
        <xdr:cNvPr id="717" name="テキスト ボックス 716"/>
        <xdr:cNvSpPr txBox="1"/>
      </xdr:nvSpPr>
      <xdr:spPr>
        <a:xfrm>
          <a:off x="19356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103987</xdr:rowOff>
    </xdr:from>
    <xdr:to>
      <xdr:col>27</xdr:col>
      <xdr:colOff>161925</xdr:colOff>
      <xdr:row>38</xdr:row>
      <xdr:rowOff>34137</xdr:rowOff>
    </xdr:to>
    <xdr:sp macro="" textlink="">
      <xdr:nvSpPr>
        <xdr:cNvPr id="718" name="フローチャート : 判断 717"/>
        <xdr:cNvSpPr/>
      </xdr:nvSpPr>
      <xdr:spPr>
        <a:xfrm>
          <a:off x="18605500" y="644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25264</xdr:rowOff>
    </xdr:from>
    <xdr:ext cx="378565" cy="259045"/>
    <xdr:sp macro="" textlink="">
      <xdr:nvSpPr>
        <xdr:cNvPr id="719" name="テキスト ボックス 718"/>
        <xdr:cNvSpPr txBox="1"/>
      </xdr:nvSpPr>
      <xdr:spPr>
        <a:xfrm>
          <a:off x="18467017" y="654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171196</xdr:rowOff>
    </xdr:from>
    <xdr:to>
      <xdr:col>32</xdr:col>
      <xdr:colOff>238125</xdr:colOff>
      <xdr:row>37</xdr:row>
      <xdr:rowOff>101346</xdr:rowOff>
    </xdr:to>
    <xdr:sp macro="" textlink="">
      <xdr:nvSpPr>
        <xdr:cNvPr id="725" name="円/楕円 724"/>
        <xdr:cNvSpPr/>
      </xdr:nvSpPr>
      <xdr:spPr>
        <a:xfrm>
          <a:off x="221107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149623</xdr:rowOff>
    </xdr:from>
    <xdr:ext cx="469744" cy="259045"/>
    <xdr:sp macro="" textlink="">
      <xdr:nvSpPr>
        <xdr:cNvPr id="726" name="投資及び出資金該当値テキスト"/>
        <xdr:cNvSpPr txBox="1"/>
      </xdr:nvSpPr>
      <xdr:spPr>
        <a:xfrm>
          <a:off x="22212300"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103073</xdr:rowOff>
    </xdr:from>
    <xdr:to>
      <xdr:col>31</xdr:col>
      <xdr:colOff>85725</xdr:colOff>
      <xdr:row>36</xdr:row>
      <xdr:rowOff>33223</xdr:rowOff>
    </xdr:to>
    <xdr:sp macro="" textlink="">
      <xdr:nvSpPr>
        <xdr:cNvPr id="727" name="円/楕円 726"/>
        <xdr:cNvSpPr/>
      </xdr:nvSpPr>
      <xdr:spPr>
        <a:xfrm>
          <a:off x="21272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49750</xdr:rowOff>
    </xdr:from>
    <xdr:ext cx="469744" cy="259045"/>
    <xdr:sp macro="" textlink="">
      <xdr:nvSpPr>
        <xdr:cNvPr id="728" name="テキスト ボックス 727"/>
        <xdr:cNvSpPr txBox="1"/>
      </xdr:nvSpPr>
      <xdr:spPr>
        <a:xfrm>
          <a:off x="21088427" y="587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660</xdr:rowOff>
    </xdr:from>
    <xdr:to>
      <xdr:col>29</xdr:col>
      <xdr:colOff>568325</xdr:colOff>
      <xdr:row>33</xdr:row>
      <xdr:rowOff>102260</xdr:rowOff>
    </xdr:to>
    <xdr:sp macro="" textlink="">
      <xdr:nvSpPr>
        <xdr:cNvPr id="729" name="円/楕円 728"/>
        <xdr:cNvSpPr/>
      </xdr:nvSpPr>
      <xdr:spPr>
        <a:xfrm>
          <a:off x="20383500" y="56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118787</xdr:rowOff>
    </xdr:from>
    <xdr:ext cx="469744" cy="259045"/>
    <xdr:sp macro="" textlink="">
      <xdr:nvSpPr>
        <xdr:cNvPr id="730" name="テキスト ボックス 729"/>
        <xdr:cNvSpPr txBox="1"/>
      </xdr:nvSpPr>
      <xdr:spPr>
        <a:xfrm>
          <a:off x="20199427" y="54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50267</xdr:rowOff>
    </xdr:from>
    <xdr:to>
      <xdr:col>28</xdr:col>
      <xdr:colOff>365125</xdr:colOff>
      <xdr:row>34</xdr:row>
      <xdr:rowOff>151867</xdr:rowOff>
    </xdr:to>
    <xdr:sp macro="" textlink="">
      <xdr:nvSpPr>
        <xdr:cNvPr id="731" name="円/楕円 730"/>
        <xdr:cNvSpPr/>
      </xdr:nvSpPr>
      <xdr:spPr>
        <a:xfrm>
          <a:off x="19494500" y="58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168394</xdr:rowOff>
    </xdr:from>
    <xdr:ext cx="469744" cy="259045"/>
    <xdr:sp macro="" textlink="">
      <xdr:nvSpPr>
        <xdr:cNvPr id="732" name="テキスト ボックス 731"/>
        <xdr:cNvSpPr txBox="1"/>
      </xdr:nvSpPr>
      <xdr:spPr>
        <a:xfrm>
          <a:off x="19310427" y="565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77470</xdr:rowOff>
    </xdr:from>
    <xdr:to>
      <xdr:col>27</xdr:col>
      <xdr:colOff>161925</xdr:colOff>
      <xdr:row>37</xdr:row>
      <xdr:rowOff>7620</xdr:rowOff>
    </xdr:to>
    <xdr:sp macro="" textlink="">
      <xdr:nvSpPr>
        <xdr:cNvPr id="733" name="円/楕円 732"/>
        <xdr:cNvSpPr/>
      </xdr:nvSpPr>
      <xdr:spPr>
        <a:xfrm>
          <a:off x="18605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24147</xdr:rowOff>
    </xdr:from>
    <xdr:ext cx="469744" cy="259045"/>
    <xdr:sp macro="" textlink="">
      <xdr:nvSpPr>
        <xdr:cNvPr id="734" name="テキスト ボックス 733"/>
        <xdr:cNvSpPr txBox="1"/>
      </xdr:nvSpPr>
      <xdr:spPr>
        <a:xfrm>
          <a:off x="18421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5" name="直線コネクタ 74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6" name="テキスト ボックス 74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7" name="直線コネクタ 74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8" name="テキスト ボックス 74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9" name="直線コネクタ 74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0" name="テキスト ボックス 74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1" name="直線コネクタ 75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2" name="テキスト ボックス 75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3" name="直線コネクタ 75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4" name="テキスト ボックス 75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6" name="テキスト ボックス 75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166560</xdr:rowOff>
    </xdr:from>
    <xdr:to>
      <xdr:col>32</xdr:col>
      <xdr:colOff>186689</xdr:colOff>
      <xdr:row>59</xdr:row>
      <xdr:rowOff>42621</xdr:rowOff>
    </xdr:to>
    <xdr:cxnSp macro="">
      <xdr:nvCxnSpPr>
        <xdr:cNvPr id="758" name="直線コネクタ 757"/>
        <xdr:cNvCxnSpPr/>
      </xdr:nvCxnSpPr>
      <xdr:spPr>
        <a:xfrm flipV="1">
          <a:off x="22159595" y="8567610"/>
          <a:ext cx="1269" cy="15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59"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60" name="直線コネクタ 759"/>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113237</xdr:rowOff>
    </xdr:from>
    <xdr:ext cx="534377" cy="259045"/>
    <xdr:sp macro="" textlink="">
      <xdr:nvSpPr>
        <xdr:cNvPr id="761" name="貸付金最大値テキスト"/>
        <xdr:cNvSpPr txBox="1"/>
      </xdr:nvSpPr>
      <xdr:spPr>
        <a:xfrm>
          <a:off x="22212300" y="83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41,795</a:t>
          </a:r>
          <a:endParaRPr kumimoji="1" lang="ja-JP" altLang="en-US" sz="1000" b="1">
            <a:latin typeface="ＭＳ Ｐゴシック"/>
          </a:endParaRPr>
        </a:p>
      </xdr:txBody>
    </xdr:sp>
    <xdr:clientData/>
  </xdr:oneCellAnchor>
  <xdr:twoCellAnchor>
    <xdr:from>
      <xdr:col>32</xdr:col>
      <xdr:colOff>98425</xdr:colOff>
      <xdr:row>49</xdr:row>
      <xdr:rowOff>166560</xdr:rowOff>
    </xdr:from>
    <xdr:to>
      <xdr:col>32</xdr:col>
      <xdr:colOff>276225</xdr:colOff>
      <xdr:row>49</xdr:row>
      <xdr:rowOff>166560</xdr:rowOff>
    </xdr:to>
    <xdr:cxnSp macro="">
      <xdr:nvCxnSpPr>
        <xdr:cNvPr id="762" name="直線コネクタ 761"/>
        <xdr:cNvCxnSpPr/>
      </xdr:nvCxnSpPr>
      <xdr:spPr>
        <a:xfrm>
          <a:off x="22072600" y="856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64719</xdr:rowOff>
    </xdr:from>
    <xdr:to>
      <xdr:col>32</xdr:col>
      <xdr:colOff>187325</xdr:colOff>
      <xdr:row>58</xdr:row>
      <xdr:rowOff>65519</xdr:rowOff>
    </xdr:to>
    <xdr:cxnSp macro="">
      <xdr:nvCxnSpPr>
        <xdr:cNvPr id="763" name="直線コネクタ 762"/>
        <xdr:cNvCxnSpPr/>
      </xdr:nvCxnSpPr>
      <xdr:spPr>
        <a:xfrm flipV="1">
          <a:off x="21323300" y="1000881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59465</xdr:rowOff>
    </xdr:from>
    <xdr:ext cx="534377" cy="259045"/>
    <xdr:sp macro="" textlink="">
      <xdr:nvSpPr>
        <xdr:cNvPr id="764" name="貸付金平均値テキスト"/>
        <xdr:cNvSpPr txBox="1"/>
      </xdr:nvSpPr>
      <xdr:spPr>
        <a:xfrm>
          <a:off x="22212300" y="9489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36588</xdr:rowOff>
    </xdr:from>
    <xdr:to>
      <xdr:col>32</xdr:col>
      <xdr:colOff>238125</xdr:colOff>
      <xdr:row>56</xdr:row>
      <xdr:rowOff>138188</xdr:rowOff>
    </xdr:to>
    <xdr:sp macro="" textlink="">
      <xdr:nvSpPr>
        <xdr:cNvPr id="765" name="フローチャート : 判断 764"/>
        <xdr:cNvSpPr/>
      </xdr:nvSpPr>
      <xdr:spPr>
        <a:xfrm>
          <a:off x="221107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65519</xdr:rowOff>
    </xdr:from>
    <xdr:to>
      <xdr:col>31</xdr:col>
      <xdr:colOff>34925</xdr:colOff>
      <xdr:row>58</xdr:row>
      <xdr:rowOff>66929</xdr:rowOff>
    </xdr:to>
    <xdr:cxnSp macro="">
      <xdr:nvCxnSpPr>
        <xdr:cNvPr id="766" name="直線コネクタ 765"/>
        <xdr:cNvCxnSpPr/>
      </xdr:nvCxnSpPr>
      <xdr:spPr>
        <a:xfrm flipV="1">
          <a:off x="20434300" y="1000961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90424</xdr:rowOff>
    </xdr:from>
    <xdr:to>
      <xdr:col>31</xdr:col>
      <xdr:colOff>85725</xdr:colOff>
      <xdr:row>58</xdr:row>
      <xdr:rowOff>20574</xdr:rowOff>
    </xdr:to>
    <xdr:sp macro="" textlink="">
      <xdr:nvSpPr>
        <xdr:cNvPr id="767" name="フローチャート : 判断 766"/>
        <xdr:cNvSpPr/>
      </xdr:nvSpPr>
      <xdr:spPr>
        <a:xfrm>
          <a:off x="21272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37101</xdr:rowOff>
    </xdr:from>
    <xdr:ext cx="469744" cy="259045"/>
    <xdr:sp macro="" textlink="">
      <xdr:nvSpPr>
        <xdr:cNvPr id="768" name="テキスト ボックス 767"/>
        <xdr:cNvSpPr txBox="1"/>
      </xdr:nvSpPr>
      <xdr:spPr>
        <a:xfrm>
          <a:off x="21088427"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66929</xdr:rowOff>
    </xdr:from>
    <xdr:to>
      <xdr:col>29</xdr:col>
      <xdr:colOff>517525</xdr:colOff>
      <xdr:row>58</xdr:row>
      <xdr:rowOff>67043</xdr:rowOff>
    </xdr:to>
    <xdr:cxnSp macro="">
      <xdr:nvCxnSpPr>
        <xdr:cNvPr id="769" name="直線コネクタ 768"/>
        <xdr:cNvCxnSpPr/>
      </xdr:nvCxnSpPr>
      <xdr:spPr>
        <a:xfrm flipV="1">
          <a:off x="19545300" y="1001102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110236</xdr:rowOff>
    </xdr:from>
    <xdr:to>
      <xdr:col>29</xdr:col>
      <xdr:colOff>568325</xdr:colOff>
      <xdr:row>58</xdr:row>
      <xdr:rowOff>40386</xdr:rowOff>
    </xdr:to>
    <xdr:sp macro="" textlink="">
      <xdr:nvSpPr>
        <xdr:cNvPr id="770" name="フローチャート : 判断 769"/>
        <xdr:cNvSpPr/>
      </xdr:nvSpPr>
      <xdr:spPr>
        <a:xfrm>
          <a:off x="20383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56913</xdr:rowOff>
    </xdr:from>
    <xdr:ext cx="469744" cy="259045"/>
    <xdr:sp macro="" textlink="">
      <xdr:nvSpPr>
        <xdr:cNvPr id="771" name="テキスト ボックス 770"/>
        <xdr:cNvSpPr txBox="1"/>
      </xdr:nvSpPr>
      <xdr:spPr>
        <a:xfrm>
          <a:off x="20199427"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64719</xdr:rowOff>
    </xdr:from>
    <xdr:to>
      <xdr:col>28</xdr:col>
      <xdr:colOff>314325</xdr:colOff>
      <xdr:row>58</xdr:row>
      <xdr:rowOff>67043</xdr:rowOff>
    </xdr:to>
    <xdr:cxnSp macro="">
      <xdr:nvCxnSpPr>
        <xdr:cNvPr id="772" name="直線コネクタ 771"/>
        <xdr:cNvCxnSpPr/>
      </xdr:nvCxnSpPr>
      <xdr:spPr>
        <a:xfrm>
          <a:off x="18656300" y="10008819"/>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98844</xdr:rowOff>
    </xdr:from>
    <xdr:to>
      <xdr:col>28</xdr:col>
      <xdr:colOff>365125</xdr:colOff>
      <xdr:row>58</xdr:row>
      <xdr:rowOff>28994</xdr:rowOff>
    </xdr:to>
    <xdr:sp macro="" textlink="">
      <xdr:nvSpPr>
        <xdr:cNvPr id="773" name="フローチャート : 判断 772"/>
        <xdr:cNvSpPr/>
      </xdr:nvSpPr>
      <xdr:spPr>
        <a:xfrm>
          <a:off x="19494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45521</xdr:rowOff>
    </xdr:from>
    <xdr:ext cx="469744" cy="259045"/>
    <xdr:sp macro="" textlink="">
      <xdr:nvSpPr>
        <xdr:cNvPr id="774" name="テキスト ボックス 773"/>
        <xdr:cNvSpPr txBox="1"/>
      </xdr:nvSpPr>
      <xdr:spPr>
        <a:xfrm>
          <a:off x="19310427" y="964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52400</xdr:rowOff>
    </xdr:from>
    <xdr:to>
      <xdr:col>27</xdr:col>
      <xdr:colOff>161925</xdr:colOff>
      <xdr:row>57</xdr:row>
      <xdr:rowOff>154000</xdr:rowOff>
    </xdr:to>
    <xdr:sp macro="" textlink="">
      <xdr:nvSpPr>
        <xdr:cNvPr id="775" name="フローチャート : 判断 774"/>
        <xdr:cNvSpPr/>
      </xdr:nvSpPr>
      <xdr:spPr>
        <a:xfrm>
          <a:off x="18605500" y="98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170527</xdr:rowOff>
    </xdr:from>
    <xdr:ext cx="469744" cy="259045"/>
    <xdr:sp macro="" textlink="">
      <xdr:nvSpPr>
        <xdr:cNvPr id="776" name="テキスト ボックス 775"/>
        <xdr:cNvSpPr txBox="1"/>
      </xdr:nvSpPr>
      <xdr:spPr>
        <a:xfrm>
          <a:off x="18421427" y="96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13919</xdr:rowOff>
    </xdr:from>
    <xdr:to>
      <xdr:col>32</xdr:col>
      <xdr:colOff>238125</xdr:colOff>
      <xdr:row>58</xdr:row>
      <xdr:rowOff>115519</xdr:rowOff>
    </xdr:to>
    <xdr:sp macro="" textlink="">
      <xdr:nvSpPr>
        <xdr:cNvPr id="782" name="円/楕円 781"/>
        <xdr:cNvSpPr/>
      </xdr:nvSpPr>
      <xdr:spPr>
        <a:xfrm>
          <a:off x="221107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163796</xdr:rowOff>
    </xdr:from>
    <xdr:ext cx="469744" cy="259045"/>
    <xdr:sp macro="" textlink="">
      <xdr:nvSpPr>
        <xdr:cNvPr id="783" name="貸付金該当値テキスト"/>
        <xdr:cNvSpPr txBox="1"/>
      </xdr:nvSpPr>
      <xdr:spPr>
        <a:xfrm>
          <a:off x="22212300"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14719</xdr:rowOff>
    </xdr:from>
    <xdr:to>
      <xdr:col>31</xdr:col>
      <xdr:colOff>85725</xdr:colOff>
      <xdr:row>58</xdr:row>
      <xdr:rowOff>116319</xdr:rowOff>
    </xdr:to>
    <xdr:sp macro="" textlink="">
      <xdr:nvSpPr>
        <xdr:cNvPr id="784" name="円/楕円 783"/>
        <xdr:cNvSpPr/>
      </xdr:nvSpPr>
      <xdr:spPr>
        <a:xfrm>
          <a:off x="21272500" y="99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107446</xdr:rowOff>
    </xdr:from>
    <xdr:ext cx="469744" cy="259045"/>
    <xdr:sp macro="" textlink="">
      <xdr:nvSpPr>
        <xdr:cNvPr id="785" name="テキスト ボックス 784"/>
        <xdr:cNvSpPr txBox="1"/>
      </xdr:nvSpPr>
      <xdr:spPr>
        <a:xfrm>
          <a:off x="21088427" y="1005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16129</xdr:rowOff>
    </xdr:from>
    <xdr:to>
      <xdr:col>29</xdr:col>
      <xdr:colOff>568325</xdr:colOff>
      <xdr:row>58</xdr:row>
      <xdr:rowOff>117729</xdr:rowOff>
    </xdr:to>
    <xdr:sp macro="" textlink="">
      <xdr:nvSpPr>
        <xdr:cNvPr id="786" name="円/楕円 785"/>
        <xdr:cNvSpPr/>
      </xdr:nvSpPr>
      <xdr:spPr>
        <a:xfrm>
          <a:off x="20383500" y="99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108856</xdr:rowOff>
    </xdr:from>
    <xdr:ext cx="469744" cy="259045"/>
    <xdr:sp macro="" textlink="">
      <xdr:nvSpPr>
        <xdr:cNvPr id="787" name="テキスト ボックス 786"/>
        <xdr:cNvSpPr txBox="1"/>
      </xdr:nvSpPr>
      <xdr:spPr>
        <a:xfrm>
          <a:off x="20199427" y="1005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16243</xdr:rowOff>
    </xdr:from>
    <xdr:to>
      <xdr:col>28</xdr:col>
      <xdr:colOff>365125</xdr:colOff>
      <xdr:row>58</xdr:row>
      <xdr:rowOff>117843</xdr:rowOff>
    </xdr:to>
    <xdr:sp macro="" textlink="">
      <xdr:nvSpPr>
        <xdr:cNvPr id="788" name="円/楕円 787"/>
        <xdr:cNvSpPr/>
      </xdr:nvSpPr>
      <xdr:spPr>
        <a:xfrm>
          <a:off x="19494500" y="99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108970</xdr:rowOff>
    </xdr:from>
    <xdr:ext cx="469744" cy="259045"/>
    <xdr:sp macro="" textlink="">
      <xdr:nvSpPr>
        <xdr:cNvPr id="789" name="テキスト ボックス 788"/>
        <xdr:cNvSpPr txBox="1"/>
      </xdr:nvSpPr>
      <xdr:spPr>
        <a:xfrm>
          <a:off x="19310427" y="100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13919</xdr:rowOff>
    </xdr:from>
    <xdr:to>
      <xdr:col>27</xdr:col>
      <xdr:colOff>161925</xdr:colOff>
      <xdr:row>58</xdr:row>
      <xdr:rowOff>115519</xdr:rowOff>
    </xdr:to>
    <xdr:sp macro="" textlink="">
      <xdr:nvSpPr>
        <xdr:cNvPr id="790" name="円/楕円 789"/>
        <xdr:cNvSpPr/>
      </xdr:nvSpPr>
      <xdr:spPr>
        <a:xfrm>
          <a:off x="18605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106646</xdr:rowOff>
    </xdr:from>
    <xdr:ext cx="469744" cy="259045"/>
    <xdr:sp macro="" textlink="">
      <xdr:nvSpPr>
        <xdr:cNvPr id="791" name="テキスト ボックス 790"/>
        <xdr:cNvSpPr txBox="1"/>
      </xdr:nvSpPr>
      <xdr:spPr>
        <a:xfrm>
          <a:off x="18421427" y="100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2" name="テキスト ボックス 80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3" name="直線コネクタ 80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4" name="テキスト ボックス 80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5" name="直線コネクタ 80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6" name="テキスト ボックス 80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7" name="直線コネクタ 80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8" name="テキスト ボックス 80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9" name="直線コネクタ 80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0" name="テキスト ボックス 80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1" name="直線コネクタ 81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2" name="テキスト ボックス 81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3" name="直線コネクタ 81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14" name="テキスト ボックス 81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6" name="テキスト ボックス 81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115239</xdr:rowOff>
    </xdr:from>
    <xdr:to>
      <xdr:col>32</xdr:col>
      <xdr:colOff>186689</xdr:colOff>
      <xdr:row>78</xdr:row>
      <xdr:rowOff>50121</xdr:rowOff>
    </xdr:to>
    <xdr:cxnSp macro="">
      <xdr:nvCxnSpPr>
        <xdr:cNvPr id="818" name="直線コネクタ 817"/>
        <xdr:cNvCxnSpPr/>
      </xdr:nvCxnSpPr>
      <xdr:spPr>
        <a:xfrm flipV="1">
          <a:off x="22159595" y="12116739"/>
          <a:ext cx="1269" cy="130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53948</xdr:rowOff>
    </xdr:from>
    <xdr:ext cx="534377" cy="259045"/>
    <xdr:sp macro="" textlink="">
      <xdr:nvSpPr>
        <xdr:cNvPr id="819" name="繰出金最小値テキスト"/>
        <xdr:cNvSpPr txBox="1"/>
      </xdr:nvSpPr>
      <xdr:spPr>
        <a:xfrm>
          <a:off x="22212300" y="134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26,743</a:t>
          </a:r>
          <a:endParaRPr kumimoji="1" lang="ja-JP" altLang="en-US" sz="1000" b="1">
            <a:latin typeface="ＭＳ Ｐゴシック"/>
          </a:endParaRPr>
        </a:p>
      </xdr:txBody>
    </xdr:sp>
    <xdr:clientData/>
  </xdr:oneCellAnchor>
  <xdr:twoCellAnchor>
    <xdr:from>
      <xdr:col>32</xdr:col>
      <xdr:colOff>98425</xdr:colOff>
      <xdr:row>78</xdr:row>
      <xdr:rowOff>50121</xdr:rowOff>
    </xdr:from>
    <xdr:to>
      <xdr:col>32</xdr:col>
      <xdr:colOff>276225</xdr:colOff>
      <xdr:row>78</xdr:row>
      <xdr:rowOff>50121</xdr:rowOff>
    </xdr:to>
    <xdr:cxnSp macro="">
      <xdr:nvCxnSpPr>
        <xdr:cNvPr id="820" name="直線コネクタ 819"/>
        <xdr:cNvCxnSpPr/>
      </xdr:nvCxnSpPr>
      <xdr:spPr>
        <a:xfrm>
          <a:off x="22072600" y="13423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61916</xdr:rowOff>
    </xdr:from>
    <xdr:ext cx="534377" cy="259045"/>
    <xdr:sp macro="" textlink="">
      <xdr:nvSpPr>
        <xdr:cNvPr id="821" name="繰出金最大値テキスト"/>
        <xdr:cNvSpPr txBox="1"/>
      </xdr:nvSpPr>
      <xdr:spPr>
        <a:xfrm>
          <a:off x="22212300" y="118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66,749</a:t>
          </a:r>
          <a:endParaRPr kumimoji="1" lang="ja-JP" altLang="en-US" sz="1000" b="1">
            <a:latin typeface="ＭＳ Ｐゴシック"/>
          </a:endParaRPr>
        </a:p>
      </xdr:txBody>
    </xdr:sp>
    <xdr:clientData/>
  </xdr:oneCellAnchor>
  <xdr:twoCellAnchor>
    <xdr:from>
      <xdr:col>32</xdr:col>
      <xdr:colOff>98425</xdr:colOff>
      <xdr:row>70</xdr:row>
      <xdr:rowOff>115239</xdr:rowOff>
    </xdr:from>
    <xdr:to>
      <xdr:col>32</xdr:col>
      <xdr:colOff>276225</xdr:colOff>
      <xdr:row>70</xdr:row>
      <xdr:rowOff>115239</xdr:rowOff>
    </xdr:to>
    <xdr:cxnSp macro="">
      <xdr:nvCxnSpPr>
        <xdr:cNvPr id="822" name="直線コネクタ 821"/>
        <xdr:cNvCxnSpPr/>
      </xdr:nvCxnSpPr>
      <xdr:spPr>
        <a:xfrm>
          <a:off x="22072600" y="121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115239</xdr:rowOff>
    </xdr:from>
    <xdr:to>
      <xdr:col>32</xdr:col>
      <xdr:colOff>187325</xdr:colOff>
      <xdr:row>71</xdr:row>
      <xdr:rowOff>98585</xdr:rowOff>
    </xdr:to>
    <xdr:cxnSp macro="">
      <xdr:nvCxnSpPr>
        <xdr:cNvPr id="823" name="直線コネクタ 822"/>
        <xdr:cNvCxnSpPr/>
      </xdr:nvCxnSpPr>
      <xdr:spPr>
        <a:xfrm flipV="1">
          <a:off x="21323300" y="12116739"/>
          <a:ext cx="838200" cy="1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63735</xdr:rowOff>
    </xdr:from>
    <xdr:ext cx="534377" cy="259045"/>
    <xdr:sp macro="" textlink="">
      <xdr:nvSpPr>
        <xdr:cNvPr id="824" name="繰出金平均値テキスト"/>
        <xdr:cNvSpPr txBox="1"/>
      </xdr:nvSpPr>
      <xdr:spPr>
        <a:xfrm>
          <a:off x="22212300" y="1292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85308</xdr:rowOff>
    </xdr:from>
    <xdr:to>
      <xdr:col>32</xdr:col>
      <xdr:colOff>238125</xdr:colOff>
      <xdr:row>76</xdr:row>
      <xdr:rowOff>15458</xdr:rowOff>
    </xdr:to>
    <xdr:sp macro="" textlink="">
      <xdr:nvSpPr>
        <xdr:cNvPr id="825" name="フローチャート : 判断 824"/>
        <xdr:cNvSpPr/>
      </xdr:nvSpPr>
      <xdr:spPr>
        <a:xfrm>
          <a:off x="221107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98585</xdr:rowOff>
    </xdr:from>
    <xdr:to>
      <xdr:col>31</xdr:col>
      <xdr:colOff>34925</xdr:colOff>
      <xdr:row>71</xdr:row>
      <xdr:rowOff>136238</xdr:rowOff>
    </xdr:to>
    <xdr:cxnSp macro="">
      <xdr:nvCxnSpPr>
        <xdr:cNvPr id="826" name="直線コネクタ 825"/>
        <xdr:cNvCxnSpPr/>
      </xdr:nvCxnSpPr>
      <xdr:spPr>
        <a:xfrm flipV="1">
          <a:off x="20434300" y="12271535"/>
          <a:ext cx="889000" cy="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49254</xdr:rowOff>
    </xdr:from>
    <xdr:to>
      <xdr:col>31</xdr:col>
      <xdr:colOff>85725</xdr:colOff>
      <xdr:row>76</xdr:row>
      <xdr:rowOff>150854</xdr:rowOff>
    </xdr:to>
    <xdr:sp macro="" textlink="">
      <xdr:nvSpPr>
        <xdr:cNvPr id="827" name="フローチャート : 判断 826"/>
        <xdr:cNvSpPr/>
      </xdr:nvSpPr>
      <xdr:spPr>
        <a:xfrm>
          <a:off x="21272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141981</xdr:rowOff>
    </xdr:from>
    <xdr:ext cx="534377" cy="259045"/>
    <xdr:sp macro="" textlink="">
      <xdr:nvSpPr>
        <xdr:cNvPr id="828" name="テキスト ボックス 827"/>
        <xdr:cNvSpPr txBox="1"/>
      </xdr:nvSpPr>
      <xdr:spPr>
        <a:xfrm>
          <a:off x="21056111" y="131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127388</xdr:rowOff>
    </xdr:from>
    <xdr:to>
      <xdr:col>29</xdr:col>
      <xdr:colOff>517525</xdr:colOff>
      <xdr:row>71</xdr:row>
      <xdr:rowOff>136238</xdr:rowOff>
    </xdr:to>
    <xdr:cxnSp macro="">
      <xdr:nvCxnSpPr>
        <xdr:cNvPr id="829" name="直線コネクタ 828"/>
        <xdr:cNvCxnSpPr/>
      </xdr:nvCxnSpPr>
      <xdr:spPr>
        <a:xfrm>
          <a:off x="19545300" y="12300338"/>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79919</xdr:rowOff>
    </xdr:from>
    <xdr:to>
      <xdr:col>29</xdr:col>
      <xdr:colOff>568325</xdr:colOff>
      <xdr:row>77</xdr:row>
      <xdr:rowOff>10069</xdr:rowOff>
    </xdr:to>
    <xdr:sp macro="" textlink="">
      <xdr:nvSpPr>
        <xdr:cNvPr id="830" name="フローチャート : 判断 829"/>
        <xdr:cNvSpPr/>
      </xdr:nvSpPr>
      <xdr:spPr>
        <a:xfrm>
          <a:off x="20383500" y="131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1196</xdr:rowOff>
    </xdr:from>
    <xdr:ext cx="534377" cy="259045"/>
    <xdr:sp macro="" textlink="">
      <xdr:nvSpPr>
        <xdr:cNvPr id="831" name="テキスト ボックス 830"/>
        <xdr:cNvSpPr txBox="1"/>
      </xdr:nvSpPr>
      <xdr:spPr>
        <a:xfrm>
          <a:off x="20167111" y="1320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127388</xdr:rowOff>
    </xdr:from>
    <xdr:to>
      <xdr:col>28</xdr:col>
      <xdr:colOff>314325</xdr:colOff>
      <xdr:row>71</xdr:row>
      <xdr:rowOff>143259</xdr:rowOff>
    </xdr:to>
    <xdr:cxnSp macro="">
      <xdr:nvCxnSpPr>
        <xdr:cNvPr id="832" name="直線コネクタ 831"/>
        <xdr:cNvCxnSpPr/>
      </xdr:nvCxnSpPr>
      <xdr:spPr>
        <a:xfrm flipV="1">
          <a:off x="18656300" y="12300338"/>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98011</xdr:rowOff>
    </xdr:from>
    <xdr:to>
      <xdr:col>28</xdr:col>
      <xdr:colOff>365125</xdr:colOff>
      <xdr:row>77</xdr:row>
      <xdr:rowOff>28161</xdr:rowOff>
    </xdr:to>
    <xdr:sp macro="" textlink="">
      <xdr:nvSpPr>
        <xdr:cNvPr id="833" name="フローチャート : 判断 832"/>
        <xdr:cNvSpPr/>
      </xdr:nvSpPr>
      <xdr:spPr>
        <a:xfrm>
          <a:off x="19494500" y="1312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19288</xdr:rowOff>
    </xdr:from>
    <xdr:ext cx="534377" cy="259045"/>
    <xdr:sp macro="" textlink="">
      <xdr:nvSpPr>
        <xdr:cNvPr id="834" name="テキスト ボックス 833"/>
        <xdr:cNvSpPr txBox="1"/>
      </xdr:nvSpPr>
      <xdr:spPr>
        <a:xfrm>
          <a:off x="19278111" y="13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65126</xdr:rowOff>
    </xdr:from>
    <xdr:to>
      <xdr:col>27</xdr:col>
      <xdr:colOff>161925</xdr:colOff>
      <xdr:row>76</xdr:row>
      <xdr:rowOff>166726</xdr:rowOff>
    </xdr:to>
    <xdr:sp macro="" textlink="">
      <xdr:nvSpPr>
        <xdr:cNvPr id="835" name="フローチャート : 判断 834"/>
        <xdr:cNvSpPr/>
      </xdr:nvSpPr>
      <xdr:spPr>
        <a:xfrm>
          <a:off x="18605500" y="1309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157853</xdr:rowOff>
    </xdr:from>
    <xdr:ext cx="534377" cy="259045"/>
    <xdr:sp macro="" textlink="">
      <xdr:nvSpPr>
        <xdr:cNvPr id="836" name="テキスト ボックス 835"/>
        <xdr:cNvSpPr txBox="1"/>
      </xdr:nvSpPr>
      <xdr:spPr>
        <a:xfrm>
          <a:off x="18389111" y="131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64439</xdr:rowOff>
    </xdr:from>
    <xdr:to>
      <xdr:col>32</xdr:col>
      <xdr:colOff>238125</xdr:colOff>
      <xdr:row>70</xdr:row>
      <xdr:rowOff>166039</xdr:rowOff>
    </xdr:to>
    <xdr:sp macro="" textlink="">
      <xdr:nvSpPr>
        <xdr:cNvPr id="842" name="円/楕円 841"/>
        <xdr:cNvSpPr/>
      </xdr:nvSpPr>
      <xdr:spPr>
        <a:xfrm>
          <a:off x="22110700" y="120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17466</xdr:rowOff>
    </xdr:from>
    <xdr:ext cx="534377" cy="259045"/>
    <xdr:sp macro="" textlink="">
      <xdr:nvSpPr>
        <xdr:cNvPr id="843" name="繰出金該当値テキスト"/>
        <xdr:cNvSpPr txBox="1"/>
      </xdr:nvSpPr>
      <xdr:spPr>
        <a:xfrm>
          <a:off x="22212300" y="1201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66,749</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47785</xdr:rowOff>
    </xdr:from>
    <xdr:to>
      <xdr:col>31</xdr:col>
      <xdr:colOff>85725</xdr:colOff>
      <xdr:row>71</xdr:row>
      <xdr:rowOff>149385</xdr:rowOff>
    </xdr:to>
    <xdr:sp macro="" textlink="">
      <xdr:nvSpPr>
        <xdr:cNvPr id="844" name="円/楕円 843"/>
        <xdr:cNvSpPr/>
      </xdr:nvSpPr>
      <xdr:spPr>
        <a:xfrm>
          <a:off x="21272500" y="1222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165912</xdr:rowOff>
    </xdr:from>
    <xdr:ext cx="534377" cy="259045"/>
    <xdr:sp macro="" textlink="">
      <xdr:nvSpPr>
        <xdr:cNvPr id="845" name="テキスト ボックス 844"/>
        <xdr:cNvSpPr txBox="1"/>
      </xdr:nvSpPr>
      <xdr:spPr>
        <a:xfrm>
          <a:off x="21056111" y="1199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62,009</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85438</xdr:rowOff>
    </xdr:from>
    <xdr:to>
      <xdr:col>29</xdr:col>
      <xdr:colOff>568325</xdr:colOff>
      <xdr:row>72</xdr:row>
      <xdr:rowOff>15588</xdr:rowOff>
    </xdr:to>
    <xdr:sp macro="" textlink="">
      <xdr:nvSpPr>
        <xdr:cNvPr id="846" name="円/楕円 845"/>
        <xdr:cNvSpPr/>
      </xdr:nvSpPr>
      <xdr:spPr>
        <a:xfrm>
          <a:off x="20383500" y="122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32115</xdr:rowOff>
    </xdr:from>
    <xdr:ext cx="534377" cy="259045"/>
    <xdr:sp macro="" textlink="">
      <xdr:nvSpPr>
        <xdr:cNvPr id="847" name="テキスト ボックス 846"/>
        <xdr:cNvSpPr txBox="1"/>
      </xdr:nvSpPr>
      <xdr:spPr>
        <a:xfrm>
          <a:off x="20167111" y="120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60,856</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76588</xdr:rowOff>
    </xdr:from>
    <xdr:to>
      <xdr:col>28</xdr:col>
      <xdr:colOff>365125</xdr:colOff>
      <xdr:row>72</xdr:row>
      <xdr:rowOff>6738</xdr:rowOff>
    </xdr:to>
    <xdr:sp macro="" textlink="">
      <xdr:nvSpPr>
        <xdr:cNvPr id="848" name="円/楕円 847"/>
        <xdr:cNvSpPr/>
      </xdr:nvSpPr>
      <xdr:spPr>
        <a:xfrm>
          <a:off x="19494500" y="122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23265</xdr:rowOff>
    </xdr:from>
    <xdr:ext cx="534377" cy="259045"/>
    <xdr:sp macro="" textlink="">
      <xdr:nvSpPr>
        <xdr:cNvPr id="849" name="テキスト ボックス 848"/>
        <xdr:cNvSpPr txBox="1"/>
      </xdr:nvSpPr>
      <xdr:spPr>
        <a:xfrm>
          <a:off x="19278111" y="1202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61,127</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92459</xdr:rowOff>
    </xdr:from>
    <xdr:to>
      <xdr:col>27</xdr:col>
      <xdr:colOff>161925</xdr:colOff>
      <xdr:row>72</xdr:row>
      <xdr:rowOff>22609</xdr:rowOff>
    </xdr:to>
    <xdr:sp macro="" textlink="">
      <xdr:nvSpPr>
        <xdr:cNvPr id="850" name="円/楕円 849"/>
        <xdr:cNvSpPr/>
      </xdr:nvSpPr>
      <xdr:spPr>
        <a:xfrm>
          <a:off x="18605500" y="1226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39136</xdr:rowOff>
    </xdr:from>
    <xdr:ext cx="534377" cy="259045"/>
    <xdr:sp macro="" textlink="">
      <xdr:nvSpPr>
        <xdr:cNvPr id="851" name="テキスト ボックス 850"/>
        <xdr:cNvSpPr txBox="1"/>
      </xdr:nvSpPr>
      <xdr:spPr>
        <a:xfrm>
          <a:off x="18389111" y="1204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フローチャート :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6" name="フローチャート :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7" name="テキスト ボックス 87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9" name="フローチャート :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0" name="テキスト ボックス 87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2" name="フローチャート :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3" name="テキスト ボックス 88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フローチャート :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5" name="テキスト ボックス 88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円/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3" name="円/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4" name="テキスト ボックス 89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5" name="円/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6" name="テキスト ボックス 89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7" name="円/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8" name="テキスト ボックス 89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円/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0" name="テキスト ボックス 89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年度について、本市の歳出決算額は、</a:t>
          </a:r>
          <a:r>
            <a:rPr kumimoji="1" lang="ja-JP" altLang="ja-JP" sz="1100">
              <a:solidFill>
                <a:schemeClr val="dk1"/>
              </a:solidFill>
              <a:latin typeface="+mn-lt"/>
              <a:ea typeface="+mn-ea"/>
              <a:cs typeface="+mn-cs"/>
            </a:rPr>
            <a:t>類似団体の中で</a:t>
          </a:r>
          <a:r>
            <a:rPr kumimoji="1" lang="ja-JP" altLang="en-US" sz="1100">
              <a:solidFill>
                <a:schemeClr val="dk1"/>
              </a:solidFill>
              <a:latin typeface="+mn-lt"/>
              <a:ea typeface="+mn-ea"/>
              <a:cs typeface="+mn-cs"/>
            </a:rPr>
            <a:t>も</a:t>
          </a:r>
          <a:r>
            <a:rPr kumimoji="1" lang="ja-JP" altLang="en-US" sz="1100">
              <a:latin typeface="ＭＳ Ｐゴシック"/>
            </a:rPr>
            <a:t>最も大きく、その結果、多くの性質費目において、類似団体平均を上回り、特に、公債費や、繰出金、普通建設事業費、人件費の差額が大きくなっている。公債費、普通建設事業費については、今後も数年間は、ごみ処理場の建設等の大型事業が継続することから、高い水準で推移することが想定されるが、その後の投資的経費を計画的に抑制するとともに、現在、取り組む行財政改革を更に推し進め、健全な財政運営に努めてまいり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164,769
162,195
419.13
82,975,064
77,694,591
4,142,705
47,687,797
88,978,329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109220</xdr:rowOff>
    </xdr:from>
    <xdr:to>
      <xdr:col>6</xdr:col>
      <xdr:colOff>510540</xdr:colOff>
      <xdr:row>39</xdr:row>
      <xdr:rowOff>116840</xdr:rowOff>
    </xdr:to>
    <xdr:cxnSp macro="">
      <xdr:nvCxnSpPr>
        <xdr:cNvPr id="56" name="直線コネクタ 55"/>
        <xdr:cNvCxnSpPr/>
      </xdr:nvCxnSpPr>
      <xdr:spPr>
        <a:xfrm flipV="1">
          <a:off x="4633595" y="542417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120667</xdr:rowOff>
    </xdr:from>
    <xdr:ext cx="469744" cy="259045"/>
    <xdr:sp macro="" textlink="">
      <xdr:nvSpPr>
        <xdr:cNvPr id="57" name="議会費最小値テキスト"/>
        <xdr:cNvSpPr txBox="1"/>
      </xdr:nvSpPr>
      <xdr:spPr>
        <a:xfrm>
          <a:off x="4686300"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2,043</a:t>
          </a:r>
          <a:endParaRPr kumimoji="1" lang="ja-JP" altLang="en-US" sz="1000" b="1">
            <a:latin typeface="ＭＳ Ｐゴシック"/>
          </a:endParaRPr>
        </a:p>
      </xdr:txBody>
    </xdr:sp>
    <xdr:clientData/>
  </xdr:oneCellAnchor>
  <xdr:twoCellAnchor>
    <xdr:from>
      <xdr:col>6</xdr:col>
      <xdr:colOff>422275</xdr:colOff>
      <xdr:row>39</xdr:row>
      <xdr:rowOff>116840</xdr:rowOff>
    </xdr:from>
    <xdr:to>
      <xdr:col>6</xdr:col>
      <xdr:colOff>600075</xdr:colOff>
      <xdr:row>39</xdr:row>
      <xdr:rowOff>116840</xdr:rowOff>
    </xdr:to>
    <xdr:cxnSp macro="">
      <xdr:nvCxnSpPr>
        <xdr:cNvPr id="58" name="直線コネクタ 57"/>
        <xdr:cNvCxnSpPr/>
      </xdr:nvCxnSpPr>
      <xdr:spPr>
        <a:xfrm>
          <a:off x="4546600" y="680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3,129</a:t>
          </a:r>
          <a:endParaRPr kumimoji="1" lang="ja-JP" altLang="en-US" sz="1000" b="1">
            <a:latin typeface="ＭＳ Ｐゴシック"/>
          </a:endParaRPr>
        </a:p>
      </xdr:txBody>
    </xdr:sp>
    <xdr:clientData/>
  </xdr:oneCellAnchor>
  <xdr:twoCellAnchor>
    <xdr:from>
      <xdr:col>6</xdr:col>
      <xdr:colOff>422275</xdr:colOff>
      <xdr:row>31</xdr:row>
      <xdr:rowOff>109220</xdr:rowOff>
    </xdr:from>
    <xdr:to>
      <xdr:col>6</xdr:col>
      <xdr:colOff>600075</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109220</xdr:rowOff>
    </xdr:from>
    <xdr:to>
      <xdr:col>6</xdr:col>
      <xdr:colOff>511175</xdr:colOff>
      <xdr:row>32</xdr:row>
      <xdr:rowOff>127000</xdr:rowOff>
    </xdr:to>
    <xdr:cxnSp macro="">
      <xdr:nvCxnSpPr>
        <xdr:cNvPr id="61" name="直線コネクタ 60"/>
        <xdr:cNvCxnSpPr/>
      </xdr:nvCxnSpPr>
      <xdr:spPr>
        <a:xfrm flipV="1">
          <a:off x="3797300" y="5424170"/>
          <a:ext cx="8382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99077</xdr:rowOff>
    </xdr:from>
    <xdr:ext cx="469744" cy="259045"/>
    <xdr:sp macro="" textlink="">
      <xdr:nvSpPr>
        <xdr:cNvPr id="62" name="議会費平均値テキスト"/>
        <xdr:cNvSpPr txBox="1"/>
      </xdr:nvSpPr>
      <xdr:spPr>
        <a:xfrm>
          <a:off x="4686300" y="609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120650</xdr:rowOff>
    </xdr:from>
    <xdr:to>
      <xdr:col>6</xdr:col>
      <xdr:colOff>561975</xdr:colOff>
      <xdr:row>36</xdr:row>
      <xdr:rowOff>50800</xdr:rowOff>
    </xdr:to>
    <xdr:sp macro="" textlink="">
      <xdr:nvSpPr>
        <xdr:cNvPr id="63" name="フローチャート : 判断 62"/>
        <xdr:cNvSpPr/>
      </xdr:nvSpPr>
      <xdr:spPr>
        <a:xfrm>
          <a:off x="4584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127000</xdr:rowOff>
    </xdr:from>
    <xdr:to>
      <xdr:col>5</xdr:col>
      <xdr:colOff>358775</xdr:colOff>
      <xdr:row>33</xdr:row>
      <xdr:rowOff>24130</xdr:rowOff>
    </xdr:to>
    <xdr:cxnSp macro="">
      <xdr:nvCxnSpPr>
        <xdr:cNvPr id="64" name="直線コネクタ 63"/>
        <xdr:cNvCxnSpPr/>
      </xdr:nvCxnSpPr>
      <xdr:spPr>
        <a:xfrm flipV="1">
          <a:off x="2908300" y="561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3810</xdr:rowOff>
    </xdr:from>
    <xdr:to>
      <xdr:col>5</xdr:col>
      <xdr:colOff>409575</xdr:colOff>
      <xdr:row>38</xdr:row>
      <xdr:rowOff>105410</xdr:rowOff>
    </xdr:to>
    <xdr:sp macro="" textlink="">
      <xdr:nvSpPr>
        <xdr:cNvPr id="65" name="フローチャート : 判断 64"/>
        <xdr:cNvSpPr/>
      </xdr:nvSpPr>
      <xdr:spPr>
        <a:xfrm>
          <a:off x="3746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96537</xdr:rowOff>
    </xdr:from>
    <xdr:ext cx="469744" cy="259045"/>
    <xdr:sp macro="" textlink="">
      <xdr:nvSpPr>
        <xdr:cNvPr id="66" name="テキスト ボックス 65"/>
        <xdr:cNvSpPr txBox="1"/>
      </xdr:nvSpPr>
      <xdr:spPr>
        <a:xfrm>
          <a:off x="356242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24130</xdr:rowOff>
    </xdr:from>
    <xdr:to>
      <xdr:col>4</xdr:col>
      <xdr:colOff>155575</xdr:colOff>
      <xdr:row>33</xdr:row>
      <xdr:rowOff>34290</xdr:rowOff>
    </xdr:to>
    <xdr:cxnSp macro="">
      <xdr:nvCxnSpPr>
        <xdr:cNvPr id="67" name="直線コネクタ 66"/>
        <xdr:cNvCxnSpPr/>
      </xdr:nvCxnSpPr>
      <xdr:spPr>
        <a:xfrm flipV="1">
          <a:off x="2019300" y="568198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25400</xdr:rowOff>
    </xdr:from>
    <xdr:to>
      <xdr:col>4</xdr:col>
      <xdr:colOff>206375</xdr:colOff>
      <xdr:row>38</xdr:row>
      <xdr:rowOff>127000</xdr:rowOff>
    </xdr:to>
    <xdr:sp macro="" textlink="">
      <xdr:nvSpPr>
        <xdr:cNvPr id="68" name="フローチャート : 判断 67"/>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118127</xdr:rowOff>
    </xdr:from>
    <xdr:ext cx="469744" cy="259045"/>
    <xdr:sp macro="" textlink="">
      <xdr:nvSpPr>
        <xdr:cNvPr id="69" name="テキスト ボックス 68"/>
        <xdr:cNvSpPr txBox="1"/>
      </xdr:nvSpPr>
      <xdr:spPr>
        <a:xfrm>
          <a:off x="2673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31750</xdr:rowOff>
    </xdr:from>
    <xdr:to>
      <xdr:col>2</xdr:col>
      <xdr:colOff>638175</xdr:colOff>
      <xdr:row>33</xdr:row>
      <xdr:rowOff>34290</xdr:rowOff>
    </xdr:to>
    <xdr:cxnSp macro="">
      <xdr:nvCxnSpPr>
        <xdr:cNvPr id="70" name="直線コネクタ 69"/>
        <xdr:cNvCxnSpPr/>
      </xdr:nvCxnSpPr>
      <xdr:spPr>
        <a:xfrm>
          <a:off x="1130300" y="5175250"/>
          <a:ext cx="889000" cy="5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39370</xdr:rowOff>
    </xdr:from>
    <xdr:to>
      <xdr:col>3</xdr:col>
      <xdr:colOff>3175</xdr:colOff>
      <xdr:row>37</xdr:row>
      <xdr:rowOff>140970</xdr:rowOff>
    </xdr:to>
    <xdr:sp macro="" textlink="">
      <xdr:nvSpPr>
        <xdr:cNvPr id="71" name="フローチャート : 判断 70"/>
        <xdr:cNvSpPr/>
      </xdr:nvSpPr>
      <xdr:spPr>
        <a:xfrm>
          <a:off x="196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132097</xdr:rowOff>
    </xdr:from>
    <xdr:ext cx="469744" cy="259045"/>
    <xdr:sp macro="" textlink="">
      <xdr:nvSpPr>
        <xdr:cNvPr id="72" name="テキスト ボックス 71"/>
        <xdr:cNvSpPr txBox="1"/>
      </xdr:nvSpPr>
      <xdr:spPr>
        <a:xfrm>
          <a:off x="1784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36830</xdr:rowOff>
    </xdr:from>
    <xdr:to>
      <xdr:col>1</xdr:col>
      <xdr:colOff>485775</xdr:colOff>
      <xdr:row>35</xdr:row>
      <xdr:rowOff>138430</xdr:rowOff>
    </xdr:to>
    <xdr:sp macro="" textlink="">
      <xdr:nvSpPr>
        <xdr:cNvPr id="73" name="フローチャート : 判断 72"/>
        <xdr:cNvSpPr/>
      </xdr:nvSpPr>
      <xdr:spPr>
        <a:xfrm>
          <a:off x="1079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129557</xdr:rowOff>
    </xdr:from>
    <xdr:ext cx="469744" cy="259045"/>
    <xdr:sp macro="" textlink="">
      <xdr:nvSpPr>
        <xdr:cNvPr id="74" name="テキスト ボックス 73"/>
        <xdr:cNvSpPr txBox="1"/>
      </xdr:nvSpPr>
      <xdr:spPr>
        <a:xfrm>
          <a:off x="895427" y="61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58420</xdr:rowOff>
    </xdr:from>
    <xdr:to>
      <xdr:col>6</xdr:col>
      <xdr:colOff>561975</xdr:colOff>
      <xdr:row>31</xdr:row>
      <xdr:rowOff>160020</xdr:rowOff>
    </xdr:to>
    <xdr:sp macro="" textlink="">
      <xdr:nvSpPr>
        <xdr:cNvPr id="80" name="円/楕円 79"/>
        <xdr:cNvSpPr/>
      </xdr:nvSpPr>
      <xdr:spPr>
        <a:xfrm>
          <a:off x="45847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11447</xdr:rowOff>
    </xdr:from>
    <xdr:ext cx="469744" cy="259045"/>
    <xdr:sp macro="" textlink="">
      <xdr:nvSpPr>
        <xdr:cNvPr id="81" name="議会費該当値テキスト"/>
        <xdr:cNvSpPr txBox="1"/>
      </xdr:nvSpPr>
      <xdr:spPr>
        <a:xfrm>
          <a:off x="4686300" y="532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76200</xdr:rowOff>
    </xdr:from>
    <xdr:to>
      <xdr:col>5</xdr:col>
      <xdr:colOff>409575</xdr:colOff>
      <xdr:row>33</xdr:row>
      <xdr:rowOff>6350</xdr:rowOff>
    </xdr:to>
    <xdr:sp macro="" textlink="">
      <xdr:nvSpPr>
        <xdr:cNvPr id="82" name="円/楕円 81"/>
        <xdr:cNvSpPr/>
      </xdr:nvSpPr>
      <xdr:spPr>
        <a:xfrm>
          <a:off x="37465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22877</xdr:rowOff>
    </xdr:from>
    <xdr:ext cx="469744" cy="259045"/>
    <xdr:sp macro="" textlink="">
      <xdr:nvSpPr>
        <xdr:cNvPr id="83" name="テキスト ボックス 82"/>
        <xdr:cNvSpPr txBox="1"/>
      </xdr:nvSpPr>
      <xdr:spPr>
        <a:xfrm>
          <a:off x="3562427"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144780</xdr:rowOff>
    </xdr:from>
    <xdr:to>
      <xdr:col>4</xdr:col>
      <xdr:colOff>206375</xdr:colOff>
      <xdr:row>33</xdr:row>
      <xdr:rowOff>74930</xdr:rowOff>
    </xdr:to>
    <xdr:sp macro="" textlink="">
      <xdr:nvSpPr>
        <xdr:cNvPr id="84" name="円/楕円 83"/>
        <xdr:cNvSpPr/>
      </xdr:nvSpPr>
      <xdr:spPr>
        <a:xfrm>
          <a:off x="28575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91457</xdr:rowOff>
    </xdr:from>
    <xdr:ext cx="469744" cy="259045"/>
    <xdr:sp macro="" textlink="">
      <xdr:nvSpPr>
        <xdr:cNvPr id="85" name="テキスト ボックス 84"/>
        <xdr:cNvSpPr txBox="1"/>
      </xdr:nvSpPr>
      <xdr:spPr>
        <a:xfrm>
          <a:off x="2673427"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154940</xdr:rowOff>
    </xdr:from>
    <xdr:to>
      <xdr:col>3</xdr:col>
      <xdr:colOff>3175</xdr:colOff>
      <xdr:row>33</xdr:row>
      <xdr:rowOff>85090</xdr:rowOff>
    </xdr:to>
    <xdr:sp macro="" textlink="">
      <xdr:nvSpPr>
        <xdr:cNvPr id="86" name="円/楕円 85"/>
        <xdr:cNvSpPr/>
      </xdr:nvSpPr>
      <xdr:spPr>
        <a:xfrm>
          <a:off x="1968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101617</xdr:rowOff>
    </xdr:from>
    <xdr:ext cx="469744" cy="259045"/>
    <xdr:sp macro="" textlink="">
      <xdr:nvSpPr>
        <xdr:cNvPr id="87" name="テキスト ボックス 86"/>
        <xdr:cNvSpPr txBox="1"/>
      </xdr:nvSpPr>
      <xdr:spPr>
        <a:xfrm>
          <a:off x="1784427" y="54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152400</xdr:rowOff>
    </xdr:from>
    <xdr:to>
      <xdr:col>1</xdr:col>
      <xdr:colOff>485775</xdr:colOff>
      <xdr:row>30</xdr:row>
      <xdr:rowOff>82550</xdr:rowOff>
    </xdr:to>
    <xdr:sp macro="" textlink="">
      <xdr:nvSpPr>
        <xdr:cNvPr id="88" name="円/楕円 87"/>
        <xdr:cNvSpPr/>
      </xdr:nvSpPr>
      <xdr:spPr>
        <a:xfrm>
          <a:off x="1079500" y="51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99077</xdr:rowOff>
    </xdr:from>
    <xdr:ext cx="469744" cy="259045"/>
    <xdr:sp macro="" textlink="">
      <xdr:nvSpPr>
        <xdr:cNvPr id="89" name="テキスト ボックス 88"/>
        <xdr:cNvSpPr txBox="1"/>
      </xdr:nvSpPr>
      <xdr:spPr>
        <a:xfrm>
          <a:off x="895427" y="48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118326</xdr:rowOff>
    </xdr:from>
    <xdr:to>
      <xdr:col>6</xdr:col>
      <xdr:colOff>510540</xdr:colOff>
      <xdr:row>59</xdr:row>
      <xdr:rowOff>74016</xdr:rowOff>
    </xdr:to>
    <xdr:cxnSp macro="">
      <xdr:nvCxnSpPr>
        <xdr:cNvPr id="114" name="直線コネクタ 113"/>
        <xdr:cNvCxnSpPr/>
      </xdr:nvCxnSpPr>
      <xdr:spPr>
        <a:xfrm flipV="1">
          <a:off x="4633595" y="8862276"/>
          <a:ext cx="1270" cy="132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77843</xdr:rowOff>
    </xdr:from>
    <xdr:ext cx="534377" cy="259045"/>
    <xdr:sp macro="" textlink="">
      <xdr:nvSpPr>
        <xdr:cNvPr id="115" name="総務費最小値テキスト"/>
        <xdr:cNvSpPr txBox="1"/>
      </xdr:nvSpPr>
      <xdr:spPr>
        <a:xfrm>
          <a:off x="4686300" y="101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29,224</a:t>
          </a:r>
          <a:endParaRPr kumimoji="1" lang="ja-JP" altLang="en-US" sz="1000" b="1">
            <a:latin typeface="ＭＳ Ｐゴシック"/>
          </a:endParaRPr>
        </a:p>
      </xdr:txBody>
    </xdr:sp>
    <xdr:clientData/>
  </xdr:oneCellAnchor>
  <xdr:twoCellAnchor>
    <xdr:from>
      <xdr:col>6</xdr:col>
      <xdr:colOff>422275</xdr:colOff>
      <xdr:row>59</xdr:row>
      <xdr:rowOff>74016</xdr:rowOff>
    </xdr:from>
    <xdr:to>
      <xdr:col>6</xdr:col>
      <xdr:colOff>600075</xdr:colOff>
      <xdr:row>59</xdr:row>
      <xdr:rowOff>74016</xdr:rowOff>
    </xdr:to>
    <xdr:cxnSp macro="">
      <xdr:nvCxnSpPr>
        <xdr:cNvPr id="116" name="直線コネクタ 115"/>
        <xdr:cNvCxnSpPr/>
      </xdr:nvCxnSpPr>
      <xdr:spPr>
        <a:xfrm>
          <a:off x="4546600" y="1018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65003</xdr:rowOff>
    </xdr:from>
    <xdr:ext cx="534377" cy="259045"/>
    <xdr:sp macro="" textlink="">
      <xdr:nvSpPr>
        <xdr:cNvPr id="117" name="総務費最大値テキスト"/>
        <xdr:cNvSpPr txBox="1"/>
      </xdr:nvSpPr>
      <xdr:spPr>
        <a:xfrm>
          <a:off x="4686300" y="86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64,061</a:t>
          </a:r>
          <a:endParaRPr kumimoji="1" lang="ja-JP" altLang="en-US" sz="1000" b="1">
            <a:latin typeface="ＭＳ Ｐゴシック"/>
          </a:endParaRPr>
        </a:p>
      </xdr:txBody>
    </xdr:sp>
    <xdr:clientData/>
  </xdr:oneCellAnchor>
  <xdr:twoCellAnchor>
    <xdr:from>
      <xdr:col>6</xdr:col>
      <xdr:colOff>422275</xdr:colOff>
      <xdr:row>51</xdr:row>
      <xdr:rowOff>118326</xdr:rowOff>
    </xdr:from>
    <xdr:to>
      <xdr:col>6</xdr:col>
      <xdr:colOff>600075</xdr:colOff>
      <xdr:row>51</xdr:row>
      <xdr:rowOff>118326</xdr:rowOff>
    </xdr:to>
    <xdr:cxnSp macro="">
      <xdr:nvCxnSpPr>
        <xdr:cNvPr id="118" name="直線コネクタ 117"/>
        <xdr:cNvCxnSpPr/>
      </xdr:nvCxnSpPr>
      <xdr:spPr>
        <a:xfrm>
          <a:off x="4546600" y="886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124498</xdr:rowOff>
    </xdr:from>
    <xdr:to>
      <xdr:col>6</xdr:col>
      <xdr:colOff>511175</xdr:colOff>
      <xdr:row>57</xdr:row>
      <xdr:rowOff>109792</xdr:rowOff>
    </xdr:to>
    <xdr:cxnSp macro="">
      <xdr:nvCxnSpPr>
        <xdr:cNvPr id="119" name="直線コネクタ 118"/>
        <xdr:cNvCxnSpPr/>
      </xdr:nvCxnSpPr>
      <xdr:spPr>
        <a:xfrm flipV="1">
          <a:off x="3797300" y="9039898"/>
          <a:ext cx="838200" cy="8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100055</xdr:rowOff>
    </xdr:from>
    <xdr:ext cx="534377" cy="259045"/>
    <xdr:sp macro="" textlink="">
      <xdr:nvSpPr>
        <xdr:cNvPr id="120" name="総務費平均値テキスト"/>
        <xdr:cNvSpPr txBox="1"/>
      </xdr:nvSpPr>
      <xdr:spPr>
        <a:xfrm>
          <a:off x="4686300" y="952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121628</xdr:rowOff>
    </xdr:from>
    <xdr:to>
      <xdr:col>6</xdr:col>
      <xdr:colOff>561975</xdr:colOff>
      <xdr:row>56</xdr:row>
      <xdr:rowOff>51778</xdr:rowOff>
    </xdr:to>
    <xdr:sp macro="" textlink="">
      <xdr:nvSpPr>
        <xdr:cNvPr id="121" name="フローチャート : 判断 120"/>
        <xdr:cNvSpPr/>
      </xdr:nvSpPr>
      <xdr:spPr>
        <a:xfrm>
          <a:off x="4584700" y="955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146291</xdr:rowOff>
    </xdr:from>
    <xdr:to>
      <xdr:col>5</xdr:col>
      <xdr:colOff>358775</xdr:colOff>
      <xdr:row>57</xdr:row>
      <xdr:rowOff>109792</xdr:rowOff>
    </xdr:to>
    <xdr:cxnSp macro="">
      <xdr:nvCxnSpPr>
        <xdr:cNvPr id="122" name="直線コネクタ 121"/>
        <xdr:cNvCxnSpPr/>
      </xdr:nvCxnSpPr>
      <xdr:spPr>
        <a:xfrm>
          <a:off x="2908300" y="9233141"/>
          <a:ext cx="889000" cy="6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166129</xdr:rowOff>
    </xdr:from>
    <xdr:to>
      <xdr:col>5</xdr:col>
      <xdr:colOff>409575</xdr:colOff>
      <xdr:row>57</xdr:row>
      <xdr:rowOff>96279</xdr:rowOff>
    </xdr:to>
    <xdr:sp macro="" textlink="">
      <xdr:nvSpPr>
        <xdr:cNvPr id="123" name="フローチャート : 判断 122"/>
        <xdr:cNvSpPr/>
      </xdr:nvSpPr>
      <xdr:spPr>
        <a:xfrm>
          <a:off x="3746500" y="976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112806</xdr:rowOff>
    </xdr:from>
    <xdr:ext cx="534377" cy="259045"/>
    <xdr:sp macro="" textlink="">
      <xdr:nvSpPr>
        <xdr:cNvPr id="124" name="テキスト ボックス 123"/>
        <xdr:cNvSpPr txBox="1"/>
      </xdr:nvSpPr>
      <xdr:spPr>
        <a:xfrm>
          <a:off x="3530111" y="95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146291</xdr:rowOff>
    </xdr:from>
    <xdr:to>
      <xdr:col>4</xdr:col>
      <xdr:colOff>155575</xdr:colOff>
      <xdr:row>53</xdr:row>
      <xdr:rowOff>160160</xdr:rowOff>
    </xdr:to>
    <xdr:cxnSp macro="">
      <xdr:nvCxnSpPr>
        <xdr:cNvPr id="125" name="直線コネクタ 124"/>
        <xdr:cNvCxnSpPr/>
      </xdr:nvCxnSpPr>
      <xdr:spPr>
        <a:xfrm flipV="1">
          <a:off x="2019300" y="9233141"/>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154622</xdr:rowOff>
    </xdr:from>
    <xdr:to>
      <xdr:col>4</xdr:col>
      <xdr:colOff>206375</xdr:colOff>
      <xdr:row>55</xdr:row>
      <xdr:rowOff>84772</xdr:rowOff>
    </xdr:to>
    <xdr:sp macro="" textlink="">
      <xdr:nvSpPr>
        <xdr:cNvPr id="126" name="フローチャート : 判断 125"/>
        <xdr:cNvSpPr/>
      </xdr:nvSpPr>
      <xdr:spPr>
        <a:xfrm>
          <a:off x="2857500" y="94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75899</xdr:rowOff>
    </xdr:from>
    <xdr:ext cx="534377" cy="259045"/>
    <xdr:sp macro="" textlink="">
      <xdr:nvSpPr>
        <xdr:cNvPr id="127" name="テキスト ボックス 126"/>
        <xdr:cNvSpPr txBox="1"/>
      </xdr:nvSpPr>
      <xdr:spPr>
        <a:xfrm>
          <a:off x="2641111" y="95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160160</xdr:rowOff>
    </xdr:from>
    <xdr:to>
      <xdr:col>2</xdr:col>
      <xdr:colOff>638175</xdr:colOff>
      <xdr:row>56</xdr:row>
      <xdr:rowOff>5207</xdr:rowOff>
    </xdr:to>
    <xdr:cxnSp macro="">
      <xdr:nvCxnSpPr>
        <xdr:cNvPr id="128" name="直線コネクタ 127"/>
        <xdr:cNvCxnSpPr/>
      </xdr:nvCxnSpPr>
      <xdr:spPr>
        <a:xfrm flipV="1">
          <a:off x="1130300" y="9247010"/>
          <a:ext cx="889000" cy="3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147993</xdr:rowOff>
    </xdr:from>
    <xdr:to>
      <xdr:col>3</xdr:col>
      <xdr:colOff>3175</xdr:colOff>
      <xdr:row>54</xdr:row>
      <xdr:rowOff>78143</xdr:rowOff>
    </xdr:to>
    <xdr:sp macro="" textlink="">
      <xdr:nvSpPr>
        <xdr:cNvPr id="129" name="フローチャート : 判断 128"/>
        <xdr:cNvSpPr/>
      </xdr:nvSpPr>
      <xdr:spPr>
        <a:xfrm>
          <a:off x="1968500" y="92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69270</xdr:rowOff>
    </xdr:from>
    <xdr:ext cx="534377" cy="259045"/>
    <xdr:sp macro="" textlink="">
      <xdr:nvSpPr>
        <xdr:cNvPr id="130" name="テキスト ボックス 129"/>
        <xdr:cNvSpPr txBox="1"/>
      </xdr:nvSpPr>
      <xdr:spPr>
        <a:xfrm>
          <a:off x="1752111" y="93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165176</xdr:rowOff>
    </xdr:from>
    <xdr:to>
      <xdr:col>1</xdr:col>
      <xdr:colOff>485775</xdr:colOff>
      <xdr:row>56</xdr:row>
      <xdr:rowOff>95326</xdr:rowOff>
    </xdr:to>
    <xdr:sp macro="" textlink="">
      <xdr:nvSpPr>
        <xdr:cNvPr id="131" name="フローチャート : 判断 130"/>
        <xdr:cNvSpPr/>
      </xdr:nvSpPr>
      <xdr:spPr>
        <a:xfrm>
          <a:off x="1079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86453</xdr:rowOff>
    </xdr:from>
    <xdr:ext cx="534377" cy="259045"/>
    <xdr:sp macro="" textlink="">
      <xdr:nvSpPr>
        <xdr:cNvPr id="132" name="テキスト ボックス 131"/>
        <xdr:cNvSpPr txBox="1"/>
      </xdr:nvSpPr>
      <xdr:spPr>
        <a:xfrm>
          <a:off x="863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73698</xdr:rowOff>
    </xdr:from>
    <xdr:to>
      <xdr:col>6</xdr:col>
      <xdr:colOff>561975</xdr:colOff>
      <xdr:row>53</xdr:row>
      <xdr:rowOff>3848</xdr:rowOff>
    </xdr:to>
    <xdr:sp macro="" textlink="">
      <xdr:nvSpPr>
        <xdr:cNvPr id="138" name="円/楕円 137"/>
        <xdr:cNvSpPr/>
      </xdr:nvSpPr>
      <xdr:spPr>
        <a:xfrm>
          <a:off x="4584700" y="89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96575</xdr:rowOff>
    </xdr:from>
    <xdr:ext cx="534377" cy="259045"/>
    <xdr:sp macro="" textlink="">
      <xdr:nvSpPr>
        <xdr:cNvPr id="139" name="総務費該当値テキスト"/>
        <xdr:cNvSpPr txBox="1"/>
      </xdr:nvSpPr>
      <xdr:spPr>
        <a:xfrm>
          <a:off x="4686300" y="884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58992</xdr:rowOff>
    </xdr:from>
    <xdr:to>
      <xdr:col>5</xdr:col>
      <xdr:colOff>409575</xdr:colOff>
      <xdr:row>57</xdr:row>
      <xdr:rowOff>160592</xdr:rowOff>
    </xdr:to>
    <xdr:sp macro="" textlink="">
      <xdr:nvSpPr>
        <xdr:cNvPr id="140" name="円/楕円 139"/>
        <xdr:cNvSpPr/>
      </xdr:nvSpPr>
      <xdr:spPr>
        <a:xfrm>
          <a:off x="3746500" y="98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151719</xdr:rowOff>
    </xdr:from>
    <xdr:ext cx="534377" cy="259045"/>
    <xdr:sp macro="" textlink="">
      <xdr:nvSpPr>
        <xdr:cNvPr id="141" name="テキスト ボックス 140"/>
        <xdr:cNvSpPr txBox="1"/>
      </xdr:nvSpPr>
      <xdr:spPr>
        <a:xfrm>
          <a:off x="3530111" y="9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95491</xdr:rowOff>
    </xdr:from>
    <xdr:to>
      <xdr:col>4</xdr:col>
      <xdr:colOff>206375</xdr:colOff>
      <xdr:row>54</xdr:row>
      <xdr:rowOff>25641</xdr:rowOff>
    </xdr:to>
    <xdr:sp macro="" textlink="">
      <xdr:nvSpPr>
        <xdr:cNvPr id="142" name="円/楕円 141"/>
        <xdr:cNvSpPr/>
      </xdr:nvSpPr>
      <xdr:spPr>
        <a:xfrm>
          <a:off x="2857500" y="918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42168</xdr:rowOff>
    </xdr:from>
    <xdr:ext cx="534377" cy="259045"/>
    <xdr:sp macro="" textlink="">
      <xdr:nvSpPr>
        <xdr:cNvPr id="143" name="テキスト ボックス 142"/>
        <xdr:cNvSpPr txBox="1"/>
      </xdr:nvSpPr>
      <xdr:spPr>
        <a:xfrm>
          <a:off x="2641111" y="89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54,327</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109360</xdr:rowOff>
    </xdr:from>
    <xdr:to>
      <xdr:col>3</xdr:col>
      <xdr:colOff>3175</xdr:colOff>
      <xdr:row>54</xdr:row>
      <xdr:rowOff>39510</xdr:rowOff>
    </xdr:to>
    <xdr:sp macro="" textlink="">
      <xdr:nvSpPr>
        <xdr:cNvPr id="144" name="円/楕円 143"/>
        <xdr:cNvSpPr/>
      </xdr:nvSpPr>
      <xdr:spPr>
        <a:xfrm>
          <a:off x="1968500" y="91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56037</xdr:rowOff>
    </xdr:from>
    <xdr:ext cx="534377" cy="259045"/>
    <xdr:sp macro="" textlink="">
      <xdr:nvSpPr>
        <xdr:cNvPr id="145" name="テキスト ボックス 144"/>
        <xdr:cNvSpPr txBox="1"/>
      </xdr:nvSpPr>
      <xdr:spPr>
        <a:xfrm>
          <a:off x="1752111" y="89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125857</xdr:rowOff>
    </xdr:from>
    <xdr:to>
      <xdr:col>1</xdr:col>
      <xdr:colOff>485775</xdr:colOff>
      <xdr:row>56</xdr:row>
      <xdr:rowOff>56007</xdr:rowOff>
    </xdr:to>
    <xdr:sp macro="" textlink="">
      <xdr:nvSpPr>
        <xdr:cNvPr id="146" name="円/楕円 145"/>
        <xdr:cNvSpPr/>
      </xdr:nvSpPr>
      <xdr:spPr>
        <a:xfrm>
          <a:off x="1079500" y="95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72534</xdr:rowOff>
    </xdr:from>
    <xdr:ext cx="534377" cy="259045"/>
    <xdr:sp macro="" textlink="">
      <xdr:nvSpPr>
        <xdr:cNvPr id="147" name="テキスト ボックス 146"/>
        <xdr:cNvSpPr txBox="1"/>
      </xdr:nvSpPr>
      <xdr:spPr>
        <a:xfrm>
          <a:off x="863111" y="933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39367</xdr:rowOff>
    </xdr:from>
    <xdr:to>
      <xdr:col>6</xdr:col>
      <xdr:colOff>510540</xdr:colOff>
      <xdr:row>78</xdr:row>
      <xdr:rowOff>8643</xdr:rowOff>
    </xdr:to>
    <xdr:cxnSp macro="">
      <xdr:nvCxnSpPr>
        <xdr:cNvPr id="170" name="直線コネクタ 169"/>
        <xdr:cNvCxnSpPr/>
      </xdr:nvCxnSpPr>
      <xdr:spPr>
        <a:xfrm flipV="1">
          <a:off x="4633595" y="12212317"/>
          <a:ext cx="1270" cy="116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12470</xdr:rowOff>
    </xdr:from>
    <xdr:ext cx="599010" cy="259045"/>
    <xdr:sp macro="" textlink="">
      <xdr:nvSpPr>
        <xdr:cNvPr id="171" name="民生費最小値テキスト"/>
        <xdr:cNvSpPr txBox="1"/>
      </xdr:nvSpPr>
      <xdr:spPr>
        <a:xfrm>
          <a:off x="4686300" y="133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105,733</a:t>
          </a:r>
          <a:endParaRPr kumimoji="1" lang="ja-JP" altLang="en-US" sz="1000" b="1">
            <a:latin typeface="ＭＳ Ｐゴシック"/>
          </a:endParaRPr>
        </a:p>
      </xdr:txBody>
    </xdr:sp>
    <xdr:clientData/>
  </xdr:oneCellAnchor>
  <xdr:twoCellAnchor>
    <xdr:from>
      <xdr:col>6</xdr:col>
      <xdr:colOff>422275</xdr:colOff>
      <xdr:row>78</xdr:row>
      <xdr:rowOff>8643</xdr:rowOff>
    </xdr:from>
    <xdr:to>
      <xdr:col>6</xdr:col>
      <xdr:colOff>600075</xdr:colOff>
      <xdr:row>78</xdr:row>
      <xdr:rowOff>8643</xdr:rowOff>
    </xdr:to>
    <xdr:cxnSp macro="">
      <xdr:nvCxnSpPr>
        <xdr:cNvPr id="172" name="直線コネクタ 171"/>
        <xdr:cNvCxnSpPr/>
      </xdr:nvCxnSpPr>
      <xdr:spPr>
        <a:xfrm>
          <a:off x="4546600" y="13381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157494</xdr:rowOff>
    </xdr:from>
    <xdr:ext cx="599010" cy="259045"/>
    <xdr:sp macro="" textlink="">
      <xdr:nvSpPr>
        <xdr:cNvPr id="173" name="民生費最大値テキスト"/>
        <xdr:cNvSpPr txBox="1"/>
      </xdr:nvSpPr>
      <xdr:spPr>
        <a:xfrm>
          <a:off x="4686300" y="1198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156,889</a:t>
          </a:r>
          <a:endParaRPr kumimoji="1" lang="ja-JP" altLang="en-US" sz="1000" b="1">
            <a:latin typeface="ＭＳ Ｐゴシック"/>
          </a:endParaRPr>
        </a:p>
      </xdr:txBody>
    </xdr:sp>
    <xdr:clientData/>
  </xdr:oneCellAnchor>
  <xdr:twoCellAnchor>
    <xdr:from>
      <xdr:col>6</xdr:col>
      <xdr:colOff>422275</xdr:colOff>
      <xdr:row>71</xdr:row>
      <xdr:rowOff>39367</xdr:rowOff>
    </xdr:from>
    <xdr:to>
      <xdr:col>6</xdr:col>
      <xdr:colOff>600075</xdr:colOff>
      <xdr:row>71</xdr:row>
      <xdr:rowOff>39367</xdr:rowOff>
    </xdr:to>
    <xdr:cxnSp macro="">
      <xdr:nvCxnSpPr>
        <xdr:cNvPr id="174" name="直線コネクタ 173"/>
        <xdr:cNvCxnSpPr/>
      </xdr:nvCxnSpPr>
      <xdr:spPr>
        <a:xfrm>
          <a:off x="4546600" y="1221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86664</xdr:rowOff>
    </xdr:from>
    <xdr:to>
      <xdr:col>6</xdr:col>
      <xdr:colOff>511175</xdr:colOff>
      <xdr:row>72</xdr:row>
      <xdr:rowOff>117777</xdr:rowOff>
    </xdr:to>
    <xdr:cxnSp macro="">
      <xdr:nvCxnSpPr>
        <xdr:cNvPr id="175" name="直線コネクタ 174"/>
        <xdr:cNvCxnSpPr/>
      </xdr:nvCxnSpPr>
      <xdr:spPr>
        <a:xfrm flipV="1">
          <a:off x="3797300" y="12431064"/>
          <a:ext cx="8382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22841</xdr:rowOff>
    </xdr:from>
    <xdr:ext cx="599010" cy="259045"/>
    <xdr:sp macro="" textlink="">
      <xdr:nvSpPr>
        <xdr:cNvPr id="176" name="民生費平均値テキスト"/>
        <xdr:cNvSpPr txBox="1"/>
      </xdr:nvSpPr>
      <xdr:spPr>
        <a:xfrm>
          <a:off x="4686300" y="12881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44414</xdr:rowOff>
    </xdr:from>
    <xdr:to>
      <xdr:col>6</xdr:col>
      <xdr:colOff>561975</xdr:colOff>
      <xdr:row>75</xdr:row>
      <xdr:rowOff>146014</xdr:rowOff>
    </xdr:to>
    <xdr:sp macro="" textlink="">
      <xdr:nvSpPr>
        <xdr:cNvPr id="177" name="フローチャート : 判断 176"/>
        <xdr:cNvSpPr/>
      </xdr:nvSpPr>
      <xdr:spPr>
        <a:xfrm>
          <a:off x="45847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117777</xdr:rowOff>
    </xdr:from>
    <xdr:to>
      <xdr:col>5</xdr:col>
      <xdr:colOff>358775</xdr:colOff>
      <xdr:row>73</xdr:row>
      <xdr:rowOff>137414</xdr:rowOff>
    </xdr:to>
    <xdr:cxnSp macro="">
      <xdr:nvCxnSpPr>
        <xdr:cNvPr id="178" name="直線コネクタ 177"/>
        <xdr:cNvCxnSpPr/>
      </xdr:nvCxnSpPr>
      <xdr:spPr>
        <a:xfrm flipV="1">
          <a:off x="2908300" y="12462177"/>
          <a:ext cx="889000" cy="19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71</xdr:row>
      <xdr:rowOff>165984</xdr:rowOff>
    </xdr:from>
    <xdr:to>
      <xdr:col>5</xdr:col>
      <xdr:colOff>409575</xdr:colOff>
      <xdr:row>72</xdr:row>
      <xdr:rowOff>96134</xdr:rowOff>
    </xdr:to>
    <xdr:sp macro="" textlink="">
      <xdr:nvSpPr>
        <xdr:cNvPr id="179" name="フローチャート : 判断 178"/>
        <xdr:cNvSpPr/>
      </xdr:nvSpPr>
      <xdr:spPr>
        <a:xfrm>
          <a:off x="3746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112661</xdr:rowOff>
    </xdr:from>
    <xdr:ext cx="599010" cy="259045"/>
    <xdr:sp macro="" textlink="">
      <xdr:nvSpPr>
        <xdr:cNvPr id="180" name="テキスト ボックス 179"/>
        <xdr:cNvSpPr txBox="1"/>
      </xdr:nvSpPr>
      <xdr:spPr>
        <a:xfrm>
          <a:off x="3497794"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137414</xdr:rowOff>
    </xdr:from>
    <xdr:to>
      <xdr:col>4</xdr:col>
      <xdr:colOff>155575</xdr:colOff>
      <xdr:row>74</xdr:row>
      <xdr:rowOff>43048</xdr:rowOff>
    </xdr:to>
    <xdr:cxnSp macro="">
      <xdr:nvCxnSpPr>
        <xdr:cNvPr id="181" name="直線コネクタ 180"/>
        <xdr:cNvCxnSpPr/>
      </xdr:nvCxnSpPr>
      <xdr:spPr>
        <a:xfrm flipV="1">
          <a:off x="2019300" y="12653264"/>
          <a:ext cx="8890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123739</xdr:rowOff>
    </xdr:from>
    <xdr:to>
      <xdr:col>4</xdr:col>
      <xdr:colOff>206375</xdr:colOff>
      <xdr:row>73</xdr:row>
      <xdr:rowOff>53889</xdr:rowOff>
    </xdr:to>
    <xdr:sp macro="" textlink="">
      <xdr:nvSpPr>
        <xdr:cNvPr id="182" name="フローチャート : 判断 181"/>
        <xdr:cNvSpPr/>
      </xdr:nvSpPr>
      <xdr:spPr>
        <a:xfrm>
          <a:off x="2857500" y="1246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70416</xdr:rowOff>
    </xdr:from>
    <xdr:ext cx="599010" cy="259045"/>
    <xdr:sp macro="" textlink="">
      <xdr:nvSpPr>
        <xdr:cNvPr id="183" name="テキスト ボックス 182"/>
        <xdr:cNvSpPr txBox="1"/>
      </xdr:nvSpPr>
      <xdr:spPr>
        <a:xfrm>
          <a:off x="2608794" y="122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43048</xdr:rowOff>
    </xdr:from>
    <xdr:to>
      <xdr:col>2</xdr:col>
      <xdr:colOff>638175</xdr:colOff>
      <xdr:row>74</xdr:row>
      <xdr:rowOff>103787</xdr:rowOff>
    </xdr:to>
    <xdr:cxnSp macro="">
      <xdr:nvCxnSpPr>
        <xdr:cNvPr id="184" name="直線コネクタ 183"/>
        <xdr:cNvCxnSpPr/>
      </xdr:nvCxnSpPr>
      <xdr:spPr>
        <a:xfrm flipV="1">
          <a:off x="1130300" y="12730348"/>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73</xdr:row>
      <xdr:rowOff>31567</xdr:rowOff>
    </xdr:from>
    <xdr:to>
      <xdr:col>3</xdr:col>
      <xdr:colOff>3175</xdr:colOff>
      <xdr:row>73</xdr:row>
      <xdr:rowOff>133167</xdr:rowOff>
    </xdr:to>
    <xdr:sp macro="" textlink="">
      <xdr:nvSpPr>
        <xdr:cNvPr id="185" name="フローチャート : 判断 184"/>
        <xdr:cNvSpPr/>
      </xdr:nvSpPr>
      <xdr:spPr>
        <a:xfrm>
          <a:off x="1968500" y="1254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149694</xdr:rowOff>
    </xdr:from>
    <xdr:ext cx="599010" cy="259045"/>
    <xdr:sp macro="" textlink="">
      <xdr:nvSpPr>
        <xdr:cNvPr id="186" name="テキスト ボックス 185"/>
        <xdr:cNvSpPr txBox="1"/>
      </xdr:nvSpPr>
      <xdr:spPr>
        <a:xfrm>
          <a:off x="1719794" y="1232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51044</xdr:rowOff>
    </xdr:from>
    <xdr:to>
      <xdr:col>1</xdr:col>
      <xdr:colOff>485775</xdr:colOff>
      <xdr:row>73</xdr:row>
      <xdr:rowOff>152644</xdr:rowOff>
    </xdr:to>
    <xdr:sp macro="" textlink="">
      <xdr:nvSpPr>
        <xdr:cNvPr id="187" name="フローチャート : 判断 186"/>
        <xdr:cNvSpPr/>
      </xdr:nvSpPr>
      <xdr:spPr>
        <a:xfrm>
          <a:off x="1079500" y="1256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169171</xdr:rowOff>
    </xdr:from>
    <xdr:ext cx="599010" cy="259045"/>
    <xdr:sp macro="" textlink="">
      <xdr:nvSpPr>
        <xdr:cNvPr id="188" name="テキスト ボックス 187"/>
        <xdr:cNvSpPr txBox="1"/>
      </xdr:nvSpPr>
      <xdr:spPr>
        <a:xfrm>
          <a:off x="830794" y="1234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35864</xdr:rowOff>
    </xdr:from>
    <xdr:to>
      <xdr:col>6</xdr:col>
      <xdr:colOff>561975</xdr:colOff>
      <xdr:row>72</xdr:row>
      <xdr:rowOff>137464</xdr:rowOff>
    </xdr:to>
    <xdr:sp macro="" textlink="">
      <xdr:nvSpPr>
        <xdr:cNvPr id="194" name="円/楕円 193"/>
        <xdr:cNvSpPr/>
      </xdr:nvSpPr>
      <xdr:spPr>
        <a:xfrm>
          <a:off x="4584700" y="123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58741</xdr:rowOff>
    </xdr:from>
    <xdr:ext cx="599010" cy="259045"/>
    <xdr:sp macro="" textlink="">
      <xdr:nvSpPr>
        <xdr:cNvPr id="195" name="民生費該当値テキスト"/>
        <xdr:cNvSpPr txBox="1"/>
      </xdr:nvSpPr>
      <xdr:spPr>
        <a:xfrm>
          <a:off x="4686300" y="1223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147,320</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66977</xdr:rowOff>
    </xdr:from>
    <xdr:to>
      <xdr:col>5</xdr:col>
      <xdr:colOff>409575</xdr:colOff>
      <xdr:row>72</xdr:row>
      <xdr:rowOff>168577</xdr:rowOff>
    </xdr:to>
    <xdr:sp macro="" textlink="">
      <xdr:nvSpPr>
        <xdr:cNvPr id="196" name="円/楕円 195"/>
        <xdr:cNvSpPr/>
      </xdr:nvSpPr>
      <xdr:spPr>
        <a:xfrm>
          <a:off x="3746500" y="124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159704</xdr:rowOff>
    </xdr:from>
    <xdr:ext cx="599010" cy="259045"/>
    <xdr:sp macro="" textlink="">
      <xdr:nvSpPr>
        <xdr:cNvPr id="197" name="テキスト ボックス 196"/>
        <xdr:cNvSpPr txBox="1"/>
      </xdr:nvSpPr>
      <xdr:spPr>
        <a:xfrm>
          <a:off x="3497794" y="1250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145,959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86614</xdr:rowOff>
    </xdr:from>
    <xdr:to>
      <xdr:col>4</xdr:col>
      <xdr:colOff>206375</xdr:colOff>
      <xdr:row>74</xdr:row>
      <xdr:rowOff>16764</xdr:rowOff>
    </xdr:to>
    <xdr:sp macro="" textlink="">
      <xdr:nvSpPr>
        <xdr:cNvPr id="198" name="円/楕円 197"/>
        <xdr:cNvSpPr/>
      </xdr:nvSpPr>
      <xdr:spPr>
        <a:xfrm>
          <a:off x="2857500" y="126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7891</xdr:rowOff>
    </xdr:from>
    <xdr:ext cx="599010" cy="259045"/>
    <xdr:sp macro="" textlink="">
      <xdr:nvSpPr>
        <xdr:cNvPr id="199" name="テキスト ボックス 198"/>
        <xdr:cNvSpPr txBox="1"/>
      </xdr:nvSpPr>
      <xdr:spPr>
        <a:xfrm>
          <a:off x="2608794" y="1269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137,600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163698</xdr:rowOff>
    </xdr:from>
    <xdr:to>
      <xdr:col>3</xdr:col>
      <xdr:colOff>3175</xdr:colOff>
      <xdr:row>74</xdr:row>
      <xdr:rowOff>93848</xdr:rowOff>
    </xdr:to>
    <xdr:sp macro="" textlink="">
      <xdr:nvSpPr>
        <xdr:cNvPr id="200" name="円/楕円 199"/>
        <xdr:cNvSpPr/>
      </xdr:nvSpPr>
      <xdr:spPr>
        <a:xfrm>
          <a:off x="1968500" y="126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84975</xdr:rowOff>
    </xdr:from>
    <xdr:ext cx="599010" cy="259045"/>
    <xdr:sp macro="" textlink="">
      <xdr:nvSpPr>
        <xdr:cNvPr id="201" name="テキスト ボックス 200"/>
        <xdr:cNvSpPr txBox="1"/>
      </xdr:nvSpPr>
      <xdr:spPr>
        <a:xfrm>
          <a:off x="1719794" y="1277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134,228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52987</xdr:rowOff>
    </xdr:from>
    <xdr:to>
      <xdr:col>1</xdr:col>
      <xdr:colOff>485775</xdr:colOff>
      <xdr:row>74</xdr:row>
      <xdr:rowOff>154587</xdr:rowOff>
    </xdr:to>
    <xdr:sp macro="" textlink="">
      <xdr:nvSpPr>
        <xdr:cNvPr id="202" name="円/楕円 201"/>
        <xdr:cNvSpPr/>
      </xdr:nvSpPr>
      <xdr:spPr>
        <a:xfrm>
          <a:off x="1079500" y="127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145714</xdr:rowOff>
    </xdr:from>
    <xdr:ext cx="599010" cy="259045"/>
    <xdr:sp macro="" textlink="">
      <xdr:nvSpPr>
        <xdr:cNvPr id="203" name="テキスト ボックス 202"/>
        <xdr:cNvSpPr txBox="1"/>
      </xdr:nvSpPr>
      <xdr:spPr>
        <a:xfrm>
          <a:off x="830794" y="128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93</xdr:row>
      <xdr:rowOff>45106</xdr:rowOff>
    </xdr:from>
    <xdr:to>
      <xdr:col>6</xdr:col>
      <xdr:colOff>510540</xdr:colOff>
      <xdr:row>99</xdr:row>
      <xdr:rowOff>24349</xdr:rowOff>
    </xdr:to>
    <xdr:cxnSp macro="">
      <xdr:nvCxnSpPr>
        <xdr:cNvPr id="226" name="直線コネクタ 225"/>
        <xdr:cNvCxnSpPr/>
      </xdr:nvCxnSpPr>
      <xdr:spPr>
        <a:xfrm flipV="1">
          <a:off x="4633595" y="15989956"/>
          <a:ext cx="1270" cy="100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28176</xdr:rowOff>
    </xdr:from>
    <xdr:ext cx="534377" cy="259045"/>
    <xdr:sp macro="" textlink="">
      <xdr:nvSpPr>
        <xdr:cNvPr id="227" name="衛生費最小値テキスト"/>
        <xdr:cNvSpPr txBox="1"/>
      </xdr:nvSpPr>
      <xdr:spPr>
        <a:xfrm>
          <a:off x="4686300" y="170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18,773</a:t>
          </a:r>
          <a:endParaRPr kumimoji="1" lang="ja-JP" altLang="en-US" sz="1000" b="1">
            <a:latin typeface="ＭＳ Ｐゴシック"/>
          </a:endParaRPr>
        </a:p>
      </xdr:txBody>
    </xdr:sp>
    <xdr:clientData/>
  </xdr:oneCellAnchor>
  <xdr:twoCellAnchor>
    <xdr:from>
      <xdr:col>6</xdr:col>
      <xdr:colOff>422275</xdr:colOff>
      <xdr:row>99</xdr:row>
      <xdr:rowOff>24349</xdr:rowOff>
    </xdr:from>
    <xdr:to>
      <xdr:col>6</xdr:col>
      <xdr:colOff>600075</xdr:colOff>
      <xdr:row>99</xdr:row>
      <xdr:rowOff>24349</xdr:rowOff>
    </xdr:to>
    <xdr:cxnSp macro="">
      <xdr:nvCxnSpPr>
        <xdr:cNvPr id="228" name="直線コネクタ 227"/>
        <xdr:cNvCxnSpPr/>
      </xdr:nvCxnSpPr>
      <xdr:spPr>
        <a:xfrm>
          <a:off x="4546600" y="1699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163233</xdr:rowOff>
    </xdr:from>
    <xdr:ext cx="534377" cy="259045"/>
    <xdr:sp macro="" textlink="">
      <xdr:nvSpPr>
        <xdr:cNvPr id="229" name="衛生費最大値テキスト"/>
        <xdr:cNvSpPr txBox="1"/>
      </xdr:nvSpPr>
      <xdr:spPr>
        <a:xfrm>
          <a:off x="4686300" y="157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40,819</a:t>
          </a:r>
          <a:endParaRPr kumimoji="1" lang="ja-JP" altLang="en-US" sz="1000" b="1">
            <a:latin typeface="ＭＳ Ｐゴシック"/>
          </a:endParaRPr>
        </a:p>
      </xdr:txBody>
    </xdr:sp>
    <xdr:clientData/>
  </xdr:oneCellAnchor>
  <xdr:twoCellAnchor>
    <xdr:from>
      <xdr:col>6</xdr:col>
      <xdr:colOff>422275</xdr:colOff>
      <xdr:row>93</xdr:row>
      <xdr:rowOff>45106</xdr:rowOff>
    </xdr:from>
    <xdr:to>
      <xdr:col>6</xdr:col>
      <xdr:colOff>600075</xdr:colOff>
      <xdr:row>93</xdr:row>
      <xdr:rowOff>45106</xdr:rowOff>
    </xdr:to>
    <xdr:cxnSp macro="">
      <xdr:nvCxnSpPr>
        <xdr:cNvPr id="230" name="直線コネクタ 229"/>
        <xdr:cNvCxnSpPr/>
      </xdr:nvCxnSpPr>
      <xdr:spPr>
        <a:xfrm>
          <a:off x="4546600" y="159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31344</xdr:rowOff>
    </xdr:from>
    <xdr:to>
      <xdr:col>6</xdr:col>
      <xdr:colOff>511175</xdr:colOff>
      <xdr:row>93</xdr:row>
      <xdr:rowOff>45106</xdr:rowOff>
    </xdr:to>
    <xdr:cxnSp macro="">
      <xdr:nvCxnSpPr>
        <xdr:cNvPr id="231" name="直線コネクタ 230"/>
        <xdr:cNvCxnSpPr/>
      </xdr:nvCxnSpPr>
      <xdr:spPr>
        <a:xfrm>
          <a:off x="3797300" y="15804744"/>
          <a:ext cx="838200" cy="18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46525</xdr:rowOff>
    </xdr:from>
    <xdr:ext cx="534377" cy="259045"/>
    <xdr:sp macro="" textlink="">
      <xdr:nvSpPr>
        <xdr:cNvPr id="232" name="衛生費平均値テキスト"/>
        <xdr:cNvSpPr txBox="1"/>
      </xdr:nvSpPr>
      <xdr:spPr>
        <a:xfrm>
          <a:off x="4686300" y="16334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68098</xdr:rowOff>
    </xdr:from>
    <xdr:to>
      <xdr:col>6</xdr:col>
      <xdr:colOff>561975</xdr:colOff>
      <xdr:row>95</xdr:row>
      <xdr:rowOff>169698</xdr:rowOff>
    </xdr:to>
    <xdr:sp macro="" textlink="">
      <xdr:nvSpPr>
        <xdr:cNvPr id="233" name="フローチャート : 判断 232"/>
        <xdr:cNvSpPr/>
      </xdr:nvSpPr>
      <xdr:spPr>
        <a:xfrm>
          <a:off x="45847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31344</xdr:rowOff>
    </xdr:from>
    <xdr:to>
      <xdr:col>5</xdr:col>
      <xdr:colOff>358775</xdr:colOff>
      <xdr:row>93</xdr:row>
      <xdr:rowOff>118943</xdr:rowOff>
    </xdr:to>
    <xdr:cxnSp macro="">
      <xdr:nvCxnSpPr>
        <xdr:cNvPr id="234" name="直線コネクタ 233"/>
        <xdr:cNvCxnSpPr/>
      </xdr:nvCxnSpPr>
      <xdr:spPr>
        <a:xfrm flipV="1">
          <a:off x="2908300" y="15804744"/>
          <a:ext cx="889000" cy="25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124287</xdr:rowOff>
    </xdr:from>
    <xdr:to>
      <xdr:col>5</xdr:col>
      <xdr:colOff>409575</xdr:colOff>
      <xdr:row>96</xdr:row>
      <xdr:rowOff>54437</xdr:rowOff>
    </xdr:to>
    <xdr:sp macro="" textlink="">
      <xdr:nvSpPr>
        <xdr:cNvPr id="235" name="フローチャート : 判断 234"/>
        <xdr:cNvSpPr/>
      </xdr:nvSpPr>
      <xdr:spPr>
        <a:xfrm>
          <a:off x="3746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45564</xdr:rowOff>
    </xdr:from>
    <xdr:ext cx="534377" cy="259045"/>
    <xdr:sp macro="" textlink="">
      <xdr:nvSpPr>
        <xdr:cNvPr id="236" name="テキスト ボックス 235"/>
        <xdr:cNvSpPr txBox="1"/>
      </xdr:nvSpPr>
      <xdr:spPr>
        <a:xfrm>
          <a:off x="3530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118943</xdr:rowOff>
    </xdr:from>
    <xdr:to>
      <xdr:col>4</xdr:col>
      <xdr:colOff>155575</xdr:colOff>
      <xdr:row>94</xdr:row>
      <xdr:rowOff>128408</xdr:rowOff>
    </xdr:to>
    <xdr:cxnSp macro="">
      <xdr:nvCxnSpPr>
        <xdr:cNvPr id="237" name="直線コネクタ 236"/>
        <xdr:cNvCxnSpPr/>
      </xdr:nvCxnSpPr>
      <xdr:spPr>
        <a:xfrm flipV="1">
          <a:off x="2019300" y="16063793"/>
          <a:ext cx="889000" cy="18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9119</xdr:rowOff>
    </xdr:from>
    <xdr:to>
      <xdr:col>4</xdr:col>
      <xdr:colOff>206375</xdr:colOff>
      <xdr:row>96</xdr:row>
      <xdr:rowOff>110719</xdr:rowOff>
    </xdr:to>
    <xdr:sp macro="" textlink="">
      <xdr:nvSpPr>
        <xdr:cNvPr id="238" name="フローチャート : 判断 237"/>
        <xdr:cNvSpPr/>
      </xdr:nvSpPr>
      <xdr:spPr>
        <a:xfrm>
          <a:off x="2857500" y="164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101846</xdr:rowOff>
    </xdr:from>
    <xdr:ext cx="534377" cy="259045"/>
    <xdr:sp macro="" textlink="">
      <xdr:nvSpPr>
        <xdr:cNvPr id="239" name="テキスト ボックス 238"/>
        <xdr:cNvSpPr txBox="1"/>
      </xdr:nvSpPr>
      <xdr:spPr>
        <a:xfrm>
          <a:off x="2641111" y="165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128408</xdr:rowOff>
    </xdr:from>
    <xdr:to>
      <xdr:col>2</xdr:col>
      <xdr:colOff>638175</xdr:colOff>
      <xdr:row>94</xdr:row>
      <xdr:rowOff>147061</xdr:rowOff>
    </xdr:to>
    <xdr:cxnSp macro="">
      <xdr:nvCxnSpPr>
        <xdr:cNvPr id="240" name="直線コネクタ 239"/>
        <xdr:cNvCxnSpPr/>
      </xdr:nvCxnSpPr>
      <xdr:spPr>
        <a:xfrm flipV="1">
          <a:off x="1130300" y="16244708"/>
          <a:ext cx="8890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2307</xdr:rowOff>
    </xdr:from>
    <xdr:to>
      <xdr:col>3</xdr:col>
      <xdr:colOff>3175</xdr:colOff>
      <xdr:row>96</xdr:row>
      <xdr:rowOff>103907</xdr:rowOff>
    </xdr:to>
    <xdr:sp macro="" textlink="">
      <xdr:nvSpPr>
        <xdr:cNvPr id="241" name="フローチャート : 判断 240"/>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95034</xdr:rowOff>
    </xdr:from>
    <xdr:ext cx="534377" cy="259045"/>
    <xdr:sp macro="" textlink="">
      <xdr:nvSpPr>
        <xdr:cNvPr id="242" name="テキスト ボックス 241"/>
        <xdr:cNvSpPr txBox="1"/>
      </xdr:nvSpPr>
      <xdr:spPr>
        <a:xfrm>
          <a:off x="1752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158578</xdr:rowOff>
    </xdr:from>
    <xdr:to>
      <xdr:col>1</xdr:col>
      <xdr:colOff>485775</xdr:colOff>
      <xdr:row>96</xdr:row>
      <xdr:rowOff>88728</xdr:rowOff>
    </xdr:to>
    <xdr:sp macro="" textlink="">
      <xdr:nvSpPr>
        <xdr:cNvPr id="243" name="フローチャート : 判断 242"/>
        <xdr:cNvSpPr/>
      </xdr:nvSpPr>
      <xdr:spPr>
        <a:xfrm>
          <a:off x="1079500" y="1644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79855</xdr:rowOff>
    </xdr:from>
    <xdr:ext cx="534377" cy="259045"/>
    <xdr:sp macro="" textlink="">
      <xdr:nvSpPr>
        <xdr:cNvPr id="244" name="テキスト ボックス 243"/>
        <xdr:cNvSpPr txBox="1"/>
      </xdr:nvSpPr>
      <xdr:spPr>
        <a:xfrm>
          <a:off x="863111" y="1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165756</xdr:rowOff>
    </xdr:from>
    <xdr:to>
      <xdr:col>6</xdr:col>
      <xdr:colOff>561975</xdr:colOff>
      <xdr:row>93</xdr:row>
      <xdr:rowOff>95906</xdr:rowOff>
    </xdr:to>
    <xdr:sp macro="" textlink="">
      <xdr:nvSpPr>
        <xdr:cNvPr id="250" name="円/楕円 249"/>
        <xdr:cNvSpPr/>
      </xdr:nvSpPr>
      <xdr:spPr>
        <a:xfrm>
          <a:off x="4584700" y="159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118783</xdr:rowOff>
    </xdr:from>
    <xdr:ext cx="534377" cy="259045"/>
    <xdr:sp macro="" textlink="">
      <xdr:nvSpPr>
        <xdr:cNvPr id="251" name="衛生費該当値テキスト"/>
        <xdr:cNvSpPr txBox="1"/>
      </xdr:nvSpPr>
      <xdr:spPr>
        <a:xfrm>
          <a:off x="4686300" y="158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40,819</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151994</xdr:rowOff>
    </xdr:from>
    <xdr:to>
      <xdr:col>5</xdr:col>
      <xdr:colOff>409575</xdr:colOff>
      <xdr:row>92</xdr:row>
      <xdr:rowOff>82144</xdr:rowOff>
    </xdr:to>
    <xdr:sp macro="" textlink="">
      <xdr:nvSpPr>
        <xdr:cNvPr id="252" name="円/楕円 251"/>
        <xdr:cNvSpPr/>
      </xdr:nvSpPr>
      <xdr:spPr>
        <a:xfrm>
          <a:off x="3746500" y="157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98671</xdr:rowOff>
    </xdr:from>
    <xdr:ext cx="534377" cy="259045"/>
    <xdr:sp macro="" textlink="">
      <xdr:nvSpPr>
        <xdr:cNvPr id="253" name="テキスト ボックス 252"/>
        <xdr:cNvSpPr txBox="1"/>
      </xdr:nvSpPr>
      <xdr:spPr>
        <a:xfrm>
          <a:off x="3530111" y="155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68143</xdr:rowOff>
    </xdr:from>
    <xdr:to>
      <xdr:col>4</xdr:col>
      <xdr:colOff>206375</xdr:colOff>
      <xdr:row>93</xdr:row>
      <xdr:rowOff>169743</xdr:rowOff>
    </xdr:to>
    <xdr:sp macro="" textlink="">
      <xdr:nvSpPr>
        <xdr:cNvPr id="254" name="円/楕円 253"/>
        <xdr:cNvSpPr/>
      </xdr:nvSpPr>
      <xdr:spPr>
        <a:xfrm>
          <a:off x="2857500" y="160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14820</xdr:rowOff>
    </xdr:from>
    <xdr:ext cx="534377" cy="259045"/>
    <xdr:sp macro="" textlink="">
      <xdr:nvSpPr>
        <xdr:cNvPr id="255" name="テキスト ボックス 254"/>
        <xdr:cNvSpPr txBox="1"/>
      </xdr:nvSpPr>
      <xdr:spPr>
        <a:xfrm>
          <a:off x="2641111" y="1578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77608</xdr:rowOff>
    </xdr:from>
    <xdr:to>
      <xdr:col>3</xdr:col>
      <xdr:colOff>3175</xdr:colOff>
      <xdr:row>95</xdr:row>
      <xdr:rowOff>7758</xdr:rowOff>
    </xdr:to>
    <xdr:sp macro="" textlink="">
      <xdr:nvSpPr>
        <xdr:cNvPr id="256" name="円/楕円 255"/>
        <xdr:cNvSpPr/>
      </xdr:nvSpPr>
      <xdr:spPr>
        <a:xfrm>
          <a:off x="1968500" y="161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24285</xdr:rowOff>
    </xdr:from>
    <xdr:ext cx="534377" cy="259045"/>
    <xdr:sp macro="" textlink="">
      <xdr:nvSpPr>
        <xdr:cNvPr id="257" name="テキスト ボックス 256"/>
        <xdr:cNvSpPr txBox="1"/>
      </xdr:nvSpPr>
      <xdr:spPr>
        <a:xfrm>
          <a:off x="1752111" y="159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96261</xdr:rowOff>
    </xdr:from>
    <xdr:to>
      <xdr:col>1</xdr:col>
      <xdr:colOff>485775</xdr:colOff>
      <xdr:row>95</xdr:row>
      <xdr:rowOff>26411</xdr:rowOff>
    </xdr:to>
    <xdr:sp macro="" textlink="">
      <xdr:nvSpPr>
        <xdr:cNvPr id="258" name="円/楕円 257"/>
        <xdr:cNvSpPr/>
      </xdr:nvSpPr>
      <xdr:spPr>
        <a:xfrm>
          <a:off x="1079500" y="162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42938</xdr:rowOff>
    </xdr:from>
    <xdr:ext cx="534377" cy="259045"/>
    <xdr:sp macro="" textlink="">
      <xdr:nvSpPr>
        <xdr:cNvPr id="259" name="テキスト ボックス 258"/>
        <xdr:cNvSpPr txBox="1"/>
      </xdr:nvSpPr>
      <xdr:spPr>
        <a:xfrm>
          <a:off x="863111" y="159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54737</xdr:rowOff>
    </xdr:from>
    <xdr:to>
      <xdr:col>15</xdr:col>
      <xdr:colOff>180340</xdr:colOff>
      <xdr:row>39</xdr:row>
      <xdr:rowOff>6477</xdr:rowOff>
    </xdr:to>
    <xdr:cxnSp macro="">
      <xdr:nvCxnSpPr>
        <xdr:cNvPr id="283" name="直線コネクタ 282"/>
        <xdr:cNvCxnSpPr/>
      </xdr:nvCxnSpPr>
      <xdr:spPr>
        <a:xfrm flipV="1">
          <a:off x="10475595" y="5198237"/>
          <a:ext cx="1270" cy="14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10304</xdr:rowOff>
    </xdr:from>
    <xdr:ext cx="378565" cy="259045"/>
    <xdr:sp macro="" textlink="">
      <xdr:nvSpPr>
        <xdr:cNvPr id="284" name="労働費最小値テキスト"/>
        <xdr:cNvSpPr txBox="1"/>
      </xdr:nvSpPr>
      <xdr:spPr>
        <a:xfrm>
          <a:off x="10528300" y="669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15</xdr:col>
      <xdr:colOff>92075</xdr:colOff>
      <xdr:row>39</xdr:row>
      <xdr:rowOff>6477</xdr:rowOff>
    </xdr:from>
    <xdr:to>
      <xdr:col>15</xdr:col>
      <xdr:colOff>269875</xdr:colOff>
      <xdr:row>39</xdr:row>
      <xdr:rowOff>6477</xdr:rowOff>
    </xdr:to>
    <xdr:cxnSp macro="">
      <xdr:nvCxnSpPr>
        <xdr:cNvPr id="285" name="直線コネクタ 284"/>
        <xdr:cNvCxnSpPr/>
      </xdr:nvCxnSpPr>
      <xdr:spPr>
        <a:xfrm>
          <a:off x="10388600" y="669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1414</xdr:rowOff>
    </xdr:from>
    <xdr:ext cx="534377" cy="259045"/>
    <xdr:sp macro="" textlink="">
      <xdr:nvSpPr>
        <xdr:cNvPr id="286" name="労働費最大値テキスト"/>
        <xdr:cNvSpPr txBox="1"/>
      </xdr:nvSpPr>
      <xdr:spPr>
        <a:xfrm>
          <a:off x="10528300" y="49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a:t>
          </a:r>
          <a:endParaRPr kumimoji="1" lang="ja-JP" altLang="en-US" sz="1000" b="1">
            <a:latin typeface="ＭＳ Ｐゴシック"/>
          </a:endParaRPr>
        </a:p>
      </xdr:txBody>
    </xdr:sp>
    <xdr:clientData/>
  </xdr:oneCellAnchor>
  <xdr:twoCellAnchor>
    <xdr:from>
      <xdr:col>15</xdr:col>
      <xdr:colOff>92075</xdr:colOff>
      <xdr:row>30</xdr:row>
      <xdr:rowOff>54737</xdr:rowOff>
    </xdr:from>
    <xdr:to>
      <xdr:col>15</xdr:col>
      <xdr:colOff>269875</xdr:colOff>
      <xdr:row>30</xdr:row>
      <xdr:rowOff>54737</xdr:rowOff>
    </xdr:to>
    <xdr:cxnSp macro="">
      <xdr:nvCxnSpPr>
        <xdr:cNvPr id="287" name="直線コネクタ 286"/>
        <xdr:cNvCxnSpPr/>
      </xdr:nvCxnSpPr>
      <xdr:spPr>
        <a:xfrm>
          <a:off x="10388600" y="519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68453</xdr:rowOff>
    </xdr:from>
    <xdr:to>
      <xdr:col>15</xdr:col>
      <xdr:colOff>180975</xdr:colOff>
      <xdr:row>37</xdr:row>
      <xdr:rowOff>68580</xdr:rowOff>
    </xdr:to>
    <xdr:cxnSp macro="">
      <xdr:nvCxnSpPr>
        <xdr:cNvPr id="288" name="直線コネクタ 287"/>
        <xdr:cNvCxnSpPr/>
      </xdr:nvCxnSpPr>
      <xdr:spPr>
        <a:xfrm flipV="1">
          <a:off x="9639300" y="641210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43832</xdr:rowOff>
    </xdr:from>
    <xdr:ext cx="469744" cy="259045"/>
    <xdr:sp macro="" textlink="">
      <xdr:nvSpPr>
        <xdr:cNvPr id="289" name="労働費平均値テキスト"/>
        <xdr:cNvSpPr txBox="1"/>
      </xdr:nvSpPr>
      <xdr:spPr>
        <a:xfrm>
          <a:off x="10528300" y="6387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65405</xdr:rowOff>
    </xdr:from>
    <xdr:to>
      <xdr:col>15</xdr:col>
      <xdr:colOff>231775</xdr:colOff>
      <xdr:row>37</xdr:row>
      <xdr:rowOff>167005</xdr:rowOff>
    </xdr:to>
    <xdr:sp macro="" textlink="">
      <xdr:nvSpPr>
        <xdr:cNvPr id="290" name="フローチャート : 判断 289"/>
        <xdr:cNvSpPr/>
      </xdr:nvSpPr>
      <xdr:spPr>
        <a:xfrm>
          <a:off x="10426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68580</xdr:rowOff>
    </xdr:from>
    <xdr:to>
      <xdr:col>14</xdr:col>
      <xdr:colOff>28575</xdr:colOff>
      <xdr:row>37</xdr:row>
      <xdr:rowOff>87503</xdr:rowOff>
    </xdr:to>
    <xdr:cxnSp macro="">
      <xdr:nvCxnSpPr>
        <xdr:cNvPr id="291" name="直線コネクタ 290"/>
        <xdr:cNvCxnSpPr/>
      </xdr:nvCxnSpPr>
      <xdr:spPr>
        <a:xfrm flipV="1">
          <a:off x="8750300" y="6412230"/>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39624</xdr:rowOff>
    </xdr:from>
    <xdr:to>
      <xdr:col>14</xdr:col>
      <xdr:colOff>79375</xdr:colOff>
      <xdr:row>38</xdr:row>
      <xdr:rowOff>141224</xdr:rowOff>
    </xdr:to>
    <xdr:sp macro="" textlink="">
      <xdr:nvSpPr>
        <xdr:cNvPr id="292" name="フローチャート : 判断 291"/>
        <xdr:cNvSpPr/>
      </xdr:nvSpPr>
      <xdr:spPr>
        <a:xfrm>
          <a:off x="9588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132351</xdr:rowOff>
    </xdr:from>
    <xdr:ext cx="378565" cy="259045"/>
    <xdr:sp macro="" textlink="">
      <xdr:nvSpPr>
        <xdr:cNvPr id="293" name="テキスト ボックス 292"/>
        <xdr:cNvSpPr txBox="1"/>
      </xdr:nvSpPr>
      <xdr:spPr>
        <a:xfrm>
          <a:off x="9450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46736</xdr:rowOff>
    </xdr:from>
    <xdr:to>
      <xdr:col>12</xdr:col>
      <xdr:colOff>511175</xdr:colOff>
      <xdr:row>37</xdr:row>
      <xdr:rowOff>87503</xdr:rowOff>
    </xdr:to>
    <xdr:cxnSp macro="">
      <xdr:nvCxnSpPr>
        <xdr:cNvPr id="294" name="直線コネクタ 293"/>
        <xdr:cNvCxnSpPr/>
      </xdr:nvCxnSpPr>
      <xdr:spPr>
        <a:xfrm>
          <a:off x="7861300" y="6390386"/>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165227</xdr:rowOff>
    </xdr:from>
    <xdr:to>
      <xdr:col>12</xdr:col>
      <xdr:colOff>561975</xdr:colOff>
      <xdr:row>38</xdr:row>
      <xdr:rowOff>95377</xdr:rowOff>
    </xdr:to>
    <xdr:sp macro="" textlink="">
      <xdr:nvSpPr>
        <xdr:cNvPr id="295" name="フローチャート : 判断 294"/>
        <xdr:cNvSpPr/>
      </xdr:nvSpPr>
      <xdr:spPr>
        <a:xfrm>
          <a:off x="8699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86504</xdr:rowOff>
    </xdr:from>
    <xdr:ext cx="469744" cy="259045"/>
    <xdr:sp macro="" textlink="">
      <xdr:nvSpPr>
        <xdr:cNvPr id="296" name="テキスト ボックス 295"/>
        <xdr:cNvSpPr txBox="1"/>
      </xdr:nvSpPr>
      <xdr:spPr>
        <a:xfrm>
          <a:off x="8515427"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161163</xdr:rowOff>
    </xdr:from>
    <xdr:to>
      <xdr:col>11</xdr:col>
      <xdr:colOff>307975</xdr:colOff>
      <xdr:row>37</xdr:row>
      <xdr:rowOff>46736</xdr:rowOff>
    </xdr:to>
    <xdr:cxnSp macro="">
      <xdr:nvCxnSpPr>
        <xdr:cNvPr id="297" name="直線コネクタ 296"/>
        <xdr:cNvCxnSpPr/>
      </xdr:nvCxnSpPr>
      <xdr:spPr>
        <a:xfrm>
          <a:off x="6972300" y="6333363"/>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142748</xdr:rowOff>
    </xdr:from>
    <xdr:to>
      <xdr:col>11</xdr:col>
      <xdr:colOff>358775</xdr:colOff>
      <xdr:row>38</xdr:row>
      <xdr:rowOff>72898</xdr:rowOff>
    </xdr:to>
    <xdr:sp macro="" textlink="">
      <xdr:nvSpPr>
        <xdr:cNvPr id="298" name="フローチャート : 判断 297"/>
        <xdr:cNvSpPr/>
      </xdr:nvSpPr>
      <xdr:spPr>
        <a:xfrm>
          <a:off x="7810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64025</xdr:rowOff>
    </xdr:from>
    <xdr:ext cx="469744" cy="259045"/>
    <xdr:sp macro="" textlink="">
      <xdr:nvSpPr>
        <xdr:cNvPr id="299" name="テキスト ボックス 298"/>
        <xdr:cNvSpPr txBox="1"/>
      </xdr:nvSpPr>
      <xdr:spPr>
        <a:xfrm>
          <a:off x="7626427" y="65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55245</xdr:rowOff>
    </xdr:from>
    <xdr:to>
      <xdr:col>10</xdr:col>
      <xdr:colOff>155575</xdr:colOff>
      <xdr:row>37</xdr:row>
      <xdr:rowOff>156845</xdr:rowOff>
    </xdr:to>
    <xdr:sp macro="" textlink="">
      <xdr:nvSpPr>
        <xdr:cNvPr id="300" name="フローチャート : 判断 299"/>
        <xdr:cNvSpPr/>
      </xdr:nvSpPr>
      <xdr:spPr>
        <a:xfrm>
          <a:off x="692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147972</xdr:rowOff>
    </xdr:from>
    <xdr:ext cx="469744" cy="259045"/>
    <xdr:sp macro="" textlink="">
      <xdr:nvSpPr>
        <xdr:cNvPr id="301" name="テキスト ボックス 300"/>
        <xdr:cNvSpPr txBox="1"/>
      </xdr:nvSpPr>
      <xdr:spPr>
        <a:xfrm>
          <a:off x="6737427" y="649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17653</xdr:rowOff>
    </xdr:from>
    <xdr:to>
      <xdr:col>15</xdr:col>
      <xdr:colOff>231775</xdr:colOff>
      <xdr:row>37</xdr:row>
      <xdr:rowOff>119253</xdr:rowOff>
    </xdr:to>
    <xdr:sp macro="" textlink="">
      <xdr:nvSpPr>
        <xdr:cNvPr id="307" name="円/楕円 306"/>
        <xdr:cNvSpPr/>
      </xdr:nvSpPr>
      <xdr:spPr>
        <a:xfrm>
          <a:off x="104267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40530</xdr:rowOff>
    </xdr:from>
    <xdr:ext cx="469744" cy="259045"/>
    <xdr:sp macro="" textlink="">
      <xdr:nvSpPr>
        <xdr:cNvPr id="308" name="労働費該当値テキスト"/>
        <xdr:cNvSpPr txBox="1"/>
      </xdr:nvSpPr>
      <xdr:spPr>
        <a:xfrm>
          <a:off x="10528300" y="62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17780</xdr:rowOff>
    </xdr:from>
    <xdr:to>
      <xdr:col>14</xdr:col>
      <xdr:colOff>79375</xdr:colOff>
      <xdr:row>37</xdr:row>
      <xdr:rowOff>119380</xdr:rowOff>
    </xdr:to>
    <xdr:sp macro="" textlink="">
      <xdr:nvSpPr>
        <xdr:cNvPr id="309" name="円/楕円 308"/>
        <xdr:cNvSpPr/>
      </xdr:nvSpPr>
      <xdr:spPr>
        <a:xfrm>
          <a:off x="9588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135907</xdr:rowOff>
    </xdr:from>
    <xdr:ext cx="469744" cy="259045"/>
    <xdr:sp macro="" textlink="">
      <xdr:nvSpPr>
        <xdr:cNvPr id="310" name="テキスト ボックス 309"/>
        <xdr:cNvSpPr txBox="1"/>
      </xdr:nvSpPr>
      <xdr:spPr>
        <a:xfrm>
          <a:off x="9404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36703</xdr:rowOff>
    </xdr:from>
    <xdr:to>
      <xdr:col>12</xdr:col>
      <xdr:colOff>561975</xdr:colOff>
      <xdr:row>37</xdr:row>
      <xdr:rowOff>138303</xdr:rowOff>
    </xdr:to>
    <xdr:sp macro="" textlink="">
      <xdr:nvSpPr>
        <xdr:cNvPr id="311" name="円/楕円 310"/>
        <xdr:cNvSpPr/>
      </xdr:nvSpPr>
      <xdr:spPr>
        <a:xfrm>
          <a:off x="8699500" y="63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12" name="テキスト ボックス 311"/>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167386</xdr:rowOff>
    </xdr:from>
    <xdr:to>
      <xdr:col>11</xdr:col>
      <xdr:colOff>358775</xdr:colOff>
      <xdr:row>37</xdr:row>
      <xdr:rowOff>97536</xdr:rowOff>
    </xdr:to>
    <xdr:sp macro="" textlink="">
      <xdr:nvSpPr>
        <xdr:cNvPr id="313" name="円/楕円 312"/>
        <xdr:cNvSpPr/>
      </xdr:nvSpPr>
      <xdr:spPr>
        <a:xfrm>
          <a:off x="78105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114063</xdr:rowOff>
    </xdr:from>
    <xdr:ext cx="469744" cy="259045"/>
    <xdr:sp macro="" textlink="">
      <xdr:nvSpPr>
        <xdr:cNvPr id="314" name="テキスト ボックス 313"/>
        <xdr:cNvSpPr txBox="1"/>
      </xdr:nvSpPr>
      <xdr:spPr>
        <a:xfrm>
          <a:off x="7626427" y="611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110363</xdr:rowOff>
    </xdr:from>
    <xdr:to>
      <xdr:col>10</xdr:col>
      <xdr:colOff>155575</xdr:colOff>
      <xdr:row>37</xdr:row>
      <xdr:rowOff>40513</xdr:rowOff>
    </xdr:to>
    <xdr:sp macro="" textlink="">
      <xdr:nvSpPr>
        <xdr:cNvPr id="315" name="円/楕円 314"/>
        <xdr:cNvSpPr/>
      </xdr:nvSpPr>
      <xdr:spPr>
        <a:xfrm>
          <a:off x="6921500" y="62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57040</xdr:rowOff>
    </xdr:from>
    <xdr:ext cx="469744" cy="259045"/>
    <xdr:sp macro="" textlink="">
      <xdr:nvSpPr>
        <xdr:cNvPr id="316" name="テキスト ボックス 315"/>
        <xdr:cNvSpPr txBox="1"/>
      </xdr:nvSpPr>
      <xdr:spPr>
        <a:xfrm>
          <a:off x="6737427" y="60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35458</xdr:rowOff>
    </xdr:from>
    <xdr:to>
      <xdr:col>15</xdr:col>
      <xdr:colOff>180340</xdr:colOff>
      <xdr:row>58</xdr:row>
      <xdr:rowOff>6503</xdr:rowOff>
    </xdr:to>
    <xdr:cxnSp macro="">
      <xdr:nvCxnSpPr>
        <xdr:cNvPr id="340" name="直線コネクタ 339"/>
        <xdr:cNvCxnSpPr/>
      </xdr:nvCxnSpPr>
      <xdr:spPr>
        <a:xfrm flipV="1">
          <a:off x="10475595" y="8607958"/>
          <a:ext cx="1270" cy="134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10330</xdr:rowOff>
    </xdr:from>
    <xdr:ext cx="469744" cy="259045"/>
    <xdr:sp macro="" textlink="">
      <xdr:nvSpPr>
        <xdr:cNvPr id="341" name="農林水産業費最小値テキスト"/>
        <xdr:cNvSpPr txBox="1"/>
      </xdr:nvSpPr>
      <xdr:spPr>
        <a:xfrm>
          <a:off x="10528300" y="995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2,748</a:t>
          </a:r>
          <a:endParaRPr kumimoji="1" lang="ja-JP" altLang="en-US" sz="1000" b="1">
            <a:latin typeface="ＭＳ Ｐゴシック"/>
          </a:endParaRPr>
        </a:p>
      </xdr:txBody>
    </xdr:sp>
    <xdr:clientData/>
  </xdr:oneCellAnchor>
  <xdr:twoCellAnchor>
    <xdr:from>
      <xdr:col>15</xdr:col>
      <xdr:colOff>92075</xdr:colOff>
      <xdr:row>58</xdr:row>
      <xdr:rowOff>6503</xdr:rowOff>
    </xdr:from>
    <xdr:to>
      <xdr:col>15</xdr:col>
      <xdr:colOff>269875</xdr:colOff>
      <xdr:row>58</xdr:row>
      <xdr:rowOff>6503</xdr:rowOff>
    </xdr:to>
    <xdr:cxnSp macro="">
      <xdr:nvCxnSpPr>
        <xdr:cNvPr id="342" name="直線コネクタ 341"/>
        <xdr:cNvCxnSpPr/>
      </xdr:nvCxnSpPr>
      <xdr:spPr>
        <a:xfrm>
          <a:off x="10388600" y="995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153585</xdr:rowOff>
    </xdr:from>
    <xdr:ext cx="534377" cy="259045"/>
    <xdr:sp macro="" textlink="">
      <xdr:nvSpPr>
        <xdr:cNvPr id="343" name="農林水産業費最大値テキスト"/>
        <xdr:cNvSpPr txBox="1"/>
      </xdr:nvSpPr>
      <xdr:spPr>
        <a:xfrm>
          <a:off x="10528300" y="83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20,368</a:t>
          </a:r>
          <a:endParaRPr kumimoji="1" lang="ja-JP" altLang="en-US" sz="1000" b="1">
            <a:latin typeface="ＭＳ Ｐゴシック"/>
          </a:endParaRPr>
        </a:p>
      </xdr:txBody>
    </xdr:sp>
    <xdr:clientData/>
  </xdr:oneCellAnchor>
  <xdr:twoCellAnchor>
    <xdr:from>
      <xdr:col>15</xdr:col>
      <xdr:colOff>92075</xdr:colOff>
      <xdr:row>50</xdr:row>
      <xdr:rowOff>35458</xdr:rowOff>
    </xdr:from>
    <xdr:to>
      <xdr:col>15</xdr:col>
      <xdr:colOff>269875</xdr:colOff>
      <xdr:row>50</xdr:row>
      <xdr:rowOff>35458</xdr:rowOff>
    </xdr:to>
    <xdr:cxnSp macro="">
      <xdr:nvCxnSpPr>
        <xdr:cNvPr id="344" name="直線コネクタ 343"/>
        <xdr:cNvCxnSpPr/>
      </xdr:nvCxnSpPr>
      <xdr:spPr>
        <a:xfrm>
          <a:off x="10388600" y="860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138557</xdr:rowOff>
    </xdr:from>
    <xdr:to>
      <xdr:col>15</xdr:col>
      <xdr:colOff>180975</xdr:colOff>
      <xdr:row>51</xdr:row>
      <xdr:rowOff>143891</xdr:rowOff>
    </xdr:to>
    <xdr:cxnSp macro="">
      <xdr:nvCxnSpPr>
        <xdr:cNvPr id="345" name="直線コネクタ 344"/>
        <xdr:cNvCxnSpPr/>
      </xdr:nvCxnSpPr>
      <xdr:spPr>
        <a:xfrm flipV="1">
          <a:off x="9639300" y="888250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106646</xdr:rowOff>
    </xdr:from>
    <xdr:ext cx="469744" cy="259045"/>
    <xdr:sp macro="" textlink="">
      <xdr:nvSpPr>
        <xdr:cNvPr id="346" name="農林水産業費平均値テキスト"/>
        <xdr:cNvSpPr txBox="1"/>
      </xdr:nvSpPr>
      <xdr:spPr>
        <a:xfrm>
          <a:off x="10528300" y="9364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128219</xdr:rowOff>
    </xdr:from>
    <xdr:to>
      <xdr:col>15</xdr:col>
      <xdr:colOff>231775</xdr:colOff>
      <xdr:row>55</xdr:row>
      <xdr:rowOff>58369</xdr:rowOff>
    </xdr:to>
    <xdr:sp macro="" textlink="">
      <xdr:nvSpPr>
        <xdr:cNvPr id="347" name="フローチャート : 判断 346"/>
        <xdr:cNvSpPr/>
      </xdr:nvSpPr>
      <xdr:spPr>
        <a:xfrm>
          <a:off x="10426700" y="938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137719</xdr:rowOff>
    </xdr:from>
    <xdr:to>
      <xdr:col>14</xdr:col>
      <xdr:colOff>28575</xdr:colOff>
      <xdr:row>51</xdr:row>
      <xdr:rowOff>143891</xdr:rowOff>
    </xdr:to>
    <xdr:cxnSp macro="">
      <xdr:nvCxnSpPr>
        <xdr:cNvPr id="348" name="直線コネクタ 347"/>
        <xdr:cNvCxnSpPr/>
      </xdr:nvCxnSpPr>
      <xdr:spPr>
        <a:xfrm>
          <a:off x="8750300" y="8710219"/>
          <a:ext cx="8890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116484</xdr:rowOff>
    </xdr:from>
    <xdr:to>
      <xdr:col>14</xdr:col>
      <xdr:colOff>79375</xdr:colOff>
      <xdr:row>57</xdr:row>
      <xdr:rowOff>46634</xdr:rowOff>
    </xdr:to>
    <xdr:sp macro="" textlink="">
      <xdr:nvSpPr>
        <xdr:cNvPr id="349" name="フローチャート : 判断 348"/>
        <xdr:cNvSpPr/>
      </xdr:nvSpPr>
      <xdr:spPr>
        <a:xfrm>
          <a:off x="9588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37761</xdr:rowOff>
    </xdr:from>
    <xdr:ext cx="469744" cy="259045"/>
    <xdr:sp macro="" textlink="">
      <xdr:nvSpPr>
        <xdr:cNvPr id="350" name="テキスト ボックス 349"/>
        <xdr:cNvSpPr txBox="1"/>
      </xdr:nvSpPr>
      <xdr:spPr>
        <a:xfrm>
          <a:off x="9404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137719</xdr:rowOff>
    </xdr:from>
    <xdr:to>
      <xdr:col>12</xdr:col>
      <xdr:colOff>511175</xdr:colOff>
      <xdr:row>51</xdr:row>
      <xdr:rowOff>85522</xdr:rowOff>
    </xdr:to>
    <xdr:cxnSp macro="">
      <xdr:nvCxnSpPr>
        <xdr:cNvPr id="351" name="直線コネクタ 350"/>
        <xdr:cNvCxnSpPr/>
      </xdr:nvCxnSpPr>
      <xdr:spPr>
        <a:xfrm flipV="1">
          <a:off x="7861300" y="8710219"/>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73203</xdr:rowOff>
    </xdr:from>
    <xdr:to>
      <xdr:col>12</xdr:col>
      <xdr:colOff>561975</xdr:colOff>
      <xdr:row>57</xdr:row>
      <xdr:rowOff>3353</xdr:rowOff>
    </xdr:to>
    <xdr:sp macro="" textlink="">
      <xdr:nvSpPr>
        <xdr:cNvPr id="352" name="フローチャート : 判断 351"/>
        <xdr:cNvSpPr/>
      </xdr:nvSpPr>
      <xdr:spPr>
        <a:xfrm>
          <a:off x="8699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165930</xdr:rowOff>
    </xdr:from>
    <xdr:ext cx="469744" cy="259045"/>
    <xdr:sp macro="" textlink="">
      <xdr:nvSpPr>
        <xdr:cNvPr id="353" name="テキスト ボックス 352"/>
        <xdr:cNvSpPr txBox="1"/>
      </xdr:nvSpPr>
      <xdr:spPr>
        <a:xfrm>
          <a:off x="8515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85522</xdr:rowOff>
    </xdr:from>
    <xdr:to>
      <xdr:col>11</xdr:col>
      <xdr:colOff>307975</xdr:colOff>
      <xdr:row>52</xdr:row>
      <xdr:rowOff>58547</xdr:rowOff>
    </xdr:to>
    <xdr:cxnSp macro="">
      <xdr:nvCxnSpPr>
        <xdr:cNvPr id="354" name="直線コネクタ 353"/>
        <xdr:cNvCxnSpPr/>
      </xdr:nvCxnSpPr>
      <xdr:spPr>
        <a:xfrm flipV="1">
          <a:off x="6972300" y="8829472"/>
          <a:ext cx="8890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115875</xdr:rowOff>
    </xdr:from>
    <xdr:to>
      <xdr:col>11</xdr:col>
      <xdr:colOff>358775</xdr:colOff>
      <xdr:row>57</xdr:row>
      <xdr:rowOff>46025</xdr:rowOff>
    </xdr:to>
    <xdr:sp macro="" textlink="">
      <xdr:nvSpPr>
        <xdr:cNvPr id="355" name="フローチャート : 判断 354"/>
        <xdr:cNvSpPr/>
      </xdr:nvSpPr>
      <xdr:spPr>
        <a:xfrm>
          <a:off x="7810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37152</xdr:rowOff>
    </xdr:from>
    <xdr:ext cx="469744" cy="259045"/>
    <xdr:sp macro="" textlink="">
      <xdr:nvSpPr>
        <xdr:cNvPr id="356" name="テキスト ボックス 355"/>
        <xdr:cNvSpPr txBox="1"/>
      </xdr:nvSpPr>
      <xdr:spPr>
        <a:xfrm>
          <a:off x="7626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103759</xdr:rowOff>
    </xdr:from>
    <xdr:to>
      <xdr:col>10</xdr:col>
      <xdr:colOff>155575</xdr:colOff>
      <xdr:row>57</xdr:row>
      <xdr:rowOff>33909</xdr:rowOff>
    </xdr:to>
    <xdr:sp macro="" textlink="">
      <xdr:nvSpPr>
        <xdr:cNvPr id="357" name="フローチャート : 判断 356"/>
        <xdr:cNvSpPr/>
      </xdr:nvSpPr>
      <xdr:spPr>
        <a:xfrm>
          <a:off x="6921500" y="970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25036</xdr:rowOff>
    </xdr:from>
    <xdr:ext cx="469744" cy="259045"/>
    <xdr:sp macro="" textlink="">
      <xdr:nvSpPr>
        <xdr:cNvPr id="358" name="テキスト ボックス 357"/>
        <xdr:cNvSpPr txBox="1"/>
      </xdr:nvSpPr>
      <xdr:spPr>
        <a:xfrm>
          <a:off x="6737427" y="979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87757</xdr:rowOff>
    </xdr:from>
    <xdr:to>
      <xdr:col>15</xdr:col>
      <xdr:colOff>231775</xdr:colOff>
      <xdr:row>52</xdr:row>
      <xdr:rowOff>17907</xdr:rowOff>
    </xdr:to>
    <xdr:sp macro="" textlink="">
      <xdr:nvSpPr>
        <xdr:cNvPr id="364" name="円/楕円 363"/>
        <xdr:cNvSpPr/>
      </xdr:nvSpPr>
      <xdr:spPr>
        <a:xfrm>
          <a:off x="10426700" y="8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110634</xdr:rowOff>
    </xdr:from>
    <xdr:ext cx="534377" cy="259045"/>
    <xdr:sp macro="" textlink="">
      <xdr:nvSpPr>
        <xdr:cNvPr id="365" name="農林水産業費該当値テキスト"/>
        <xdr:cNvSpPr txBox="1"/>
      </xdr:nvSpPr>
      <xdr:spPr>
        <a:xfrm>
          <a:off x="10528300" y="868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93091</xdr:rowOff>
    </xdr:from>
    <xdr:to>
      <xdr:col>14</xdr:col>
      <xdr:colOff>79375</xdr:colOff>
      <xdr:row>52</xdr:row>
      <xdr:rowOff>23241</xdr:rowOff>
    </xdr:to>
    <xdr:sp macro="" textlink="">
      <xdr:nvSpPr>
        <xdr:cNvPr id="366" name="円/楕円 365"/>
        <xdr:cNvSpPr/>
      </xdr:nvSpPr>
      <xdr:spPr>
        <a:xfrm>
          <a:off x="9588500" y="88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39768</xdr:rowOff>
    </xdr:from>
    <xdr:ext cx="534377" cy="259045"/>
    <xdr:sp macro="" textlink="">
      <xdr:nvSpPr>
        <xdr:cNvPr id="367" name="テキスト ボックス 366"/>
        <xdr:cNvSpPr txBox="1"/>
      </xdr:nvSpPr>
      <xdr:spPr>
        <a:xfrm>
          <a:off x="9372111" y="861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16,695</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86919</xdr:rowOff>
    </xdr:from>
    <xdr:to>
      <xdr:col>12</xdr:col>
      <xdr:colOff>561975</xdr:colOff>
      <xdr:row>51</xdr:row>
      <xdr:rowOff>17069</xdr:rowOff>
    </xdr:to>
    <xdr:sp macro="" textlink="">
      <xdr:nvSpPr>
        <xdr:cNvPr id="368" name="円/楕円 367"/>
        <xdr:cNvSpPr/>
      </xdr:nvSpPr>
      <xdr:spPr>
        <a:xfrm>
          <a:off x="8699500" y="86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33596</xdr:rowOff>
    </xdr:from>
    <xdr:ext cx="534377" cy="259045"/>
    <xdr:sp macro="" textlink="">
      <xdr:nvSpPr>
        <xdr:cNvPr id="369" name="テキスト ボックス 368"/>
        <xdr:cNvSpPr txBox="1"/>
      </xdr:nvSpPr>
      <xdr:spPr>
        <a:xfrm>
          <a:off x="8483111" y="843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19,026</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34722</xdr:rowOff>
    </xdr:from>
    <xdr:to>
      <xdr:col>11</xdr:col>
      <xdr:colOff>358775</xdr:colOff>
      <xdr:row>51</xdr:row>
      <xdr:rowOff>136322</xdr:rowOff>
    </xdr:to>
    <xdr:sp macro="" textlink="">
      <xdr:nvSpPr>
        <xdr:cNvPr id="370" name="円/楕円 369"/>
        <xdr:cNvSpPr/>
      </xdr:nvSpPr>
      <xdr:spPr>
        <a:xfrm>
          <a:off x="7810500" y="8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152849</xdr:rowOff>
    </xdr:from>
    <xdr:ext cx="534377" cy="259045"/>
    <xdr:sp macro="" textlink="">
      <xdr:nvSpPr>
        <xdr:cNvPr id="371" name="テキスト ボックス 370"/>
        <xdr:cNvSpPr txBox="1"/>
      </xdr:nvSpPr>
      <xdr:spPr>
        <a:xfrm>
          <a:off x="7594111" y="855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17,461</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7747</xdr:rowOff>
    </xdr:from>
    <xdr:to>
      <xdr:col>10</xdr:col>
      <xdr:colOff>155575</xdr:colOff>
      <xdr:row>52</xdr:row>
      <xdr:rowOff>109347</xdr:rowOff>
    </xdr:to>
    <xdr:sp macro="" textlink="">
      <xdr:nvSpPr>
        <xdr:cNvPr id="372" name="円/楕円 371"/>
        <xdr:cNvSpPr/>
      </xdr:nvSpPr>
      <xdr:spPr>
        <a:xfrm>
          <a:off x="6921500" y="89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125874</xdr:rowOff>
    </xdr:from>
    <xdr:ext cx="534377" cy="259045"/>
    <xdr:sp macro="" textlink="">
      <xdr:nvSpPr>
        <xdr:cNvPr id="373" name="テキスト ボックス 372"/>
        <xdr:cNvSpPr txBox="1"/>
      </xdr:nvSpPr>
      <xdr:spPr>
        <a:xfrm>
          <a:off x="6705111" y="86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75387</xdr:rowOff>
    </xdr:from>
    <xdr:to>
      <xdr:col>15</xdr:col>
      <xdr:colOff>180340</xdr:colOff>
      <xdr:row>78</xdr:row>
      <xdr:rowOff>63767</xdr:rowOff>
    </xdr:to>
    <xdr:cxnSp macro="">
      <xdr:nvCxnSpPr>
        <xdr:cNvPr id="397" name="直線コネクタ 396"/>
        <xdr:cNvCxnSpPr/>
      </xdr:nvCxnSpPr>
      <xdr:spPr>
        <a:xfrm flipV="1">
          <a:off x="10475595" y="12248337"/>
          <a:ext cx="1270" cy="118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67594</xdr:rowOff>
    </xdr:from>
    <xdr:ext cx="469744" cy="259045"/>
    <xdr:sp macro="" textlink="">
      <xdr:nvSpPr>
        <xdr:cNvPr id="398" name="商工費最小値テキスト"/>
        <xdr:cNvSpPr txBox="1"/>
      </xdr:nvSpPr>
      <xdr:spPr>
        <a:xfrm>
          <a:off x="10528300" y="134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3,993</a:t>
          </a:r>
          <a:endParaRPr kumimoji="1" lang="ja-JP" altLang="en-US" sz="1000" b="1">
            <a:latin typeface="ＭＳ Ｐゴシック"/>
          </a:endParaRPr>
        </a:p>
      </xdr:txBody>
    </xdr:sp>
    <xdr:clientData/>
  </xdr:oneCellAnchor>
  <xdr:twoCellAnchor>
    <xdr:from>
      <xdr:col>15</xdr:col>
      <xdr:colOff>92075</xdr:colOff>
      <xdr:row>78</xdr:row>
      <xdr:rowOff>63767</xdr:rowOff>
    </xdr:from>
    <xdr:to>
      <xdr:col>15</xdr:col>
      <xdr:colOff>269875</xdr:colOff>
      <xdr:row>78</xdr:row>
      <xdr:rowOff>63767</xdr:rowOff>
    </xdr:to>
    <xdr:cxnSp macro="">
      <xdr:nvCxnSpPr>
        <xdr:cNvPr id="399" name="直線コネクタ 398"/>
        <xdr:cNvCxnSpPr/>
      </xdr:nvCxnSpPr>
      <xdr:spPr>
        <a:xfrm>
          <a:off x="10388600" y="1343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22064</xdr:rowOff>
    </xdr:from>
    <xdr:ext cx="534377" cy="259045"/>
    <xdr:sp macro="" textlink="">
      <xdr:nvSpPr>
        <xdr:cNvPr id="400" name="商工費最大値テキスト"/>
        <xdr:cNvSpPr txBox="1"/>
      </xdr:nvSpPr>
      <xdr:spPr>
        <a:xfrm>
          <a:off x="10528300" y="12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35,188</a:t>
          </a:r>
          <a:endParaRPr kumimoji="1" lang="ja-JP" altLang="en-US" sz="1000" b="1">
            <a:latin typeface="ＭＳ Ｐゴシック"/>
          </a:endParaRPr>
        </a:p>
      </xdr:txBody>
    </xdr:sp>
    <xdr:clientData/>
  </xdr:oneCellAnchor>
  <xdr:twoCellAnchor>
    <xdr:from>
      <xdr:col>15</xdr:col>
      <xdr:colOff>92075</xdr:colOff>
      <xdr:row>71</xdr:row>
      <xdr:rowOff>75387</xdr:rowOff>
    </xdr:from>
    <xdr:to>
      <xdr:col>15</xdr:col>
      <xdr:colOff>269875</xdr:colOff>
      <xdr:row>71</xdr:row>
      <xdr:rowOff>75387</xdr:rowOff>
    </xdr:to>
    <xdr:cxnSp macro="">
      <xdr:nvCxnSpPr>
        <xdr:cNvPr id="401" name="直線コネクタ 400"/>
        <xdr:cNvCxnSpPr/>
      </xdr:nvCxnSpPr>
      <xdr:spPr>
        <a:xfrm>
          <a:off x="10388600" y="1224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68949</xdr:rowOff>
    </xdr:from>
    <xdr:to>
      <xdr:col>15</xdr:col>
      <xdr:colOff>180975</xdr:colOff>
      <xdr:row>75</xdr:row>
      <xdr:rowOff>155930</xdr:rowOff>
    </xdr:to>
    <xdr:cxnSp macro="">
      <xdr:nvCxnSpPr>
        <xdr:cNvPr id="402" name="直線コネクタ 401"/>
        <xdr:cNvCxnSpPr/>
      </xdr:nvCxnSpPr>
      <xdr:spPr>
        <a:xfrm flipV="1">
          <a:off x="9639300" y="12927699"/>
          <a:ext cx="838200" cy="8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31551</xdr:rowOff>
    </xdr:from>
    <xdr:ext cx="534377" cy="259045"/>
    <xdr:sp macro="" textlink="">
      <xdr:nvSpPr>
        <xdr:cNvPr id="403" name="商工費平均値テキスト"/>
        <xdr:cNvSpPr txBox="1"/>
      </xdr:nvSpPr>
      <xdr:spPr>
        <a:xfrm>
          <a:off x="10528300" y="1289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53124</xdr:rowOff>
    </xdr:from>
    <xdr:to>
      <xdr:col>15</xdr:col>
      <xdr:colOff>231775</xdr:colOff>
      <xdr:row>75</xdr:row>
      <xdr:rowOff>154724</xdr:rowOff>
    </xdr:to>
    <xdr:sp macro="" textlink="">
      <xdr:nvSpPr>
        <xdr:cNvPr id="404" name="フローチャート : 判断 403"/>
        <xdr:cNvSpPr/>
      </xdr:nvSpPr>
      <xdr:spPr>
        <a:xfrm>
          <a:off x="104267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155930</xdr:rowOff>
    </xdr:from>
    <xdr:to>
      <xdr:col>14</xdr:col>
      <xdr:colOff>28575</xdr:colOff>
      <xdr:row>76</xdr:row>
      <xdr:rowOff>95199</xdr:rowOff>
    </xdr:to>
    <xdr:cxnSp macro="">
      <xdr:nvCxnSpPr>
        <xdr:cNvPr id="405" name="直線コネクタ 404"/>
        <xdr:cNvCxnSpPr/>
      </xdr:nvCxnSpPr>
      <xdr:spPr>
        <a:xfrm flipV="1">
          <a:off x="8750300" y="13014680"/>
          <a:ext cx="889000" cy="1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06" name="フローチャート : 判断 405"/>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111904</xdr:rowOff>
    </xdr:from>
    <xdr:ext cx="469744" cy="259045"/>
    <xdr:sp macro="" textlink="">
      <xdr:nvSpPr>
        <xdr:cNvPr id="407" name="テキスト ボックス 406"/>
        <xdr:cNvSpPr txBox="1"/>
      </xdr:nvSpPr>
      <xdr:spPr>
        <a:xfrm>
          <a:off x="9404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95199</xdr:rowOff>
    </xdr:from>
    <xdr:to>
      <xdr:col>12</xdr:col>
      <xdr:colOff>511175</xdr:colOff>
      <xdr:row>77</xdr:row>
      <xdr:rowOff>1169</xdr:rowOff>
    </xdr:to>
    <xdr:cxnSp macro="">
      <xdr:nvCxnSpPr>
        <xdr:cNvPr id="408" name="直線コネクタ 407"/>
        <xdr:cNvCxnSpPr/>
      </xdr:nvCxnSpPr>
      <xdr:spPr>
        <a:xfrm flipV="1">
          <a:off x="7861300" y="13125399"/>
          <a:ext cx="889000" cy="7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09" name="フローチャート : 判断 408"/>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123944</xdr:rowOff>
    </xdr:from>
    <xdr:ext cx="469744" cy="259045"/>
    <xdr:sp macro="" textlink="">
      <xdr:nvSpPr>
        <xdr:cNvPr id="410" name="テキスト ボックス 409"/>
        <xdr:cNvSpPr txBox="1"/>
      </xdr:nvSpPr>
      <xdr:spPr>
        <a:xfrm>
          <a:off x="8515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12446</xdr:rowOff>
    </xdr:from>
    <xdr:to>
      <xdr:col>11</xdr:col>
      <xdr:colOff>307975</xdr:colOff>
      <xdr:row>77</xdr:row>
      <xdr:rowOff>1169</xdr:rowOff>
    </xdr:to>
    <xdr:cxnSp macro="">
      <xdr:nvCxnSpPr>
        <xdr:cNvPr id="411" name="直線コネクタ 410"/>
        <xdr:cNvCxnSpPr/>
      </xdr:nvCxnSpPr>
      <xdr:spPr>
        <a:xfrm>
          <a:off x="6972300" y="13042646"/>
          <a:ext cx="889000" cy="1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2" name="フローチャート : 判断 411"/>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129391</xdr:rowOff>
    </xdr:from>
    <xdr:ext cx="469744" cy="259045"/>
    <xdr:sp macro="" textlink="">
      <xdr:nvSpPr>
        <xdr:cNvPr id="413" name="テキスト ボックス 412"/>
        <xdr:cNvSpPr txBox="1"/>
      </xdr:nvSpPr>
      <xdr:spPr>
        <a:xfrm>
          <a:off x="7626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4" name="フローチャート : 判断 413"/>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99902</xdr:rowOff>
    </xdr:from>
    <xdr:ext cx="469744" cy="259045"/>
    <xdr:sp macro="" textlink="">
      <xdr:nvSpPr>
        <xdr:cNvPr id="415" name="テキスト ボックス 414"/>
        <xdr:cNvSpPr txBox="1"/>
      </xdr:nvSpPr>
      <xdr:spPr>
        <a:xfrm>
          <a:off x="6737427"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18149</xdr:rowOff>
    </xdr:from>
    <xdr:to>
      <xdr:col>15</xdr:col>
      <xdr:colOff>231775</xdr:colOff>
      <xdr:row>75</xdr:row>
      <xdr:rowOff>119749</xdr:rowOff>
    </xdr:to>
    <xdr:sp macro="" textlink="">
      <xdr:nvSpPr>
        <xdr:cNvPr id="421" name="円/楕円 420"/>
        <xdr:cNvSpPr/>
      </xdr:nvSpPr>
      <xdr:spPr>
        <a:xfrm>
          <a:off x="10426700" y="12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41026</xdr:rowOff>
    </xdr:from>
    <xdr:ext cx="534377" cy="259045"/>
    <xdr:sp macro="" textlink="">
      <xdr:nvSpPr>
        <xdr:cNvPr id="422" name="商工費該当値テキスト"/>
        <xdr:cNvSpPr txBox="1"/>
      </xdr:nvSpPr>
      <xdr:spPr>
        <a:xfrm>
          <a:off x="10528300" y="127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105131</xdr:rowOff>
    </xdr:from>
    <xdr:to>
      <xdr:col>14</xdr:col>
      <xdr:colOff>79375</xdr:colOff>
      <xdr:row>76</xdr:row>
      <xdr:rowOff>35282</xdr:rowOff>
    </xdr:to>
    <xdr:sp macro="" textlink="">
      <xdr:nvSpPr>
        <xdr:cNvPr id="423" name="円/楕円 422"/>
        <xdr:cNvSpPr/>
      </xdr:nvSpPr>
      <xdr:spPr>
        <a:xfrm>
          <a:off x="9588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51808</xdr:rowOff>
    </xdr:from>
    <xdr:ext cx="534377" cy="259045"/>
    <xdr:sp macro="" textlink="">
      <xdr:nvSpPr>
        <xdr:cNvPr id="424" name="テキスト ボックス 423"/>
        <xdr:cNvSpPr txBox="1"/>
      </xdr:nvSpPr>
      <xdr:spPr>
        <a:xfrm>
          <a:off x="9372111" y="127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44399</xdr:rowOff>
    </xdr:from>
    <xdr:to>
      <xdr:col>12</xdr:col>
      <xdr:colOff>561975</xdr:colOff>
      <xdr:row>76</xdr:row>
      <xdr:rowOff>145999</xdr:rowOff>
    </xdr:to>
    <xdr:sp macro="" textlink="">
      <xdr:nvSpPr>
        <xdr:cNvPr id="425" name="円/楕円 424"/>
        <xdr:cNvSpPr/>
      </xdr:nvSpPr>
      <xdr:spPr>
        <a:xfrm>
          <a:off x="8699500" y="130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162526</xdr:rowOff>
    </xdr:from>
    <xdr:ext cx="534377" cy="259045"/>
    <xdr:sp macro="" textlink="">
      <xdr:nvSpPr>
        <xdr:cNvPr id="426" name="テキスト ボックス 425"/>
        <xdr:cNvSpPr txBox="1"/>
      </xdr:nvSpPr>
      <xdr:spPr>
        <a:xfrm>
          <a:off x="8483111" y="128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121819</xdr:rowOff>
    </xdr:from>
    <xdr:to>
      <xdr:col>11</xdr:col>
      <xdr:colOff>358775</xdr:colOff>
      <xdr:row>77</xdr:row>
      <xdr:rowOff>51969</xdr:rowOff>
    </xdr:to>
    <xdr:sp macro="" textlink="">
      <xdr:nvSpPr>
        <xdr:cNvPr id="427" name="円/楕円 426"/>
        <xdr:cNvSpPr/>
      </xdr:nvSpPr>
      <xdr:spPr>
        <a:xfrm>
          <a:off x="7810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68495</xdr:rowOff>
    </xdr:from>
    <xdr:ext cx="534377" cy="259045"/>
    <xdr:sp macro="" textlink="">
      <xdr:nvSpPr>
        <xdr:cNvPr id="428" name="テキスト ボックス 427"/>
        <xdr:cNvSpPr txBox="1"/>
      </xdr:nvSpPr>
      <xdr:spPr>
        <a:xfrm>
          <a:off x="7594111" y="129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133096</xdr:rowOff>
    </xdr:from>
    <xdr:to>
      <xdr:col>10</xdr:col>
      <xdr:colOff>155575</xdr:colOff>
      <xdr:row>76</xdr:row>
      <xdr:rowOff>63246</xdr:rowOff>
    </xdr:to>
    <xdr:sp macro="" textlink="">
      <xdr:nvSpPr>
        <xdr:cNvPr id="429" name="円/楕円 428"/>
        <xdr:cNvSpPr/>
      </xdr:nvSpPr>
      <xdr:spPr>
        <a:xfrm>
          <a:off x="6921500" y="129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79773</xdr:rowOff>
    </xdr:from>
    <xdr:ext cx="534377" cy="259045"/>
    <xdr:sp macro="" textlink="">
      <xdr:nvSpPr>
        <xdr:cNvPr id="430" name="テキスト ボックス 429"/>
        <xdr:cNvSpPr txBox="1"/>
      </xdr:nvSpPr>
      <xdr:spPr>
        <a:xfrm>
          <a:off x="6705111" y="127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43506</xdr:rowOff>
    </xdr:from>
    <xdr:to>
      <xdr:col>15</xdr:col>
      <xdr:colOff>180340</xdr:colOff>
      <xdr:row>98</xdr:row>
      <xdr:rowOff>111170</xdr:rowOff>
    </xdr:to>
    <xdr:cxnSp macro="">
      <xdr:nvCxnSpPr>
        <xdr:cNvPr id="453" name="直線コネクタ 452"/>
        <xdr:cNvCxnSpPr/>
      </xdr:nvCxnSpPr>
      <xdr:spPr>
        <a:xfrm flipV="1">
          <a:off x="10475595" y="15474006"/>
          <a:ext cx="1270" cy="14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114997</xdr:rowOff>
    </xdr:from>
    <xdr:ext cx="534377" cy="259045"/>
    <xdr:sp macro="" textlink="">
      <xdr:nvSpPr>
        <xdr:cNvPr id="454" name="土木費最小値テキスト"/>
        <xdr:cNvSpPr txBox="1"/>
      </xdr:nvSpPr>
      <xdr:spPr>
        <a:xfrm>
          <a:off x="10528300" y="169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30,624</a:t>
          </a:r>
          <a:endParaRPr kumimoji="1" lang="ja-JP" altLang="en-US" sz="1000" b="1">
            <a:latin typeface="ＭＳ Ｐゴシック"/>
          </a:endParaRPr>
        </a:p>
      </xdr:txBody>
    </xdr:sp>
    <xdr:clientData/>
  </xdr:oneCellAnchor>
  <xdr:twoCellAnchor>
    <xdr:from>
      <xdr:col>15</xdr:col>
      <xdr:colOff>92075</xdr:colOff>
      <xdr:row>98</xdr:row>
      <xdr:rowOff>111170</xdr:rowOff>
    </xdr:from>
    <xdr:to>
      <xdr:col>15</xdr:col>
      <xdr:colOff>269875</xdr:colOff>
      <xdr:row>98</xdr:row>
      <xdr:rowOff>111170</xdr:rowOff>
    </xdr:to>
    <xdr:cxnSp macro="">
      <xdr:nvCxnSpPr>
        <xdr:cNvPr id="455" name="直線コネクタ 454"/>
        <xdr:cNvCxnSpPr/>
      </xdr:nvCxnSpPr>
      <xdr:spPr>
        <a:xfrm>
          <a:off x="10388600" y="169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161633</xdr:rowOff>
    </xdr:from>
    <xdr:ext cx="534377" cy="259045"/>
    <xdr:sp macro="" textlink="">
      <xdr:nvSpPr>
        <xdr:cNvPr id="456" name="土木費最大値テキスト"/>
        <xdr:cNvSpPr txBox="1"/>
      </xdr:nvSpPr>
      <xdr:spPr>
        <a:xfrm>
          <a:off x="10528300" y="152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62,104</a:t>
          </a:r>
          <a:endParaRPr kumimoji="1" lang="ja-JP" altLang="en-US" sz="1000" b="1">
            <a:latin typeface="ＭＳ Ｐゴシック"/>
          </a:endParaRPr>
        </a:p>
      </xdr:txBody>
    </xdr:sp>
    <xdr:clientData/>
  </xdr:oneCellAnchor>
  <xdr:twoCellAnchor>
    <xdr:from>
      <xdr:col>15</xdr:col>
      <xdr:colOff>92075</xdr:colOff>
      <xdr:row>90</xdr:row>
      <xdr:rowOff>43506</xdr:rowOff>
    </xdr:from>
    <xdr:to>
      <xdr:col>15</xdr:col>
      <xdr:colOff>269875</xdr:colOff>
      <xdr:row>90</xdr:row>
      <xdr:rowOff>43506</xdr:rowOff>
    </xdr:to>
    <xdr:cxnSp macro="">
      <xdr:nvCxnSpPr>
        <xdr:cNvPr id="457" name="直線コネクタ 456"/>
        <xdr:cNvCxnSpPr/>
      </xdr:nvCxnSpPr>
      <xdr:spPr>
        <a:xfrm>
          <a:off x="10388600" y="1547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50271</xdr:rowOff>
    </xdr:from>
    <xdr:to>
      <xdr:col>15</xdr:col>
      <xdr:colOff>180975</xdr:colOff>
      <xdr:row>94</xdr:row>
      <xdr:rowOff>131837</xdr:rowOff>
    </xdr:to>
    <xdr:cxnSp macro="">
      <xdr:nvCxnSpPr>
        <xdr:cNvPr id="458" name="直線コネクタ 457"/>
        <xdr:cNvCxnSpPr/>
      </xdr:nvCxnSpPr>
      <xdr:spPr>
        <a:xfrm flipV="1">
          <a:off x="9639300" y="15652221"/>
          <a:ext cx="838200" cy="59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45610</xdr:rowOff>
    </xdr:from>
    <xdr:ext cx="534377" cy="259045"/>
    <xdr:sp macro="" textlink="">
      <xdr:nvSpPr>
        <xdr:cNvPr id="459" name="土木費平均値テキスト"/>
        <xdr:cNvSpPr txBox="1"/>
      </xdr:nvSpPr>
      <xdr:spPr>
        <a:xfrm>
          <a:off x="10528300" y="16161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67183</xdr:rowOff>
    </xdr:from>
    <xdr:to>
      <xdr:col>15</xdr:col>
      <xdr:colOff>231775</xdr:colOff>
      <xdr:row>94</xdr:row>
      <xdr:rowOff>168783</xdr:rowOff>
    </xdr:to>
    <xdr:sp macro="" textlink="">
      <xdr:nvSpPr>
        <xdr:cNvPr id="460" name="フローチャート : 判断 459"/>
        <xdr:cNvSpPr/>
      </xdr:nvSpPr>
      <xdr:spPr>
        <a:xfrm>
          <a:off x="104267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6975</xdr:rowOff>
    </xdr:from>
    <xdr:to>
      <xdr:col>14</xdr:col>
      <xdr:colOff>28575</xdr:colOff>
      <xdr:row>94</xdr:row>
      <xdr:rowOff>131837</xdr:rowOff>
    </xdr:to>
    <xdr:cxnSp macro="">
      <xdr:nvCxnSpPr>
        <xdr:cNvPr id="461" name="直線コネクタ 460"/>
        <xdr:cNvCxnSpPr/>
      </xdr:nvCxnSpPr>
      <xdr:spPr>
        <a:xfrm>
          <a:off x="8750300" y="15780375"/>
          <a:ext cx="889000" cy="46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57262</xdr:rowOff>
    </xdr:from>
    <xdr:to>
      <xdr:col>14</xdr:col>
      <xdr:colOff>79375</xdr:colOff>
      <xdr:row>96</xdr:row>
      <xdr:rowOff>158862</xdr:rowOff>
    </xdr:to>
    <xdr:sp macro="" textlink="">
      <xdr:nvSpPr>
        <xdr:cNvPr id="462" name="フローチャート : 判断 461"/>
        <xdr:cNvSpPr/>
      </xdr:nvSpPr>
      <xdr:spPr>
        <a:xfrm>
          <a:off x="9588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149989</xdr:rowOff>
    </xdr:from>
    <xdr:ext cx="534377" cy="259045"/>
    <xdr:sp macro="" textlink="">
      <xdr:nvSpPr>
        <xdr:cNvPr id="463" name="テキスト ボックス 462"/>
        <xdr:cNvSpPr txBox="1"/>
      </xdr:nvSpPr>
      <xdr:spPr>
        <a:xfrm>
          <a:off x="9372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146512</xdr:rowOff>
    </xdr:from>
    <xdr:to>
      <xdr:col>12</xdr:col>
      <xdr:colOff>511175</xdr:colOff>
      <xdr:row>92</xdr:row>
      <xdr:rowOff>6975</xdr:rowOff>
    </xdr:to>
    <xdr:cxnSp macro="">
      <xdr:nvCxnSpPr>
        <xdr:cNvPr id="464" name="直線コネクタ 463"/>
        <xdr:cNvCxnSpPr/>
      </xdr:nvCxnSpPr>
      <xdr:spPr>
        <a:xfrm>
          <a:off x="7861300" y="15748462"/>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163835</xdr:rowOff>
    </xdr:from>
    <xdr:to>
      <xdr:col>12</xdr:col>
      <xdr:colOff>561975</xdr:colOff>
      <xdr:row>96</xdr:row>
      <xdr:rowOff>93985</xdr:rowOff>
    </xdr:to>
    <xdr:sp macro="" textlink="">
      <xdr:nvSpPr>
        <xdr:cNvPr id="465" name="フローチャート : 判断 464"/>
        <xdr:cNvSpPr/>
      </xdr:nvSpPr>
      <xdr:spPr>
        <a:xfrm>
          <a:off x="8699500" y="1645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85112</xdr:rowOff>
    </xdr:from>
    <xdr:ext cx="534377" cy="259045"/>
    <xdr:sp macro="" textlink="">
      <xdr:nvSpPr>
        <xdr:cNvPr id="466" name="テキスト ボックス 465"/>
        <xdr:cNvSpPr txBox="1"/>
      </xdr:nvSpPr>
      <xdr:spPr>
        <a:xfrm>
          <a:off x="8483111" y="165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146512</xdr:rowOff>
    </xdr:from>
    <xdr:to>
      <xdr:col>11</xdr:col>
      <xdr:colOff>307975</xdr:colOff>
      <xdr:row>92</xdr:row>
      <xdr:rowOff>111308</xdr:rowOff>
    </xdr:to>
    <xdr:cxnSp macro="">
      <xdr:nvCxnSpPr>
        <xdr:cNvPr id="467" name="直線コネクタ 466"/>
        <xdr:cNvCxnSpPr/>
      </xdr:nvCxnSpPr>
      <xdr:spPr>
        <a:xfrm flipV="1">
          <a:off x="6972300" y="15748462"/>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25806</xdr:rowOff>
    </xdr:from>
    <xdr:to>
      <xdr:col>11</xdr:col>
      <xdr:colOff>358775</xdr:colOff>
      <xdr:row>96</xdr:row>
      <xdr:rowOff>127406</xdr:rowOff>
    </xdr:to>
    <xdr:sp macro="" textlink="">
      <xdr:nvSpPr>
        <xdr:cNvPr id="468" name="フローチャート : 判断 467"/>
        <xdr:cNvSpPr/>
      </xdr:nvSpPr>
      <xdr:spPr>
        <a:xfrm>
          <a:off x="7810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118533</xdr:rowOff>
    </xdr:from>
    <xdr:ext cx="534377" cy="259045"/>
    <xdr:sp macro="" textlink="">
      <xdr:nvSpPr>
        <xdr:cNvPr id="469" name="テキスト ボックス 468"/>
        <xdr:cNvSpPr txBox="1"/>
      </xdr:nvSpPr>
      <xdr:spPr>
        <a:xfrm>
          <a:off x="7594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71572</xdr:rowOff>
    </xdr:from>
    <xdr:to>
      <xdr:col>10</xdr:col>
      <xdr:colOff>155575</xdr:colOff>
      <xdr:row>97</xdr:row>
      <xdr:rowOff>1722</xdr:rowOff>
    </xdr:to>
    <xdr:sp macro="" textlink="">
      <xdr:nvSpPr>
        <xdr:cNvPr id="470" name="フローチャート : 判断 469"/>
        <xdr:cNvSpPr/>
      </xdr:nvSpPr>
      <xdr:spPr>
        <a:xfrm>
          <a:off x="6921500" y="1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164299</xdr:rowOff>
    </xdr:from>
    <xdr:ext cx="534377" cy="259045"/>
    <xdr:sp macro="" textlink="">
      <xdr:nvSpPr>
        <xdr:cNvPr id="471" name="テキスト ボックス 470"/>
        <xdr:cNvSpPr txBox="1"/>
      </xdr:nvSpPr>
      <xdr:spPr>
        <a:xfrm>
          <a:off x="6705111" y="1662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170921</xdr:rowOff>
    </xdr:from>
    <xdr:to>
      <xdr:col>15</xdr:col>
      <xdr:colOff>231775</xdr:colOff>
      <xdr:row>91</xdr:row>
      <xdr:rowOff>101071</xdr:rowOff>
    </xdr:to>
    <xdr:sp macro="" textlink="">
      <xdr:nvSpPr>
        <xdr:cNvPr id="477" name="円/楕円 476"/>
        <xdr:cNvSpPr/>
      </xdr:nvSpPr>
      <xdr:spPr>
        <a:xfrm>
          <a:off x="10426700" y="156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22348</xdr:rowOff>
    </xdr:from>
    <xdr:ext cx="534377" cy="259045"/>
    <xdr:sp macro="" textlink="">
      <xdr:nvSpPr>
        <xdr:cNvPr id="478" name="土木費該当値テキスト"/>
        <xdr:cNvSpPr txBox="1"/>
      </xdr:nvSpPr>
      <xdr:spPr>
        <a:xfrm>
          <a:off x="10528300" y="154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58,206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81037</xdr:rowOff>
    </xdr:from>
    <xdr:to>
      <xdr:col>14</xdr:col>
      <xdr:colOff>79375</xdr:colOff>
      <xdr:row>95</xdr:row>
      <xdr:rowOff>11187</xdr:rowOff>
    </xdr:to>
    <xdr:sp macro="" textlink="">
      <xdr:nvSpPr>
        <xdr:cNvPr id="479" name="円/楕円 478"/>
        <xdr:cNvSpPr/>
      </xdr:nvSpPr>
      <xdr:spPr>
        <a:xfrm>
          <a:off x="9588500" y="161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27714</xdr:rowOff>
    </xdr:from>
    <xdr:ext cx="534377" cy="259045"/>
    <xdr:sp macro="" textlink="">
      <xdr:nvSpPr>
        <xdr:cNvPr id="480" name="テキスト ボックス 479"/>
        <xdr:cNvSpPr txBox="1"/>
      </xdr:nvSpPr>
      <xdr:spPr>
        <a:xfrm>
          <a:off x="9372111" y="159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45,172</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127625</xdr:rowOff>
    </xdr:from>
    <xdr:to>
      <xdr:col>12</xdr:col>
      <xdr:colOff>561975</xdr:colOff>
      <xdr:row>92</xdr:row>
      <xdr:rowOff>57775</xdr:rowOff>
    </xdr:to>
    <xdr:sp macro="" textlink="">
      <xdr:nvSpPr>
        <xdr:cNvPr id="481" name="円/楕円 480"/>
        <xdr:cNvSpPr/>
      </xdr:nvSpPr>
      <xdr:spPr>
        <a:xfrm>
          <a:off x="8699500" y="157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74302</xdr:rowOff>
    </xdr:from>
    <xdr:ext cx="534377" cy="259045"/>
    <xdr:sp macro="" textlink="">
      <xdr:nvSpPr>
        <xdr:cNvPr id="482" name="テキスト ボックス 481"/>
        <xdr:cNvSpPr txBox="1"/>
      </xdr:nvSpPr>
      <xdr:spPr>
        <a:xfrm>
          <a:off x="8483111" y="1550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55,403</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95712</xdr:rowOff>
    </xdr:from>
    <xdr:to>
      <xdr:col>11</xdr:col>
      <xdr:colOff>358775</xdr:colOff>
      <xdr:row>92</xdr:row>
      <xdr:rowOff>25862</xdr:rowOff>
    </xdr:to>
    <xdr:sp macro="" textlink="">
      <xdr:nvSpPr>
        <xdr:cNvPr id="483" name="円/楕円 482"/>
        <xdr:cNvSpPr/>
      </xdr:nvSpPr>
      <xdr:spPr>
        <a:xfrm>
          <a:off x="7810500" y="1569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42389</xdr:rowOff>
    </xdr:from>
    <xdr:ext cx="534377" cy="259045"/>
    <xdr:sp macro="" textlink="">
      <xdr:nvSpPr>
        <xdr:cNvPr id="484" name="テキスト ボックス 483"/>
        <xdr:cNvSpPr txBox="1"/>
      </xdr:nvSpPr>
      <xdr:spPr>
        <a:xfrm>
          <a:off x="7594111" y="154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56,101</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60508</xdr:rowOff>
    </xdr:from>
    <xdr:to>
      <xdr:col>10</xdr:col>
      <xdr:colOff>155575</xdr:colOff>
      <xdr:row>92</xdr:row>
      <xdr:rowOff>162108</xdr:rowOff>
    </xdr:to>
    <xdr:sp macro="" textlink="">
      <xdr:nvSpPr>
        <xdr:cNvPr id="485" name="円/楕円 484"/>
        <xdr:cNvSpPr/>
      </xdr:nvSpPr>
      <xdr:spPr>
        <a:xfrm>
          <a:off x="6921500" y="158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7185</xdr:rowOff>
    </xdr:from>
    <xdr:ext cx="534377" cy="259045"/>
    <xdr:sp macro="" textlink="">
      <xdr:nvSpPr>
        <xdr:cNvPr id="486" name="テキスト ボックス 485"/>
        <xdr:cNvSpPr txBox="1"/>
      </xdr:nvSpPr>
      <xdr:spPr>
        <a:xfrm>
          <a:off x="6705111" y="156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168927</xdr:rowOff>
    </xdr:from>
    <xdr:ext cx="467179" cy="259045"/>
    <xdr:sp macro="" textlink="">
      <xdr:nvSpPr>
        <xdr:cNvPr id="499" name="テキスト ボックス 498"/>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168927</xdr:rowOff>
    </xdr:from>
    <xdr:ext cx="531299" cy="259045"/>
    <xdr:sp macro="" textlink="">
      <xdr:nvSpPr>
        <xdr:cNvPr id="511" name="テキスト ボックス 510"/>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103315</xdr:rowOff>
    </xdr:from>
    <xdr:to>
      <xdr:col>23</xdr:col>
      <xdr:colOff>516889</xdr:colOff>
      <xdr:row>38</xdr:row>
      <xdr:rowOff>140367</xdr:rowOff>
    </xdr:to>
    <xdr:cxnSp macro="">
      <xdr:nvCxnSpPr>
        <xdr:cNvPr id="515" name="直線コネクタ 514"/>
        <xdr:cNvCxnSpPr/>
      </xdr:nvCxnSpPr>
      <xdr:spPr>
        <a:xfrm flipV="1">
          <a:off x="16317595" y="5246815"/>
          <a:ext cx="1269" cy="140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144194</xdr:rowOff>
    </xdr:from>
    <xdr:ext cx="534377" cy="259045"/>
    <xdr:sp macro="" textlink="">
      <xdr:nvSpPr>
        <xdr:cNvPr id="516" name="消防費最小値テキスト"/>
        <xdr:cNvSpPr txBox="1"/>
      </xdr:nvSpPr>
      <xdr:spPr>
        <a:xfrm>
          <a:off x="16370300" y="66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10,793</a:t>
          </a:r>
          <a:endParaRPr kumimoji="1" lang="ja-JP" altLang="en-US" sz="1000" b="1">
            <a:latin typeface="ＭＳ Ｐゴシック"/>
          </a:endParaRPr>
        </a:p>
      </xdr:txBody>
    </xdr:sp>
    <xdr:clientData/>
  </xdr:oneCellAnchor>
  <xdr:twoCellAnchor>
    <xdr:from>
      <xdr:col>23</xdr:col>
      <xdr:colOff>428625</xdr:colOff>
      <xdr:row>38</xdr:row>
      <xdr:rowOff>140367</xdr:rowOff>
    </xdr:from>
    <xdr:to>
      <xdr:col>23</xdr:col>
      <xdr:colOff>606425</xdr:colOff>
      <xdr:row>38</xdr:row>
      <xdr:rowOff>140367</xdr:rowOff>
    </xdr:to>
    <xdr:cxnSp macro="">
      <xdr:nvCxnSpPr>
        <xdr:cNvPr id="517" name="直線コネクタ 516"/>
        <xdr:cNvCxnSpPr/>
      </xdr:nvCxnSpPr>
      <xdr:spPr>
        <a:xfrm>
          <a:off x="16230600" y="665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49992</xdr:rowOff>
    </xdr:from>
    <xdr:ext cx="534377" cy="259045"/>
    <xdr:sp macro="" textlink="">
      <xdr:nvSpPr>
        <xdr:cNvPr id="518" name="消防費最大値テキスト"/>
        <xdr:cNvSpPr txBox="1"/>
      </xdr:nvSpPr>
      <xdr:spPr>
        <a:xfrm>
          <a:off x="16370300" y="50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25,582</a:t>
          </a:r>
          <a:endParaRPr kumimoji="1" lang="ja-JP" altLang="en-US" sz="1000" b="1">
            <a:latin typeface="ＭＳ Ｐゴシック"/>
          </a:endParaRPr>
        </a:p>
      </xdr:txBody>
    </xdr:sp>
    <xdr:clientData/>
  </xdr:oneCellAnchor>
  <xdr:twoCellAnchor>
    <xdr:from>
      <xdr:col>23</xdr:col>
      <xdr:colOff>428625</xdr:colOff>
      <xdr:row>30</xdr:row>
      <xdr:rowOff>103315</xdr:rowOff>
    </xdr:from>
    <xdr:to>
      <xdr:col>23</xdr:col>
      <xdr:colOff>606425</xdr:colOff>
      <xdr:row>30</xdr:row>
      <xdr:rowOff>103315</xdr:rowOff>
    </xdr:to>
    <xdr:cxnSp macro="">
      <xdr:nvCxnSpPr>
        <xdr:cNvPr id="519" name="直線コネクタ 518"/>
        <xdr:cNvCxnSpPr/>
      </xdr:nvCxnSpPr>
      <xdr:spPr>
        <a:xfrm>
          <a:off x="16230600" y="524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160750</xdr:rowOff>
    </xdr:from>
    <xdr:to>
      <xdr:col>23</xdr:col>
      <xdr:colOff>517525</xdr:colOff>
      <xdr:row>36</xdr:row>
      <xdr:rowOff>46165</xdr:rowOff>
    </xdr:to>
    <xdr:cxnSp macro="">
      <xdr:nvCxnSpPr>
        <xdr:cNvPr id="520" name="直線コネクタ 519"/>
        <xdr:cNvCxnSpPr/>
      </xdr:nvCxnSpPr>
      <xdr:spPr>
        <a:xfrm>
          <a:off x="15481300" y="5475700"/>
          <a:ext cx="838200" cy="74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70661</xdr:rowOff>
    </xdr:from>
    <xdr:ext cx="534377" cy="259045"/>
    <xdr:sp macro="" textlink="">
      <xdr:nvSpPr>
        <xdr:cNvPr id="521" name="消防費平均値テキスト"/>
        <xdr:cNvSpPr txBox="1"/>
      </xdr:nvSpPr>
      <xdr:spPr>
        <a:xfrm>
          <a:off x="16370300" y="6242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92234</xdr:rowOff>
    </xdr:from>
    <xdr:to>
      <xdr:col>23</xdr:col>
      <xdr:colOff>568325</xdr:colOff>
      <xdr:row>37</xdr:row>
      <xdr:rowOff>22384</xdr:rowOff>
    </xdr:to>
    <xdr:sp macro="" textlink="">
      <xdr:nvSpPr>
        <xdr:cNvPr id="522" name="フローチャート : 判断 521"/>
        <xdr:cNvSpPr/>
      </xdr:nvSpPr>
      <xdr:spPr>
        <a:xfrm>
          <a:off x="162687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160750</xdr:rowOff>
    </xdr:from>
    <xdr:to>
      <xdr:col>22</xdr:col>
      <xdr:colOff>365125</xdr:colOff>
      <xdr:row>32</xdr:row>
      <xdr:rowOff>67501</xdr:rowOff>
    </xdr:to>
    <xdr:cxnSp macro="">
      <xdr:nvCxnSpPr>
        <xdr:cNvPr id="523" name="直線コネクタ 522"/>
        <xdr:cNvCxnSpPr/>
      </xdr:nvCxnSpPr>
      <xdr:spPr>
        <a:xfrm flipV="1">
          <a:off x="14592300" y="5475700"/>
          <a:ext cx="889000" cy="7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xdr:rowOff>
    </xdr:from>
    <xdr:to>
      <xdr:col>22</xdr:col>
      <xdr:colOff>415925</xdr:colOff>
      <xdr:row>37</xdr:row>
      <xdr:rowOff>109728</xdr:rowOff>
    </xdr:to>
    <xdr:sp macro="" textlink="">
      <xdr:nvSpPr>
        <xdr:cNvPr id="524" name="フローチャート : 判断 523"/>
        <xdr:cNvSpPr/>
      </xdr:nvSpPr>
      <xdr:spPr>
        <a:xfrm>
          <a:off x="15430500" y="635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100855</xdr:rowOff>
    </xdr:from>
    <xdr:ext cx="534377" cy="259045"/>
    <xdr:sp macro="" textlink="">
      <xdr:nvSpPr>
        <xdr:cNvPr id="525" name="テキスト ボックス 524"/>
        <xdr:cNvSpPr txBox="1"/>
      </xdr:nvSpPr>
      <xdr:spPr>
        <a:xfrm>
          <a:off x="15214111" y="64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67501</xdr:rowOff>
    </xdr:from>
    <xdr:to>
      <xdr:col>21</xdr:col>
      <xdr:colOff>161925</xdr:colOff>
      <xdr:row>33</xdr:row>
      <xdr:rowOff>169894</xdr:rowOff>
    </xdr:to>
    <xdr:cxnSp macro="">
      <xdr:nvCxnSpPr>
        <xdr:cNvPr id="526" name="直線コネクタ 525"/>
        <xdr:cNvCxnSpPr/>
      </xdr:nvCxnSpPr>
      <xdr:spPr>
        <a:xfrm flipV="1">
          <a:off x="13703300" y="5553901"/>
          <a:ext cx="889000" cy="27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35370</xdr:rowOff>
    </xdr:from>
    <xdr:to>
      <xdr:col>21</xdr:col>
      <xdr:colOff>212725</xdr:colOff>
      <xdr:row>37</xdr:row>
      <xdr:rowOff>136970</xdr:rowOff>
    </xdr:to>
    <xdr:sp macro="" textlink="">
      <xdr:nvSpPr>
        <xdr:cNvPr id="527" name="フローチャート : 判断 526"/>
        <xdr:cNvSpPr/>
      </xdr:nvSpPr>
      <xdr:spPr>
        <a:xfrm>
          <a:off x="14541500" y="63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128096</xdr:rowOff>
    </xdr:from>
    <xdr:ext cx="534377" cy="259045"/>
    <xdr:sp macro="" textlink="">
      <xdr:nvSpPr>
        <xdr:cNvPr id="528" name="テキスト ボックス 527"/>
        <xdr:cNvSpPr txBox="1"/>
      </xdr:nvSpPr>
      <xdr:spPr>
        <a:xfrm>
          <a:off x="14325111" y="64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169894</xdr:rowOff>
    </xdr:from>
    <xdr:to>
      <xdr:col>19</xdr:col>
      <xdr:colOff>644525</xdr:colOff>
      <xdr:row>35</xdr:row>
      <xdr:rowOff>2254</xdr:rowOff>
    </xdr:to>
    <xdr:cxnSp macro="">
      <xdr:nvCxnSpPr>
        <xdr:cNvPr id="529" name="直線コネクタ 528"/>
        <xdr:cNvCxnSpPr/>
      </xdr:nvCxnSpPr>
      <xdr:spPr>
        <a:xfrm flipV="1">
          <a:off x="12814300" y="5827744"/>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58039</xdr:rowOff>
    </xdr:from>
    <xdr:to>
      <xdr:col>20</xdr:col>
      <xdr:colOff>9525</xdr:colOff>
      <xdr:row>37</xdr:row>
      <xdr:rowOff>159639</xdr:rowOff>
    </xdr:to>
    <xdr:sp macro="" textlink="">
      <xdr:nvSpPr>
        <xdr:cNvPr id="530" name="フローチャート : 判断 529"/>
        <xdr:cNvSpPr/>
      </xdr:nvSpPr>
      <xdr:spPr>
        <a:xfrm>
          <a:off x="13652500" y="64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150766</xdr:rowOff>
    </xdr:from>
    <xdr:ext cx="534377" cy="259045"/>
    <xdr:sp macro="" textlink="">
      <xdr:nvSpPr>
        <xdr:cNvPr id="531" name="テキスト ボックス 530"/>
        <xdr:cNvSpPr txBox="1"/>
      </xdr:nvSpPr>
      <xdr:spPr>
        <a:xfrm>
          <a:off x="13436111"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66516</xdr:rowOff>
    </xdr:from>
    <xdr:to>
      <xdr:col>18</xdr:col>
      <xdr:colOff>492125</xdr:colOff>
      <xdr:row>37</xdr:row>
      <xdr:rowOff>168116</xdr:rowOff>
    </xdr:to>
    <xdr:sp macro="" textlink="">
      <xdr:nvSpPr>
        <xdr:cNvPr id="532" name="フローチャート : 判断 531"/>
        <xdr:cNvSpPr/>
      </xdr:nvSpPr>
      <xdr:spPr>
        <a:xfrm>
          <a:off x="12763500" y="641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159243</xdr:rowOff>
    </xdr:from>
    <xdr:ext cx="534377" cy="259045"/>
    <xdr:sp macro="" textlink="">
      <xdr:nvSpPr>
        <xdr:cNvPr id="533" name="テキスト ボックス 532"/>
        <xdr:cNvSpPr txBox="1"/>
      </xdr:nvSpPr>
      <xdr:spPr>
        <a:xfrm>
          <a:off x="12547111" y="65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166815</xdr:rowOff>
    </xdr:from>
    <xdr:to>
      <xdr:col>23</xdr:col>
      <xdr:colOff>568325</xdr:colOff>
      <xdr:row>36</xdr:row>
      <xdr:rowOff>96965</xdr:rowOff>
    </xdr:to>
    <xdr:sp macro="" textlink="">
      <xdr:nvSpPr>
        <xdr:cNvPr id="539" name="円/楕円 538"/>
        <xdr:cNvSpPr/>
      </xdr:nvSpPr>
      <xdr:spPr>
        <a:xfrm>
          <a:off x="162687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18242</xdr:rowOff>
    </xdr:from>
    <xdr:ext cx="534377" cy="259045"/>
    <xdr:sp macro="" textlink="">
      <xdr:nvSpPr>
        <xdr:cNvPr id="540" name="消防費該当値テキスト"/>
        <xdr:cNvSpPr txBox="1"/>
      </xdr:nvSpPr>
      <xdr:spPr>
        <a:xfrm>
          <a:off x="16370300" y="601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15,382</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109950</xdr:rowOff>
    </xdr:from>
    <xdr:to>
      <xdr:col>22</xdr:col>
      <xdr:colOff>415925</xdr:colOff>
      <xdr:row>32</xdr:row>
      <xdr:rowOff>40100</xdr:rowOff>
    </xdr:to>
    <xdr:sp macro="" textlink="">
      <xdr:nvSpPr>
        <xdr:cNvPr id="541" name="円/楕円 540"/>
        <xdr:cNvSpPr/>
      </xdr:nvSpPr>
      <xdr:spPr>
        <a:xfrm>
          <a:off x="15430500" y="542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56627</xdr:rowOff>
    </xdr:from>
    <xdr:ext cx="534377" cy="259045"/>
    <xdr:sp macro="" textlink="">
      <xdr:nvSpPr>
        <xdr:cNvPr id="542" name="テキスト ボックス 541"/>
        <xdr:cNvSpPr txBox="1"/>
      </xdr:nvSpPr>
      <xdr:spPr>
        <a:xfrm>
          <a:off x="15214111" y="520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16701</xdr:rowOff>
    </xdr:from>
    <xdr:to>
      <xdr:col>21</xdr:col>
      <xdr:colOff>212725</xdr:colOff>
      <xdr:row>32</xdr:row>
      <xdr:rowOff>118301</xdr:rowOff>
    </xdr:to>
    <xdr:sp macro="" textlink="">
      <xdr:nvSpPr>
        <xdr:cNvPr id="543" name="円/楕円 542"/>
        <xdr:cNvSpPr/>
      </xdr:nvSpPr>
      <xdr:spPr>
        <a:xfrm>
          <a:off x="14541500" y="55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134828</xdr:rowOff>
    </xdr:from>
    <xdr:ext cx="534377" cy="259045"/>
    <xdr:sp macro="" textlink="">
      <xdr:nvSpPr>
        <xdr:cNvPr id="544" name="テキスト ボックス 543"/>
        <xdr:cNvSpPr txBox="1"/>
      </xdr:nvSpPr>
      <xdr:spPr>
        <a:xfrm>
          <a:off x="14325111" y="52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119094</xdr:rowOff>
    </xdr:from>
    <xdr:to>
      <xdr:col>20</xdr:col>
      <xdr:colOff>9525</xdr:colOff>
      <xdr:row>34</xdr:row>
      <xdr:rowOff>49244</xdr:rowOff>
    </xdr:to>
    <xdr:sp macro="" textlink="">
      <xdr:nvSpPr>
        <xdr:cNvPr id="545" name="円/楕円 544"/>
        <xdr:cNvSpPr/>
      </xdr:nvSpPr>
      <xdr:spPr>
        <a:xfrm>
          <a:off x="13652500" y="57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65771</xdr:rowOff>
    </xdr:from>
    <xdr:ext cx="534377" cy="259045"/>
    <xdr:sp macro="" textlink="">
      <xdr:nvSpPr>
        <xdr:cNvPr id="546" name="テキスト ボックス 545"/>
        <xdr:cNvSpPr txBox="1"/>
      </xdr:nvSpPr>
      <xdr:spPr>
        <a:xfrm>
          <a:off x="13436111" y="55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122904</xdr:rowOff>
    </xdr:from>
    <xdr:to>
      <xdr:col>18</xdr:col>
      <xdr:colOff>492125</xdr:colOff>
      <xdr:row>35</xdr:row>
      <xdr:rowOff>53054</xdr:rowOff>
    </xdr:to>
    <xdr:sp macro="" textlink="">
      <xdr:nvSpPr>
        <xdr:cNvPr id="547" name="円/楕円 546"/>
        <xdr:cNvSpPr/>
      </xdr:nvSpPr>
      <xdr:spPr>
        <a:xfrm>
          <a:off x="12763500" y="59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69581</xdr:rowOff>
    </xdr:from>
    <xdr:ext cx="534377" cy="259045"/>
    <xdr:sp macro="" textlink="">
      <xdr:nvSpPr>
        <xdr:cNvPr id="548" name="テキスト ボックス 547"/>
        <xdr:cNvSpPr txBox="1"/>
      </xdr:nvSpPr>
      <xdr:spPr>
        <a:xfrm>
          <a:off x="12547111" y="572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43574</xdr:rowOff>
    </xdr:from>
    <xdr:to>
      <xdr:col>23</xdr:col>
      <xdr:colOff>516889</xdr:colOff>
      <xdr:row>59</xdr:row>
      <xdr:rowOff>8027</xdr:rowOff>
    </xdr:to>
    <xdr:cxnSp macro="">
      <xdr:nvCxnSpPr>
        <xdr:cNvPr id="573" name="直線コネクタ 572"/>
        <xdr:cNvCxnSpPr/>
      </xdr:nvCxnSpPr>
      <xdr:spPr>
        <a:xfrm flipV="1">
          <a:off x="16317595" y="9130424"/>
          <a:ext cx="1269" cy="99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11854</xdr:rowOff>
    </xdr:from>
    <xdr:ext cx="534377" cy="259045"/>
    <xdr:sp macro="" textlink="">
      <xdr:nvSpPr>
        <xdr:cNvPr id="574" name="教育費最小値テキスト"/>
        <xdr:cNvSpPr txBox="1"/>
      </xdr:nvSpPr>
      <xdr:spPr>
        <a:xfrm>
          <a:off x="16370300" y="1012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30,956</a:t>
          </a:r>
          <a:endParaRPr kumimoji="1" lang="ja-JP" altLang="en-US" sz="1000" b="1">
            <a:latin typeface="ＭＳ Ｐゴシック"/>
          </a:endParaRPr>
        </a:p>
      </xdr:txBody>
    </xdr:sp>
    <xdr:clientData/>
  </xdr:oneCellAnchor>
  <xdr:twoCellAnchor>
    <xdr:from>
      <xdr:col>23</xdr:col>
      <xdr:colOff>428625</xdr:colOff>
      <xdr:row>59</xdr:row>
      <xdr:rowOff>8027</xdr:rowOff>
    </xdr:from>
    <xdr:to>
      <xdr:col>23</xdr:col>
      <xdr:colOff>606425</xdr:colOff>
      <xdr:row>59</xdr:row>
      <xdr:rowOff>8027</xdr:rowOff>
    </xdr:to>
    <xdr:cxnSp macro="">
      <xdr:nvCxnSpPr>
        <xdr:cNvPr id="575" name="直線コネクタ 574"/>
        <xdr:cNvCxnSpPr/>
      </xdr:nvCxnSpPr>
      <xdr:spPr>
        <a:xfrm>
          <a:off x="16230600" y="10123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161701</xdr:rowOff>
    </xdr:from>
    <xdr:ext cx="534377" cy="259045"/>
    <xdr:sp macro="" textlink="">
      <xdr:nvSpPr>
        <xdr:cNvPr id="576" name="教育費最大値テキスト"/>
        <xdr:cNvSpPr txBox="1"/>
      </xdr:nvSpPr>
      <xdr:spPr>
        <a:xfrm>
          <a:off x="16370300" y="89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57,023</a:t>
          </a:r>
          <a:endParaRPr kumimoji="1" lang="ja-JP" altLang="en-US" sz="1000" b="1">
            <a:latin typeface="ＭＳ Ｐゴシック"/>
          </a:endParaRPr>
        </a:p>
      </xdr:txBody>
    </xdr:sp>
    <xdr:clientData/>
  </xdr:oneCellAnchor>
  <xdr:twoCellAnchor>
    <xdr:from>
      <xdr:col>23</xdr:col>
      <xdr:colOff>428625</xdr:colOff>
      <xdr:row>53</xdr:row>
      <xdr:rowOff>43574</xdr:rowOff>
    </xdr:from>
    <xdr:to>
      <xdr:col>23</xdr:col>
      <xdr:colOff>606425</xdr:colOff>
      <xdr:row>53</xdr:row>
      <xdr:rowOff>43574</xdr:rowOff>
    </xdr:to>
    <xdr:cxnSp macro="">
      <xdr:nvCxnSpPr>
        <xdr:cNvPr id="577" name="直線コネクタ 576"/>
        <xdr:cNvCxnSpPr/>
      </xdr:nvCxnSpPr>
      <xdr:spPr>
        <a:xfrm>
          <a:off x="16230600" y="913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150673</xdr:rowOff>
    </xdr:from>
    <xdr:to>
      <xdr:col>23</xdr:col>
      <xdr:colOff>517525</xdr:colOff>
      <xdr:row>57</xdr:row>
      <xdr:rowOff>25553</xdr:rowOff>
    </xdr:to>
    <xdr:cxnSp macro="">
      <xdr:nvCxnSpPr>
        <xdr:cNvPr id="578" name="直線コネクタ 577"/>
        <xdr:cNvCxnSpPr/>
      </xdr:nvCxnSpPr>
      <xdr:spPr>
        <a:xfrm>
          <a:off x="15481300" y="8723173"/>
          <a:ext cx="838200" cy="10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19575</xdr:rowOff>
    </xdr:from>
    <xdr:ext cx="534377" cy="259045"/>
    <xdr:sp macro="" textlink="">
      <xdr:nvSpPr>
        <xdr:cNvPr id="579" name="教育費平均値テキスト"/>
        <xdr:cNvSpPr txBox="1"/>
      </xdr:nvSpPr>
      <xdr:spPr>
        <a:xfrm>
          <a:off x="16370300" y="94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168148</xdr:rowOff>
    </xdr:from>
    <xdr:to>
      <xdr:col>23</xdr:col>
      <xdr:colOff>568325</xdr:colOff>
      <xdr:row>56</xdr:row>
      <xdr:rowOff>98298</xdr:rowOff>
    </xdr:to>
    <xdr:sp macro="" textlink="">
      <xdr:nvSpPr>
        <xdr:cNvPr id="580" name="フローチャート : 判断 579"/>
        <xdr:cNvSpPr/>
      </xdr:nvSpPr>
      <xdr:spPr>
        <a:xfrm>
          <a:off x="16268700" y="95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150673</xdr:rowOff>
    </xdr:from>
    <xdr:to>
      <xdr:col>22</xdr:col>
      <xdr:colOff>365125</xdr:colOff>
      <xdr:row>53</xdr:row>
      <xdr:rowOff>151320</xdr:rowOff>
    </xdr:to>
    <xdr:cxnSp macro="">
      <xdr:nvCxnSpPr>
        <xdr:cNvPr id="581" name="直線コネクタ 580"/>
        <xdr:cNvCxnSpPr/>
      </xdr:nvCxnSpPr>
      <xdr:spPr>
        <a:xfrm flipV="1">
          <a:off x="14592300" y="8723173"/>
          <a:ext cx="889000" cy="5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123190</xdr:rowOff>
    </xdr:from>
    <xdr:to>
      <xdr:col>22</xdr:col>
      <xdr:colOff>415925</xdr:colOff>
      <xdr:row>57</xdr:row>
      <xdr:rowOff>53340</xdr:rowOff>
    </xdr:to>
    <xdr:sp macro="" textlink="">
      <xdr:nvSpPr>
        <xdr:cNvPr id="582" name="フローチャート : 判断 581"/>
        <xdr:cNvSpPr/>
      </xdr:nvSpPr>
      <xdr:spPr>
        <a:xfrm>
          <a:off x="154305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44467</xdr:rowOff>
    </xdr:from>
    <xdr:ext cx="534377" cy="259045"/>
    <xdr:sp macro="" textlink="">
      <xdr:nvSpPr>
        <xdr:cNvPr id="583" name="テキスト ボックス 582"/>
        <xdr:cNvSpPr txBox="1"/>
      </xdr:nvSpPr>
      <xdr:spPr>
        <a:xfrm>
          <a:off x="15214111" y="9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151320</xdr:rowOff>
    </xdr:from>
    <xdr:to>
      <xdr:col>21</xdr:col>
      <xdr:colOff>161925</xdr:colOff>
      <xdr:row>55</xdr:row>
      <xdr:rowOff>150101</xdr:rowOff>
    </xdr:to>
    <xdr:cxnSp macro="">
      <xdr:nvCxnSpPr>
        <xdr:cNvPr id="584" name="直線コネクタ 583"/>
        <xdr:cNvCxnSpPr/>
      </xdr:nvCxnSpPr>
      <xdr:spPr>
        <a:xfrm flipV="1">
          <a:off x="13703300" y="9238170"/>
          <a:ext cx="889000" cy="3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48285</xdr:rowOff>
    </xdr:from>
    <xdr:to>
      <xdr:col>21</xdr:col>
      <xdr:colOff>212725</xdr:colOff>
      <xdr:row>57</xdr:row>
      <xdr:rowOff>149885</xdr:rowOff>
    </xdr:to>
    <xdr:sp macro="" textlink="">
      <xdr:nvSpPr>
        <xdr:cNvPr id="585" name="フローチャート : 判断 584"/>
        <xdr:cNvSpPr/>
      </xdr:nvSpPr>
      <xdr:spPr>
        <a:xfrm>
          <a:off x="14541500" y="98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141012</xdr:rowOff>
    </xdr:from>
    <xdr:ext cx="534377" cy="259045"/>
    <xdr:sp macro="" textlink="">
      <xdr:nvSpPr>
        <xdr:cNvPr id="586" name="テキスト ボックス 585"/>
        <xdr:cNvSpPr txBox="1"/>
      </xdr:nvSpPr>
      <xdr:spPr>
        <a:xfrm>
          <a:off x="14325111" y="99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150101</xdr:rowOff>
    </xdr:from>
    <xdr:to>
      <xdr:col>19</xdr:col>
      <xdr:colOff>644525</xdr:colOff>
      <xdr:row>58</xdr:row>
      <xdr:rowOff>37668</xdr:rowOff>
    </xdr:to>
    <xdr:cxnSp macro="">
      <xdr:nvCxnSpPr>
        <xdr:cNvPr id="587" name="直線コネクタ 586"/>
        <xdr:cNvCxnSpPr/>
      </xdr:nvCxnSpPr>
      <xdr:spPr>
        <a:xfrm flipV="1">
          <a:off x="12814300" y="9579851"/>
          <a:ext cx="889000" cy="4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71412</xdr:rowOff>
    </xdr:from>
    <xdr:to>
      <xdr:col>20</xdr:col>
      <xdr:colOff>9525</xdr:colOff>
      <xdr:row>58</xdr:row>
      <xdr:rowOff>1562</xdr:rowOff>
    </xdr:to>
    <xdr:sp macro="" textlink="">
      <xdr:nvSpPr>
        <xdr:cNvPr id="588" name="フローチャート : 判断 587"/>
        <xdr:cNvSpPr/>
      </xdr:nvSpPr>
      <xdr:spPr>
        <a:xfrm>
          <a:off x="13652500" y="984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164139</xdr:rowOff>
    </xdr:from>
    <xdr:ext cx="534377" cy="259045"/>
    <xdr:sp macro="" textlink="">
      <xdr:nvSpPr>
        <xdr:cNvPr id="589" name="テキスト ボックス 588"/>
        <xdr:cNvSpPr txBox="1"/>
      </xdr:nvSpPr>
      <xdr:spPr>
        <a:xfrm>
          <a:off x="13436111" y="993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20434</xdr:rowOff>
    </xdr:from>
    <xdr:to>
      <xdr:col>18</xdr:col>
      <xdr:colOff>492125</xdr:colOff>
      <xdr:row>57</xdr:row>
      <xdr:rowOff>122034</xdr:rowOff>
    </xdr:to>
    <xdr:sp macro="" textlink="">
      <xdr:nvSpPr>
        <xdr:cNvPr id="590" name="フローチャート : 判断 589"/>
        <xdr:cNvSpPr/>
      </xdr:nvSpPr>
      <xdr:spPr>
        <a:xfrm>
          <a:off x="12763500" y="979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138561</xdr:rowOff>
    </xdr:from>
    <xdr:ext cx="534377" cy="259045"/>
    <xdr:sp macro="" textlink="">
      <xdr:nvSpPr>
        <xdr:cNvPr id="591" name="テキスト ボックス 590"/>
        <xdr:cNvSpPr txBox="1"/>
      </xdr:nvSpPr>
      <xdr:spPr>
        <a:xfrm>
          <a:off x="12547111" y="95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146203</xdr:rowOff>
    </xdr:from>
    <xdr:to>
      <xdr:col>23</xdr:col>
      <xdr:colOff>568325</xdr:colOff>
      <xdr:row>57</xdr:row>
      <xdr:rowOff>76353</xdr:rowOff>
    </xdr:to>
    <xdr:sp macro="" textlink="">
      <xdr:nvSpPr>
        <xdr:cNvPr id="597" name="円/楕円 596"/>
        <xdr:cNvSpPr/>
      </xdr:nvSpPr>
      <xdr:spPr>
        <a:xfrm>
          <a:off x="16268700" y="97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124630</xdr:rowOff>
    </xdr:from>
    <xdr:ext cx="534377" cy="259045"/>
    <xdr:sp macro="" textlink="">
      <xdr:nvSpPr>
        <xdr:cNvPr id="598" name="教育費該当値テキスト"/>
        <xdr:cNvSpPr txBox="1"/>
      </xdr:nvSpPr>
      <xdr:spPr>
        <a:xfrm>
          <a:off x="16370300" y="972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39,496</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99873</xdr:rowOff>
    </xdr:from>
    <xdr:to>
      <xdr:col>22</xdr:col>
      <xdr:colOff>415925</xdr:colOff>
      <xdr:row>51</xdr:row>
      <xdr:rowOff>30023</xdr:rowOff>
    </xdr:to>
    <xdr:sp macro="" textlink="">
      <xdr:nvSpPr>
        <xdr:cNvPr id="599" name="円/楕円 598"/>
        <xdr:cNvSpPr/>
      </xdr:nvSpPr>
      <xdr:spPr>
        <a:xfrm>
          <a:off x="15430500" y="867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49</xdr:row>
      <xdr:rowOff>46550</xdr:rowOff>
    </xdr:from>
    <xdr:ext cx="534377" cy="259045"/>
    <xdr:sp macro="" textlink="">
      <xdr:nvSpPr>
        <xdr:cNvPr id="600" name="テキスト ボックス 599"/>
        <xdr:cNvSpPr txBox="1"/>
      </xdr:nvSpPr>
      <xdr:spPr>
        <a:xfrm>
          <a:off x="15214111" y="84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67,712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100520</xdr:rowOff>
    </xdr:from>
    <xdr:to>
      <xdr:col>21</xdr:col>
      <xdr:colOff>212725</xdr:colOff>
      <xdr:row>54</xdr:row>
      <xdr:rowOff>30670</xdr:rowOff>
    </xdr:to>
    <xdr:sp macro="" textlink="">
      <xdr:nvSpPr>
        <xdr:cNvPr id="601" name="円/楕円 600"/>
        <xdr:cNvSpPr/>
      </xdr:nvSpPr>
      <xdr:spPr>
        <a:xfrm>
          <a:off x="14541500" y="91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47197</xdr:rowOff>
    </xdr:from>
    <xdr:ext cx="534377" cy="259045"/>
    <xdr:sp macro="" textlink="">
      <xdr:nvSpPr>
        <xdr:cNvPr id="602" name="テキスト ボックス 601"/>
        <xdr:cNvSpPr txBox="1"/>
      </xdr:nvSpPr>
      <xdr:spPr>
        <a:xfrm>
          <a:off x="14325111" y="89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99301</xdr:rowOff>
    </xdr:from>
    <xdr:to>
      <xdr:col>20</xdr:col>
      <xdr:colOff>9525</xdr:colOff>
      <xdr:row>56</xdr:row>
      <xdr:rowOff>29451</xdr:rowOff>
    </xdr:to>
    <xdr:sp macro="" textlink="">
      <xdr:nvSpPr>
        <xdr:cNvPr id="603" name="円/楕円 602"/>
        <xdr:cNvSpPr/>
      </xdr:nvSpPr>
      <xdr:spPr>
        <a:xfrm>
          <a:off x="13652500" y="95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45978</xdr:rowOff>
    </xdr:from>
    <xdr:ext cx="534377" cy="259045"/>
    <xdr:sp macro="" textlink="">
      <xdr:nvSpPr>
        <xdr:cNvPr id="604" name="テキスト ボックス 603"/>
        <xdr:cNvSpPr txBox="1"/>
      </xdr:nvSpPr>
      <xdr:spPr>
        <a:xfrm>
          <a:off x="13436111" y="93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158318</xdr:rowOff>
    </xdr:from>
    <xdr:to>
      <xdr:col>18</xdr:col>
      <xdr:colOff>492125</xdr:colOff>
      <xdr:row>58</xdr:row>
      <xdr:rowOff>88468</xdr:rowOff>
    </xdr:to>
    <xdr:sp macro="" textlink="">
      <xdr:nvSpPr>
        <xdr:cNvPr id="605" name="円/楕円 604"/>
        <xdr:cNvSpPr/>
      </xdr:nvSpPr>
      <xdr:spPr>
        <a:xfrm>
          <a:off x="12763500" y="99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79595</xdr:rowOff>
    </xdr:from>
    <xdr:ext cx="534377" cy="259045"/>
    <xdr:sp macro="" textlink="">
      <xdr:nvSpPr>
        <xdr:cNvPr id="606" name="テキスト ボックス 605"/>
        <xdr:cNvSpPr txBox="1"/>
      </xdr:nvSpPr>
      <xdr:spPr>
        <a:xfrm>
          <a:off x="12547111" y="100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8" name="テキスト ボックス 627"/>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29319</xdr:rowOff>
    </xdr:from>
    <xdr:to>
      <xdr:col>23</xdr:col>
      <xdr:colOff>516889</xdr:colOff>
      <xdr:row>79</xdr:row>
      <xdr:rowOff>98879</xdr:rowOff>
    </xdr:to>
    <xdr:cxnSp macro="">
      <xdr:nvCxnSpPr>
        <xdr:cNvPr id="632" name="直線コネクタ 631"/>
        <xdr:cNvCxnSpPr/>
      </xdr:nvCxnSpPr>
      <xdr:spPr>
        <a:xfrm flipV="1">
          <a:off x="16317595" y="12202269"/>
          <a:ext cx="1269" cy="144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147446</xdr:rowOff>
    </xdr:from>
    <xdr:ext cx="469744" cy="259045"/>
    <xdr:sp macro="" textlink="">
      <xdr:nvSpPr>
        <xdr:cNvPr id="635" name="災害復旧費最大値テキスト"/>
        <xdr:cNvSpPr txBox="1"/>
      </xdr:nvSpPr>
      <xdr:spPr>
        <a:xfrm>
          <a:off x="16370300" y="1197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71</xdr:row>
      <xdr:rowOff>29319</xdr:rowOff>
    </xdr:from>
    <xdr:to>
      <xdr:col>23</xdr:col>
      <xdr:colOff>606425</xdr:colOff>
      <xdr:row>71</xdr:row>
      <xdr:rowOff>29319</xdr:rowOff>
    </xdr:to>
    <xdr:cxnSp macro="">
      <xdr:nvCxnSpPr>
        <xdr:cNvPr id="636" name="直線コネクタ 635"/>
        <xdr:cNvCxnSpPr/>
      </xdr:nvCxnSpPr>
      <xdr:spPr>
        <a:xfrm>
          <a:off x="16230600" y="12202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12664</xdr:rowOff>
    </xdr:from>
    <xdr:to>
      <xdr:col>23</xdr:col>
      <xdr:colOff>517525</xdr:colOff>
      <xdr:row>79</xdr:row>
      <xdr:rowOff>55445</xdr:rowOff>
    </xdr:to>
    <xdr:cxnSp macro="">
      <xdr:nvCxnSpPr>
        <xdr:cNvPr id="637" name="直線コネクタ 636"/>
        <xdr:cNvCxnSpPr/>
      </xdr:nvCxnSpPr>
      <xdr:spPr>
        <a:xfrm>
          <a:off x="15481300" y="13557214"/>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159783</xdr:rowOff>
    </xdr:from>
    <xdr:ext cx="378565" cy="259045"/>
    <xdr:sp macro="" textlink="">
      <xdr:nvSpPr>
        <xdr:cNvPr id="638" name="災害復旧費平均値テキスト"/>
        <xdr:cNvSpPr txBox="1"/>
      </xdr:nvSpPr>
      <xdr:spPr>
        <a:xfrm>
          <a:off x="16370300" y="13189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136906</xdr:rowOff>
    </xdr:from>
    <xdr:to>
      <xdr:col>23</xdr:col>
      <xdr:colOff>568325</xdr:colOff>
      <xdr:row>78</xdr:row>
      <xdr:rowOff>67056</xdr:rowOff>
    </xdr:to>
    <xdr:sp macro="" textlink="">
      <xdr:nvSpPr>
        <xdr:cNvPr id="639" name="フローチャート : 判断 638"/>
        <xdr:cNvSpPr/>
      </xdr:nvSpPr>
      <xdr:spPr>
        <a:xfrm>
          <a:off x="162687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12664</xdr:rowOff>
    </xdr:from>
    <xdr:to>
      <xdr:col>22</xdr:col>
      <xdr:colOff>365125</xdr:colOff>
      <xdr:row>79</xdr:row>
      <xdr:rowOff>25727</xdr:rowOff>
    </xdr:to>
    <xdr:cxnSp macro="">
      <xdr:nvCxnSpPr>
        <xdr:cNvPr id="640" name="直線コネクタ 639"/>
        <xdr:cNvCxnSpPr/>
      </xdr:nvCxnSpPr>
      <xdr:spPr>
        <a:xfrm flipV="1">
          <a:off x="14592300" y="135572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123843</xdr:rowOff>
    </xdr:from>
    <xdr:to>
      <xdr:col>22</xdr:col>
      <xdr:colOff>415925</xdr:colOff>
      <xdr:row>76</xdr:row>
      <xdr:rowOff>53994</xdr:rowOff>
    </xdr:to>
    <xdr:sp macro="" textlink="">
      <xdr:nvSpPr>
        <xdr:cNvPr id="641" name="フローチャート : 判断 640"/>
        <xdr:cNvSpPr/>
      </xdr:nvSpPr>
      <xdr:spPr>
        <a:xfrm>
          <a:off x="15430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70520</xdr:rowOff>
    </xdr:from>
    <xdr:ext cx="469744" cy="259045"/>
    <xdr:sp macro="" textlink="">
      <xdr:nvSpPr>
        <xdr:cNvPr id="642" name="テキスト ボックス 641"/>
        <xdr:cNvSpPr txBox="1"/>
      </xdr:nvSpPr>
      <xdr:spPr>
        <a:xfrm>
          <a:off x="15246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86795</xdr:rowOff>
    </xdr:from>
    <xdr:to>
      <xdr:col>21</xdr:col>
      <xdr:colOff>161925</xdr:colOff>
      <xdr:row>79</xdr:row>
      <xdr:rowOff>25727</xdr:rowOff>
    </xdr:to>
    <xdr:cxnSp macro="">
      <xdr:nvCxnSpPr>
        <xdr:cNvPr id="643" name="直線コネクタ 642"/>
        <xdr:cNvCxnSpPr/>
      </xdr:nvCxnSpPr>
      <xdr:spPr>
        <a:xfrm>
          <a:off x="13703300" y="13459895"/>
          <a:ext cx="889000" cy="1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35995</xdr:rowOff>
    </xdr:from>
    <xdr:to>
      <xdr:col>21</xdr:col>
      <xdr:colOff>212725</xdr:colOff>
      <xdr:row>73</xdr:row>
      <xdr:rowOff>137595</xdr:rowOff>
    </xdr:to>
    <xdr:sp macro="" textlink="">
      <xdr:nvSpPr>
        <xdr:cNvPr id="644" name="フローチャート : 判断 643"/>
        <xdr:cNvSpPr/>
      </xdr:nvSpPr>
      <xdr:spPr>
        <a:xfrm>
          <a:off x="14541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71</xdr:row>
      <xdr:rowOff>154122</xdr:rowOff>
    </xdr:from>
    <xdr:ext cx="469744" cy="259045"/>
    <xdr:sp macro="" textlink="">
      <xdr:nvSpPr>
        <xdr:cNvPr id="645" name="テキスト ボックス 644"/>
        <xdr:cNvSpPr txBox="1"/>
      </xdr:nvSpPr>
      <xdr:spPr>
        <a:xfrm>
          <a:off x="14357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42055</xdr:rowOff>
    </xdr:from>
    <xdr:to>
      <xdr:col>19</xdr:col>
      <xdr:colOff>644525</xdr:colOff>
      <xdr:row>78</xdr:row>
      <xdr:rowOff>86795</xdr:rowOff>
    </xdr:to>
    <xdr:cxnSp macro="">
      <xdr:nvCxnSpPr>
        <xdr:cNvPr id="646" name="直線コネクタ 645"/>
        <xdr:cNvCxnSpPr/>
      </xdr:nvCxnSpPr>
      <xdr:spPr>
        <a:xfrm>
          <a:off x="12814300" y="13415155"/>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43507</xdr:rowOff>
    </xdr:from>
    <xdr:to>
      <xdr:col>20</xdr:col>
      <xdr:colOff>9525</xdr:colOff>
      <xdr:row>73</xdr:row>
      <xdr:rowOff>145107</xdr:rowOff>
    </xdr:to>
    <xdr:sp macro="" textlink="">
      <xdr:nvSpPr>
        <xdr:cNvPr id="647" name="フローチャート : 判断 646"/>
        <xdr:cNvSpPr/>
      </xdr:nvSpPr>
      <xdr:spPr>
        <a:xfrm>
          <a:off x="13652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161634</xdr:rowOff>
    </xdr:from>
    <xdr:ext cx="469744" cy="259045"/>
    <xdr:sp macro="" textlink="">
      <xdr:nvSpPr>
        <xdr:cNvPr id="648" name="テキスト ボックス 647"/>
        <xdr:cNvSpPr txBox="1"/>
      </xdr:nvSpPr>
      <xdr:spPr>
        <a:xfrm>
          <a:off x="13468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145397</xdr:rowOff>
    </xdr:from>
    <xdr:to>
      <xdr:col>18</xdr:col>
      <xdr:colOff>492125</xdr:colOff>
      <xdr:row>74</xdr:row>
      <xdr:rowOff>75547</xdr:rowOff>
    </xdr:to>
    <xdr:sp macro="" textlink="">
      <xdr:nvSpPr>
        <xdr:cNvPr id="649" name="フローチャート : 判断 648"/>
        <xdr:cNvSpPr/>
      </xdr:nvSpPr>
      <xdr:spPr>
        <a:xfrm>
          <a:off x="12763500" y="1266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92074</xdr:rowOff>
    </xdr:from>
    <xdr:ext cx="469744" cy="259045"/>
    <xdr:sp macro="" textlink="">
      <xdr:nvSpPr>
        <xdr:cNvPr id="650" name="テキスト ボックス 649"/>
        <xdr:cNvSpPr txBox="1"/>
      </xdr:nvSpPr>
      <xdr:spPr>
        <a:xfrm>
          <a:off x="12579427" y="1243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4645</xdr:rowOff>
    </xdr:from>
    <xdr:to>
      <xdr:col>23</xdr:col>
      <xdr:colOff>568325</xdr:colOff>
      <xdr:row>79</xdr:row>
      <xdr:rowOff>106245</xdr:rowOff>
    </xdr:to>
    <xdr:sp macro="" textlink="">
      <xdr:nvSpPr>
        <xdr:cNvPr id="656" name="円/楕円 655"/>
        <xdr:cNvSpPr/>
      </xdr:nvSpPr>
      <xdr:spPr>
        <a:xfrm>
          <a:off x="16268700" y="135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91022</xdr:rowOff>
    </xdr:from>
    <xdr:ext cx="378565" cy="259045"/>
    <xdr:sp macro="" textlink="">
      <xdr:nvSpPr>
        <xdr:cNvPr id="657" name="災害復旧費該当値テキスト"/>
        <xdr:cNvSpPr txBox="1"/>
      </xdr:nvSpPr>
      <xdr:spPr>
        <a:xfrm>
          <a:off x="16370300" y="13464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133314</xdr:rowOff>
    </xdr:from>
    <xdr:to>
      <xdr:col>22</xdr:col>
      <xdr:colOff>415925</xdr:colOff>
      <xdr:row>79</xdr:row>
      <xdr:rowOff>63464</xdr:rowOff>
    </xdr:to>
    <xdr:sp macro="" textlink="">
      <xdr:nvSpPr>
        <xdr:cNvPr id="658" name="円/楕円 657"/>
        <xdr:cNvSpPr/>
      </xdr:nvSpPr>
      <xdr:spPr>
        <a:xfrm>
          <a:off x="15430500" y="13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54591</xdr:rowOff>
    </xdr:from>
    <xdr:ext cx="378565" cy="259045"/>
    <xdr:sp macro="" textlink="">
      <xdr:nvSpPr>
        <xdr:cNvPr id="659" name="テキスト ボックス 658"/>
        <xdr:cNvSpPr txBox="1"/>
      </xdr:nvSpPr>
      <xdr:spPr>
        <a:xfrm>
          <a:off x="15292017" y="1359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146377</xdr:rowOff>
    </xdr:from>
    <xdr:to>
      <xdr:col>21</xdr:col>
      <xdr:colOff>212725</xdr:colOff>
      <xdr:row>79</xdr:row>
      <xdr:rowOff>76527</xdr:rowOff>
    </xdr:to>
    <xdr:sp macro="" textlink="">
      <xdr:nvSpPr>
        <xdr:cNvPr id="660" name="円/楕円 659"/>
        <xdr:cNvSpPr/>
      </xdr:nvSpPr>
      <xdr:spPr>
        <a:xfrm>
          <a:off x="14541500" y="135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67654</xdr:rowOff>
    </xdr:from>
    <xdr:ext cx="378565" cy="259045"/>
    <xdr:sp macro="" textlink="">
      <xdr:nvSpPr>
        <xdr:cNvPr id="661" name="テキスト ボックス 660"/>
        <xdr:cNvSpPr txBox="1"/>
      </xdr:nvSpPr>
      <xdr:spPr>
        <a:xfrm>
          <a:off x="14403017" y="1361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35995</xdr:rowOff>
    </xdr:from>
    <xdr:to>
      <xdr:col>20</xdr:col>
      <xdr:colOff>9525</xdr:colOff>
      <xdr:row>78</xdr:row>
      <xdr:rowOff>137595</xdr:rowOff>
    </xdr:to>
    <xdr:sp macro="" textlink="">
      <xdr:nvSpPr>
        <xdr:cNvPr id="662" name="円/楕円 661"/>
        <xdr:cNvSpPr/>
      </xdr:nvSpPr>
      <xdr:spPr>
        <a:xfrm>
          <a:off x="13652500" y="134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128722</xdr:rowOff>
    </xdr:from>
    <xdr:ext cx="378565" cy="259045"/>
    <xdr:sp macro="" textlink="">
      <xdr:nvSpPr>
        <xdr:cNvPr id="663" name="テキスト ボックス 662"/>
        <xdr:cNvSpPr txBox="1"/>
      </xdr:nvSpPr>
      <xdr:spPr>
        <a:xfrm>
          <a:off x="13514017" y="1350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162705</xdr:rowOff>
    </xdr:from>
    <xdr:to>
      <xdr:col>18</xdr:col>
      <xdr:colOff>492125</xdr:colOff>
      <xdr:row>78</xdr:row>
      <xdr:rowOff>92855</xdr:rowOff>
    </xdr:to>
    <xdr:sp macro="" textlink="">
      <xdr:nvSpPr>
        <xdr:cNvPr id="664" name="円/楕円 663"/>
        <xdr:cNvSpPr/>
      </xdr:nvSpPr>
      <xdr:spPr>
        <a:xfrm>
          <a:off x="12763500" y="133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83982</xdr:rowOff>
    </xdr:from>
    <xdr:ext cx="378565" cy="259045"/>
    <xdr:sp macro="" textlink="">
      <xdr:nvSpPr>
        <xdr:cNvPr id="665" name="テキスト ボックス 664"/>
        <xdr:cNvSpPr txBox="1"/>
      </xdr:nvSpPr>
      <xdr:spPr>
        <a:xfrm>
          <a:off x="12625017" y="13457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69253</xdr:rowOff>
    </xdr:from>
    <xdr:to>
      <xdr:col>23</xdr:col>
      <xdr:colOff>516889</xdr:colOff>
      <xdr:row>97</xdr:row>
      <xdr:rowOff>122746</xdr:rowOff>
    </xdr:to>
    <xdr:cxnSp macro="">
      <xdr:nvCxnSpPr>
        <xdr:cNvPr id="689" name="直線コネクタ 688"/>
        <xdr:cNvCxnSpPr/>
      </xdr:nvCxnSpPr>
      <xdr:spPr>
        <a:xfrm flipV="1">
          <a:off x="16317595" y="15671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126573</xdr:rowOff>
    </xdr:from>
    <xdr:ext cx="534377" cy="259045"/>
    <xdr:sp macro="" textlink="">
      <xdr:nvSpPr>
        <xdr:cNvPr id="690" name="公債費最小値テキスト"/>
        <xdr:cNvSpPr txBox="1"/>
      </xdr:nvSpPr>
      <xdr:spPr>
        <a:xfrm>
          <a:off x="16370300" y="167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97</xdr:row>
      <xdr:rowOff>122746</xdr:rowOff>
    </xdr:from>
    <xdr:to>
      <xdr:col>23</xdr:col>
      <xdr:colOff>606425</xdr:colOff>
      <xdr:row>97</xdr:row>
      <xdr:rowOff>122746</xdr:rowOff>
    </xdr:to>
    <xdr:cxnSp macro="">
      <xdr:nvCxnSpPr>
        <xdr:cNvPr id="691" name="直線コネクタ 690"/>
        <xdr:cNvCxnSpPr/>
      </xdr:nvCxnSpPr>
      <xdr:spPr>
        <a:xfrm>
          <a:off x="16230600" y="1675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15930</xdr:rowOff>
    </xdr:from>
    <xdr:ext cx="534377" cy="259045"/>
    <xdr:sp macro="" textlink="">
      <xdr:nvSpPr>
        <xdr:cNvPr id="692" name="公債費最大値テキスト"/>
        <xdr:cNvSpPr txBox="1"/>
      </xdr:nvSpPr>
      <xdr:spPr>
        <a:xfrm>
          <a:off x="16370300" y="154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91</xdr:row>
      <xdr:rowOff>69253</xdr:rowOff>
    </xdr:from>
    <xdr:to>
      <xdr:col>23</xdr:col>
      <xdr:colOff>606425</xdr:colOff>
      <xdr:row>91</xdr:row>
      <xdr:rowOff>69253</xdr:rowOff>
    </xdr:to>
    <xdr:cxnSp macro="">
      <xdr:nvCxnSpPr>
        <xdr:cNvPr id="693" name="直線コネクタ 692"/>
        <xdr:cNvCxnSpPr/>
      </xdr:nvCxnSpPr>
      <xdr:spPr>
        <a:xfrm>
          <a:off x="16230600" y="1567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69253</xdr:rowOff>
    </xdr:from>
    <xdr:to>
      <xdr:col>23</xdr:col>
      <xdr:colOff>517525</xdr:colOff>
      <xdr:row>91</xdr:row>
      <xdr:rowOff>154236</xdr:rowOff>
    </xdr:to>
    <xdr:cxnSp macro="">
      <xdr:nvCxnSpPr>
        <xdr:cNvPr id="694" name="直線コネクタ 693"/>
        <xdr:cNvCxnSpPr/>
      </xdr:nvCxnSpPr>
      <xdr:spPr>
        <a:xfrm flipV="1">
          <a:off x="15481300" y="15671203"/>
          <a:ext cx="838200" cy="8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142231</xdr:rowOff>
    </xdr:from>
    <xdr:ext cx="534377" cy="259045"/>
    <xdr:sp macro="" textlink="">
      <xdr:nvSpPr>
        <xdr:cNvPr id="695" name="公債費平均値テキスト"/>
        <xdr:cNvSpPr txBox="1"/>
      </xdr:nvSpPr>
      <xdr:spPr>
        <a:xfrm>
          <a:off x="16370300" y="162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163804</xdr:rowOff>
    </xdr:from>
    <xdr:to>
      <xdr:col>23</xdr:col>
      <xdr:colOff>568325</xdr:colOff>
      <xdr:row>95</xdr:row>
      <xdr:rowOff>93954</xdr:rowOff>
    </xdr:to>
    <xdr:sp macro="" textlink="">
      <xdr:nvSpPr>
        <xdr:cNvPr id="696" name="フローチャート : 判断 695"/>
        <xdr:cNvSpPr/>
      </xdr:nvSpPr>
      <xdr:spPr>
        <a:xfrm>
          <a:off x="162687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154236</xdr:rowOff>
    </xdr:from>
    <xdr:to>
      <xdr:col>22</xdr:col>
      <xdr:colOff>365125</xdr:colOff>
      <xdr:row>92</xdr:row>
      <xdr:rowOff>14694</xdr:rowOff>
    </xdr:to>
    <xdr:cxnSp macro="">
      <xdr:nvCxnSpPr>
        <xdr:cNvPr id="697" name="直線コネクタ 696"/>
        <xdr:cNvCxnSpPr/>
      </xdr:nvCxnSpPr>
      <xdr:spPr>
        <a:xfrm flipV="1">
          <a:off x="14592300" y="15756186"/>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8" name="フローチャート : 判断 697"/>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157263</xdr:rowOff>
    </xdr:from>
    <xdr:ext cx="534377" cy="259045"/>
    <xdr:sp macro="" textlink="">
      <xdr:nvSpPr>
        <xdr:cNvPr id="699" name="テキスト ボックス 698"/>
        <xdr:cNvSpPr txBox="1"/>
      </xdr:nvSpPr>
      <xdr:spPr>
        <a:xfrm>
          <a:off x="15214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141929</xdr:rowOff>
    </xdr:from>
    <xdr:to>
      <xdr:col>21</xdr:col>
      <xdr:colOff>161925</xdr:colOff>
      <xdr:row>92</xdr:row>
      <xdr:rowOff>14694</xdr:rowOff>
    </xdr:to>
    <xdr:cxnSp macro="">
      <xdr:nvCxnSpPr>
        <xdr:cNvPr id="700" name="直線コネクタ 699"/>
        <xdr:cNvCxnSpPr/>
      </xdr:nvCxnSpPr>
      <xdr:spPr>
        <a:xfrm>
          <a:off x="13703300" y="15743879"/>
          <a:ext cx="889000" cy="4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701" name="フローチャート : 判断 700"/>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140403</xdr:rowOff>
    </xdr:from>
    <xdr:ext cx="534377" cy="259045"/>
    <xdr:sp macro="" textlink="">
      <xdr:nvSpPr>
        <xdr:cNvPr id="702" name="テキスト ボックス 701"/>
        <xdr:cNvSpPr txBox="1"/>
      </xdr:nvSpPr>
      <xdr:spPr>
        <a:xfrm>
          <a:off x="14325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141929</xdr:rowOff>
    </xdr:from>
    <xdr:to>
      <xdr:col>19</xdr:col>
      <xdr:colOff>644525</xdr:colOff>
      <xdr:row>92</xdr:row>
      <xdr:rowOff>8598</xdr:rowOff>
    </xdr:to>
    <xdr:cxnSp macro="">
      <xdr:nvCxnSpPr>
        <xdr:cNvPr id="703" name="直線コネクタ 702"/>
        <xdr:cNvCxnSpPr/>
      </xdr:nvCxnSpPr>
      <xdr:spPr>
        <a:xfrm flipV="1">
          <a:off x="12814300" y="15743879"/>
          <a:ext cx="8890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4" name="フローチャート : 判断 703"/>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131982</xdr:rowOff>
    </xdr:from>
    <xdr:ext cx="534377" cy="259045"/>
    <xdr:sp macro="" textlink="">
      <xdr:nvSpPr>
        <xdr:cNvPr id="705" name="テキスト ボックス 704"/>
        <xdr:cNvSpPr txBox="1"/>
      </xdr:nvSpPr>
      <xdr:spPr>
        <a:xfrm>
          <a:off x="13436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6" name="フローチャート : 判断 705"/>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104836</xdr:rowOff>
    </xdr:from>
    <xdr:ext cx="534377" cy="259045"/>
    <xdr:sp macro="" textlink="">
      <xdr:nvSpPr>
        <xdr:cNvPr id="707" name="テキスト ボックス 706"/>
        <xdr:cNvSpPr txBox="1"/>
      </xdr:nvSpPr>
      <xdr:spPr>
        <a:xfrm>
          <a:off x="12547111" y="163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18453</xdr:rowOff>
    </xdr:from>
    <xdr:to>
      <xdr:col>23</xdr:col>
      <xdr:colOff>568325</xdr:colOff>
      <xdr:row>91</xdr:row>
      <xdr:rowOff>120053</xdr:rowOff>
    </xdr:to>
    <xdr:sp macro="" textlink="">
      <xdr:nvSpPr>
        <xdr:cNvPr id="713" name="円/楕円 712"/>
        <xdr:cNvSpPr/>
      </xdr:nvSpPr>
      <xdr:spPr>
        <a:xfrm>
          <a:off x="16268700" y="156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142930</xdr:rowOff>
    </xdr:from>
    <xdr:ext cx="534377" cy="259045"/>
    <xdr:sp macro="" textlink="">
      <xdr:nvSpPr>
        <xdr:cNvPr id="714" name="公債費該当値テキスト"/>
        <xdr:cNvSpPr txBox="1"/>
      </xdr:nvSpPr>
      <xdr:spPr>
        <a:xfrm>
          <a:off x="16370300" y="1557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70,698</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103436</xdr:rowOff>
    </xdr:from>
    <xdr:to>
      <xdr:col>22</xdr:col>
      <xdr:colOff>415925</xdr:colOff>
      <xdr:row>92</xdr:row>
      <xdr:rowOff>33586</xdr:rowOff>
    </xdr:to>
    <xdr:sp macro="" textlink="">
      <xdr:nvSpPr>
        <xdr:cNvPr id="715" name="円/楕円 714"/>
        <xdr:cNvSpPr/>
      </xdr:nvSpPr>
      <xdr:spPr>
        <a:xfrm>
          <a:off x="15430500" y="157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50113</xdr:rowOff>
    </xdr:from>
    <xdr:ext cx="534377" cy="259045"/>
    <xdr:sp macro="" textlink="">
      <xdr:nvSpPr>
        <xdr:cNvPr id="716" name="テキスト ボックス 715"/>
        <xdr:cNvSpPr txBox="1"/>
      </xdr:nvSpPr>
      <xdr:spPr>
        <a:xfrm>
          <a:off x="15214111" y="1548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135344</xdr:rowOff>
    </xdr:from>
    <xdr:to>
      <xdr:col>21</xdr:col>
      <xdr:colOff>212725</xdr:colOff>
      <xdr:row>92</xdr:row>
      <xdr:rowOff>65494</xdr:rowOff>
    </xdr:to>
    <xdr:sp macro="" textlink="">
      <xdr:nvSpPr>
        <xdr:cNvPr id="717" name="円/楕円 716"/>
        <xdr:cNvSpPr/>
      </xdr:nvSpPr>
      <xdr:spPr>
        <a:xfrm>
          <a:off x="14541500" y="157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82021</xdr:rowOff>
    </xdr:from>
    <xdr:ext cx="534377" cy="259045"/>
    <xdr:sp macro="" textlink="">
      <xdr:nvSpPr>
        <xdr:cNvPr id="718" name="テキスト ボックス 717"/>
        <xdr:cNvSpPr txBox="1"/>
      </xdr:nvSpPr>
      <xdr:spPr>
        <a:xfrm>
          <a:off x="14325111" y="1551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64,562</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91129</xdr:rowOff>
    </xdr:from>
    <xdr:to>
      <xdr:col>20</xdr:col>
      <xdr:colOff>9525</xdr:colOff>
      <xdr:row>92</xdr:row>
      <xdr:rowOff>21279</xdr:rowOff>
    </xdr:to>
    <xdr:sp macro="" textlink="">
      <xdr:nvSpPr>
        <xdr:cNvPr id="719" name="円/楕円 718"/>
        <xdr:cNvSpPr/>
      </xdr:nvSpPr>
      <xdr:spPr>
        <a:xfrm>
          <a:off x="13652500" y="156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37806</xdr:rowOff>
    </xdr:from>
    <xdr:ext cx="534377" cy="259045"/>
    <xdr:sp macro="" textlink="">
      <xdr:nvSpPr>
        <xdr:cNvPr id="720" name="テキスト ボックス 719"/>
        <xdr:cNvSpPr txBox="1"/>
      </xdr:nvSpPr>
      <xdr:spPr>
        <a:xfrm>
          <a:off x="13436111" y="154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66,883</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129248</xdr:rowOff>
    </xdr:from>
    <xdr:to>
      <xdr:col>18</xdr:col>
      <xdr:colOff>492125</xdr:colOff>
      <xdr:row>92</xdr:row>
      <xdr:rowOff>59398</xdr:rowOff>
    </xdr:to>
    <xdr:sp macro="" textlink="">
      <xdr:nvSpPr>
        <xdr:cNvPr id="721" name="円/楕円 720"/>
        <xdr:cNvSpPr/>
      </xdr:nvSpPr>
      <xdr:spPr>
        <a:xfrm>
          <a:off x="12763500" y="1573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75925</xdr:rowOff>
    </xdr:from>
    <xdr:ext cx="534377" cy="259045"/>
    <xdr:sp macro="" textlink="">
      <xdr:nvSpPr>
        <xdr:cNvPr id="722" name="テキスト ボックス 721"/>
        <xdr:cNvSpPr txBox="1"/>
      </xdr:nvSpPr>
      <xdr:spPr>
        <a:xfrm>
          <a:off x="12547111" y="1550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66548</xdr:rowOff>
    </xdr:from>
    <xdr:to>
      <xdr:col>32</xdr:col>
      <xdr:colOff>186689</xdr:colOff>
      <xdr:row>38</xdr:row>
      <xdr:rowOff>139700</xdr:rowOff>
    </xdr:to>
    <xdr:cxnSp macro="">
      <xdr:nvCxnSpPr>
        <xdr:cNvPr id="744" name="直線コネクタ 743"/>
        <xdr:cNvCxnSpPr/>
      </xdr:nvCxnSpPr>
      <xdr:spPr>
        <a:xfrm flipV="1">
          <a:off x="22159595" y="6581648"/>
          <a:ext cx="1269" cy="7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51325</xdr:rowOff>
    </xdr:from>
    <xdr:ext cx="249299" cy="259045"/>
    <xdr:sp macro="" textlink="">
      <xdr:nvSpPr>
        <xdr:cNvPr id="745" name="諸支出金最小値テキスト"/>
        <xdr:cNvSpPr txBox="1"/>
      </xdr:nvSpPr>
      <xdr:spPr>
        <a:xfrm>
          <a:off x="22212300" y="67378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13225</xdr:rowOff>
    </xdr:from>
    <xdr:ext cx="378565" cy="259045"/>
    <xdr:sp macro="" textlink="">
      <xdr:nvSpPr>
        <xdr:cNvPr id="747" name="諸支出金最大値テキスト"/>
        <xdr:cNvSpPr txBox="1"/>
      </xdr:nvSpPr>
      <xdr:spPr>
        <a:xfrm>
          <a:off x="22212300" y="6356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32</xdr:col>
      <xdr:colOff>98425</xdr:colOff>
      <xdr:row>38</xdr:row>
      <xdr:rowOff>66548</xdr:rowOff>
    </xdr:from>
    <xdr:to>
      <xdr:col>32</xdr:col>
      <xdr:colOff>276225</xdr:colOff>
      <xdr:row>38</xdr:row>
      <xdr:rowOff>66548</xdr:rowOff>
    </xdr:to>
    <xdr:cxnSp macro="">
      <xdr:nvCxnSpPr>
        <xdr:cNvPr id="748" name="直線コネクタ 747"/>
        <xdr:cNvCxnSpPr/>
      </xdr:nvCxnSpPr>
      <xdr:spPr>
        <a:xfrm>
          <a:off x="22072600" y="658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66548</xdr:rowOff>
    </xdr:from>
    <xdr:to>
      <xdr:col>32</xdr:col>
      <xdr:colOff>187325</xdr:colOff>
      <xdr:row>38</xdr:row>
      <xdr:rowOff>79121</xdr:rowOff>
    </xdr:to>
    <xdr:cxnSp macro="">
      <xdr:nvCxnSpPr>
        <xdr:cNvPr id="749" name="直線コネクタ 748"/>
        <xdr:cNvCxnSpPr/>
      </xdr:nvCxnSpPr>
      <xdr:spPr>
        <a:xfrm flipV="1">
          <a:off x="21323300" y="658164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95775</xdr:rowOff>
    </xdr:from>
    <xdr:ext cx="313932" cy="259045"/>
    <xdr:sp macro="" textlink="">
      <xdr:nvSpPr>
        <xdr:cNvPr id="750" name="諸支出金平均値テキスト"/>
        <xdr:cNvSpPr txBox="1"/>
      </xdr:nvSpPr>
      <xdr:spPr>
        <a:xfrm>
          <a:off x="22212300" y="66108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83414</xdr:rowOff>
    </xdr:from>
    <xdr:to>
      <xdr:col>32</xdr:col>
      <xdr:colOff>238125</xdr:colOff>
      <xdr:row>39</xdr:row>
      <xdr:rowOff>13564</xdr:rowOff>
    </xdr:to>
    <xdr:sp macro="" textlink="">
      <xdr:nvSpPr>
        <xdr:cNvPr id="751" name="フローチャート : 判断 750"/>
        <xdr:cNvSpPr/>
      </xdr:nvSpPr>
      <xdr:spPr>
        <a:xfrm>
          <a:off x="22110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70206</xdr:rowOff>
    </xdr:from>
    <xdr:to>
      <xdr:col>31</xdr:col>
      <xdr:colOff>34925</xdr:colOff>
      <xdr:row>38</xdr:row>
      <xdr:rowOff>79121</xdr:rowOff>
    </xdr:to>
    <xdr:cxnSp macro="">
      <xdr:nvCxnSpPr>
        <xdr:cNvPr id="752" name="直線コネクタ 751"/>
        <xdr:cNvCxnSpPr/>
      </xdr:nvCxnSpPr>
      <xdr:spPr>
        <a:xfrm>
          <a:off x="20434300" y="658530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29693</xdr:rowOff>
    </xdr:from>
    <xdr:to>
      <xdr:col>31</xdr:col>
      <xdr:colOff>85725</xdr:colOff>
      <xdr:row>38</xdr:row>
      <xdr:rowOff>131293</xdr:rowOff>
    </xdr:to>
    <xdr:sp macro="" textlink="">
      <xdr:nvSpPr>
        <xdr:cNvPr id="753" name="フローチャート : 判断 752"/>
        <xdr:cNvSpPr/>
      </xdr:nvSpPr>
      <xdr:spPr>
        <a:xfrm>
          <a:off x="21272500" y="654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122420</xdr:rowOff>
    </xdr:from>
    <xdr:ext cx="378565" cy="259045"/>
    <xdr:sp macro="" textlink="">
      <xdr:nvSpPr>
        <xdr:cNvPr id="754" name="テキスト ボックス 753"/>
        <xdr:cNvSpPr txBox="1"/>
      </xdr:nvSpPr>
      <xdr:spPr>
        <a:xfrm>
          <a:off x="21134017" y="6637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9855</xdr:rowOff>
    </xdr:from>
    <xdr:to>
      <xdr:col>29</xdr:col>
      <xdr:colOff>517525</xdr:colOff>
      <xdr:row>38</xdr:row>
      <xdr:rowOff>70206</xdr:rowOff>
    </xdr:to>
    <xdr:cxnSp macro="">
      <xdr:nvCxnSpPr>
        <xdr:cNvPr id="755" name="直線コネクタ 754"/>
        <xdr:cNvCxnSpPr/>
      </xdr:nvCxnSpPr>
      <xdr:spPr>
        <a:xfrm>
          <a:off x="19545300" y="5496255"/>
          <a:ext cx="889000" cy="108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44552</xdr:rowOff>
    </xdr:from>
    <xdr:to>
      <xdr:col>29</xdr:col>
      <xdr:colOff>568325</xdr:colOff>
      <xdr:row>38</xdr:row>
      <xdr:rowOff>146152</xdr:rowOff>
    </xdr:to>
    <xdr:sp macro="" textlink="">
      <xdr:nvSpPr>
        <xdr:cNvPr id="756" name="フローチャート : 判断 755"/>
        <xdr:cNvSpPr/>
      </xdr:nvSpPr>
      <xdr:spPr>
        <a:xfrm>
          <a:off x="20383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137279</xdr:rowOff>
    </xdr:from>
    <xdr:ext cx="378565" cy="259045"/>
    <xdr:sp macro="" textlink="">
      <xdr:nvSpPr>
        <xdr:cNvPr id="757" name="テキスト ボックス 756"/>
        <xdr:cNvSpPr txBox="1"/>
      </xdr:nvSpPr>
      <xdr:spPr>
        <a:xfrm>
          <a:off x="20245017" y="6652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9855</xdr:rowOff>
    </xdr:from>
    <xdr:to>
      <xdr:col>28</xdr:col>
      <xdr:colOff>314325</xdr:colOff>
      <xdr:row>38</xdr:row>
      <xdr:rowOff>81407</xdr:rowOff>
    </xdr:to>
    <xdr:cxnSp macro="">
      <xdr:nvCxnSpPr>
        <xdr:cNvPr id="758" name="直線コネクタ 757"/>
        <xdr:cNvCxnSpPr/>
      </xdr:nvCxnSpPr>
      <xdr:spPr>
        <a:xfrm flipV="1">
          <a:off x="18656300" y="5496255"/>
          <a:ext cx="889000" cy="110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39522</xdr:rowOff>
    </xdr:from>
    <xdr:to>
      <xdr:col>28</xdr:col>
      <xdr:colOff>365125</xdr:colOff>
      <xdr:row>38</xdr:row>
      <xdr:rowOff>141122</xdr:rowOff>
    </xdr:to>
    <xdr:sp macro="" textlink="">
      <xdr:nvSpPr>
        <xdr:cNvPr id="759" name="フローチャート : 判断 758"/>
        <xdr:cNvSpPr/>
      </xdr:nvSpPr>
      <xdr:spPr>
        <a:xfrm>
          <a:off x="19494500" y="65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132249</xdr:rowOff>
    </xdr:from>
    <xdr:ext cx="378565" cy="259045"/>
    <xdr:sp macro="" textlink="">
      <xdr:nvSpPr>
        <xdr:cNvPr id="760" name="テキスト ボックス 759"/>
        <xdr:cNvSpPr txBox="1"/>
      </xdr:nvSpPr>
      <xdr:spPr>
        <a:xfrm>
          <a:off x="19356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61" name="フローチャート : 判断 760"/>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146448</xdr:rowOff>
    </xdr:from>
    <xdr:ext cx="378565" cy="259045"/>
    <xdr:sp macro="" textlink="">
      <xdr:nvSpPr>
        <xdr:cNvPr id="762" name="テキスト ボックス 761"/>
        <xdr:cNvSpPr txBox="1"/>
      </xdr:nvSpPr>
      <xdr:spPr>
        <a:xfrm>
          <a:off x="18467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15748</xdr:rowOff>
    </xdr:from>
    <xdr:to>
      <xdr:col>32</xdr:col>
      <xdr:colOff>238125</xdr:colOff>
      <xdr:row>38</xdr:row>
      <xdr:rowOff>117348</xdr:rowOff>
    </xdr:to>
    <xdr:sp macro="" textlink="">
      <xdr:nvSpPr>
        <xdr:cNvPr id="768" name="円/楕円 767"/>
        <xdr:cNvSpPr/>
      </xdr:nvSpPr>
      <xdr:spPr>
        <a:xfrm>
          <a:off x="22110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140225</xdr:rowOff>
    </xdr:from>
    <xdr:ext cx="378565" cy="259045"/>
    <xdr:sp macro="" textlink="">
      <xdr:nvSpPr>
        <xdr:cNvPr id="769" name="諸支出金該当値テキスト"/>
        <xdr:cNvSpPr txBox="1"/>
      </xdr:nvSpPr>
      <xdr:spPr>
        <a:xfrm>
          <a:off x="22212300" y="64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28321</xdr:rowOff>
    </xdr:from>
    <xdr:to>
      <xdr:col>31</xdr:col>
      <xdr:colOff>85725</xdr:colOff>
      <xdr:row>38</xdr:row>
      <xdr:rowOff>129921</xdr:rowOff>
    </xdr:to>
    <xdr:sp macro="" textlink="">
      <xdr:nvSpPr>
        <xdr:cNvPr id="770" name="円/楕円 769"/>
        <xdr:cNvSpPr/>
      </xdr:nvSpPr>
      <xdr:spPr>
        <a:xfrm>
          <a:off x="21272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146448</xdr:rowOff>
    </xdr:from>
    <xdr:ext cx="378565" cy="259045"/>
    <xdr:sp macro="" textlink="">
      <xdr:nvSpPr>
        <xdr:cNvPr id="771" name="テキスト ボックス 770"/>
        <xdr:cNvSpPr txBox="1"/>
      </xdr:nvSpPr>
      <xdr:spPr>
        <a:xfrm>
          <a:off x="21134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19406</xdr:rowOff>
    </xdr:from>
    <xdr:to>
      <xdr:col>29</xdr:col>
      <xdr:colOff>568325</xdr:colOff>
      <xdr:row>38</xdr:row>
      <xdr:rowOff>121006</xdr:rowOff>
    </xdr:to>
    <xdr:sp macro="" textlink="">
      <xdr:nvSpPr>
        <xdr:cNvPr id="772" name="円/楕円 771"/>
        <xdr:cNvSpPr/>
      </xdr:nvSpPr>
      <xdr:spPr>
        <a:xfrm>
          <a:off x="20383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137533</xdr:rowOff>
    </xdr:from>
    <xdr:ext cx="378565" cy="259045"/>
    <xdr:sp macro="" textlink="">
      <xdr:nvSpPr>
        <xdr:cNvPr id="773" name="テキスト ボックス 772"/>
        <xdr:cNvSpPr txBox="1"/>
      </xdr:nvSpPr>
      <xdr:spPr>
        <a:xfrm>
          <a:off x="20245017" y="6309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130505</xdr:rowOff>
    </xdr:from>
    <xdr:to>
      <xdr:col>28</xdr:col>
      <xdr:colOff>365125</xdr:colOff>
      <xdr:row>32</xdr:row>
      <xdr:rowOff>60655</xdr:rowOff>
    </xdr:to>
    <xdr:sp macro="" textlink="">
      <xdr:nvSpPr>
        <xdr:cNvPr id="774" name="円/楕円 773"/>
        <xdr:cNvSpPr/>
      </xdr:nvSpPr>
      <xdr:spPr>
        <a:xfrm>
          <a:off x="19494500" y="54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77182</xdr:rowOff>
    </xdr:from>
    <xdr:ext cx="469744" cy="259045"/>
    <xdr:sp macro="" textlink="">
      <xdr:nvSpPr>
        <xdr:cNvPr id="775" name="テキスト ボックス 774"/>
        <xdr:cNvSpPr txBox="1"/>
      </xdr:nvSpPr>
      <xdr:spPr>
        <a:xfrm>
          <a:off x="19310427" y="522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30607</xdr:rowOff>
    </xdr:from>
    <xdr:to>
      <xdr:col>27</xdr:col>
      <xdr:colOff>161925</xdr:colOff>
      <xdr:row>38</xdr:row>
      <xdr:rowOff>132207</xdr:rowOff>
    </xdr:to>
    <xdr:sp macro="" textlink="">
      <xdr:nvSpPr>
        <xdr:cNvPr id="776" name="円/楕円 775"/>
        <xdr:cNvSpPr/>
      </xdr:nvSpPr>
      <xdr:spPr>
        <a:xfrm>
          <a:off x="18605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123334</xdr:rowOff>
    </xdr:from>
    <xdr:ext cx="378565" cy="259045"/>
    <xdr:sp macro="" textlink="">
      <xdr:nvSpPr>
        <xdr:cNvPr id="777" name="テキスト ボックス 776"/>
        <xdr:cNvSpPr txBox="1"/>
      </xdr:nvSpPr>
      <xdr:spPr>
        <a:xfrm>
          <a:off x="18467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ついて、施設の整備等に一定の目途がついた消防費、教育費は、類似団体平均と同等の水準となっているが、大型の施設整備事業等が継続する土木費、総務費、衛生費については、類似団体平均を大きく上回っている。また、社会保障関係経費が増加する民生費についても上回り、ほとんどの目的別費目が類似団体平均を超えている。今後は、計画的に投資的経費の抑制に取り組むとともに、定員適正化計画に基づく職員数の削減や公の施設の見直し等、行財政改革の推進によ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、単年度収支額</a:t>
          </a:r>
          <a:r>
            <a:rPr kumimoji="1" lang="ja-JP" altLang="en-US" sz="1100">
              <a:solidFill>
                <a:schemeClr val="dk1"/>
              </a:solidFill>
              <a:latin typeface="+mn-lt"/>
              <a:ea typeface="+mn-ea"/>
              <a:cs typeface="+mn-cs"/>
            </a:rPr>
            <a:t>が黒字に転じ</a:t>
          </a:r>
          <a:r>
            <a:rPr kumimoji="1" lang="ja-JP" altLang="ja-JP" sz="1100">
              <a:solidFill>
                <a:schemeClr val="dk1"/>
              </a:solidFill>
              <a:latin typeface="+mn-lt"/>
              <a:ea typeface="+mn-ea"/>
              <a:cs typeface="+mn-cs"/>
            </a:rPr>
            <a:t>、実質収支額</a:t>
          </a:r>
          <a:r>
            <a:rPr kumimoji="1" lang="ja-JP" altLang="en-US" sz="1100">
              <a:solidFill>
                <a:schemeClr val="dk1"/>
              </a:solidFill>
              <a:latin typeface="+mn-lt"/>
              <a:ea typeface="+mn-ea"/>
              <a:cs typeface="+mn-cs"/>
            </a:rPr>
            <a:t>は増加となった上、</a:t>
          </a:r>
          <a:r>
            <a:rPr kumimoji="1" lang="ja-JP" altLang="ja-JP" sz="1100">
              <a:solidFill>
                <a:schemeClr val="dk1"/>
              </a:solidFill>
              <a:latin typeface="+mn-lt"/>
              <a:ea typeface="+mn-ea"/>
              <a:cs typeface="+mn-cs"/>
            </a:rPr>
            <a:t>標準財政規模</a:t>
          </a:r>
          <a:r>
            <a:rPr kumimoji="1" lang="ja-JP" altLang="en-US" sz="1100">
              <a:solidFill>
                <a:schemeClr val="dk1"/>
              </a:solidFill>
              <a:latin typeface="+mn-lt"/>
              <a:ea typeface="+mn-ea"/>
              <a:cs typeface="+mn-cs"/>
            </a:rPr>
            <a:t>が減少した結果</a:t>
          </a:r>
          <a:r>
            <a:rPr kumimoji="1" lang="ja-JP" altLang="ja-JP" sz="1100">
              <a:solidFill>
                <a:schemeClr val="dk1"/>
              </a:solidFill>
              <a:latin typeface="+mn-lt"/>
              <a:ea typeface="+mn-ea"/>
              <a:cs typeface="+mn-cs"/>
            </a:rPr>
            <a:t>、実質収支比率は</a:t>
          </a:r>
          <a:r>
            <a:rPr kumimoji="1" lang="ja-JP" altLang="en-US" sz="1100">
              <a:solidFill>
                <a:schemeClr val="dk1"/>
              </a:solidFill>
              <a:latin typeface="+mn-lt"/>
              <a:ea typeface="+mn-ea"/>
              <a:cs typeface="+mn-cs"/>
            </a:rPr>
            <a:t>前年比で増加</a:t>
          </a:r>
          <a:r>
            <a:rPr kumimoji="1" lang="ja-JP" altLang="ja-JP" sz="1100">
              <a:solidFill>
                <a:schemeClr val="dk1"/>
              </a:solidFill>
              <a:latin typeface="+mn-lt"/>
              <a:ea typeface="+mn-ea"/>
              <a:cs typeface="+mn-cs"/>
            </a:rPr>
            <a:t>している。</a:t>
          </a:r>
          <a:r>
            <a:rPr kumimoji="1" lang="ja-JP" altLang="en-US" sz="1100">
              <a:solidFill>
                <a:schemeClr val="dk1"/>
              </a:solidFill>
              <a:latin typeface="+mn-lt"/>
              <a:ea typeface="+mn-ea"/>
              <a:cs typeface="+mn-cs"/>
            </a:rPr>
            <a:t>また、</a:t>
          </a:r>
          <a:r>
            <a:rPr kumimoji="1" lang="ja-JP" altLang="ja-JP" sz="1100">
              <a:solidFill>
                <a:schemeClr val="dk1"/>
              </a:solidFill>
              <a:latin typeface="+mn-lt"/>
              <a:ea typeface="+mn-ea"/>
              <a:cs typeface="+mn-cs"/>
            </a:rPr>
            <a:t>、実質単年度収支は、財政調整基金を</a:t>
          </a:r>
          <a:r>
            <a:rPr kumimoji="1" lang="en-US" altLang="ja-JP" sz="1100">
              <a:solidFill>
                <a:schemeClr val="dk1"/>
              </a:solidFill>
              <a:latin typeface="+mn-lt"/>
              <a:ea typeface="+mn-ea"/>
              <a:cs typeface="+mn-cs"/>
            </a:rPr>
            <a:t>1,577,453</a:t>
          </a:r>
          <a:r>
            <a:rPr kumimoji="1" lang="ja-JP" altLang="ja-JP" sz="1100">
              <a:solidFill>
                <a:schemeClr val="dk1"/>
              </a:solidFill>
              <a:latin typeface="+mn-lt"/>
              <a:ea typeface="+mn-ea"/>
              <a:cs typeface="+mn-cs"/>
            </a:rPr>
            <a:t>千円積み立て、</a:t>
          </a:r>
          <a:r>
            <a:rPr kumimoji="1" lang="en-US" altLang="ja-JP" sz="1100">
              <a:solidFill>
                <a:schemeClr val="dk1"/>
              </a:solidFill>
              <a:latin typeface="+mn-lt"/>
              <a:ea typeface="+mn-ea"/>
              <a:cs typeface="+mn-cs"/>
            </a:rPr>
            <a:t>720,565</a:t>
          </a:r>
          <a:r>
            <a:rPr kumimoji="1" lang="ja-JP" altLang="ja-JP" sz="1100">
              <a:solidFill>
                <a:schemeClr val="dk1"/>
              </a:solidFill>
              <a:latin typeface="+mn-lt"/>
              <a:ea typeface="+mn-ea"/>
              <a:cs typeface="+mn-cs"/>
            </a:rPr>
            <a:t>千円取り崩</a:t>
          </a:r>
          <a:r>
            <a:rPr kumimoji="1" lang="ja-JP" altLang="en-US" sz="1100">
              <a:solidFill>
                <a:schemeClr val="dk1"/>
              </a:solidFill>
              <a:latin typeface="+mn-lt"/>
              <a:ea typeface="+mn-ea"/>
              <a:cs typeface="+mn-cs"/>
            </a:rPr>
            <a:t>したことにより、黒字となった。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今後は、更に厳しい財政運営を強いられることが予想されるため、財政収支の均衡を図る努力を継続するとともに、計画的に財政調整基金等の積立を行っていきたい。</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600" b="0" i="0" baseline="0">
              <a:solidFill>
                <a:schemeClr val="dk1"/>
              </a:solidFill>
              <a:latin typeface="+mn-lt"/>
              <a:ea typeface="+mn-ea"/>
              <a:cs typeface="+mn-cs"/>
            </a:rPr>
            <a:t>　Ｈ</a:t>
          </a:r>
          <a:r>
            <a:rPr lang="en-US" altLang="ja-JP" sz="1600" b="0" i="0" baseline="0">
              <a:solidFill>
                <a:schemeClr val="dk1"/>
              </a:solidFill>
              <a:latin typeface="+mn-lt"/>
              <a:ea typeface="+mn-ea"/>
              <a:cs typeface="+mn-cs"/>
            </a:rPr>
            <a:t>27</a:t>
          </a:r>
          <a:r>
            <a:rPr lang="ja-JP" altLang="en-US" sz="1600" b="0" i="0" baseline="0">
              <a:solidFill>
                <a:schemeClr val="dk1"/>
              </a:solidFill>
              <a:latin typeface="+mn-lt"/>
              <a:ea typeface="+mn-ea"/>
              <a:cs typeface="+mn-cs"/>
            </a:rPr>
            <a:t>年度</a:t>
          </a:r>
          <a:r>
            <a:rPr lang="ja-JP" altLang="ja-JP" sz="1600" b="0" i="0" baseline="0">
              <a:solidFill>
                <a:schemeClr val="dk1"/>
              </a:solidFill>
              <a:latin typeface="+mn-lt"/>
              <a:ea typeface="+mn-ea"/>
              <a:cs typeface="+mn-cs"/>
            </a:rPr>
            <a:t>決算において、すべての会計で実質収支が黒字または</a:t>
          </a:r>
          <a:r>
            <a:rPr lang="en-US" altLang="ja-JP" sz="1600" b="0" i="0" baseline="0">
              <a:solidFill>
                <a:schemeClr val="dk1"/>
              </a:solidFill>
              <a:latin typeface="+mn-lt"/>
              <a:ea typeface="+mn-ea"/>
              <a:cs typeface="+mn-cs"/>
            </a:rPr>
            <a:t>0</a:t>
          </a:r>
          <a:r>
            <a:rPr lang="ja-JP" altLang="ja-JP" sz="1600" b="0" i="0" baseline="0">
              <a:solidFill>
                <a:schemeClr val="dk1"/>
              </a:solidFill>
              <a:latin typeface="+mn-lt"/>
              <a:ea typeface="+mn-ea"/>
              <a:cs typeface="+mn-cs"/>
            </a:rPr>
            <a:t>となっている。</a:t>
          </a:r>
          <a:endParaRPr lang="en-US" altLang="ja-JP" sz="1600" b="0" i="0" baseline="0">
            <a:solidFill>
              <a:schemeClr val="dk1"/>
            </a:solidFill>
            <a:latin typeface="+mn-lt"/>
            <a:ea typeface="+mn-ea"/>
            <a:cs typeface="+mn-cs"/>
          </a:endParaRPr>
        </a:p>
        <a:p>
          <a:pPr rtl="0" eaLnBrk="1" fontAlgn="base" latinLnBrk="0" hangingPunct="1"/>
          <a:r>
            <a:rPr lang="ja-JP" altLang="ja-JP" sz="1600" b="0" i="0" baseline="0">
              <a:solidFill>
                <a:schemeClr val="dk1"/>
              </a:solidFill>
              <a:latin typeface="+mn-lt"/>
              <a:ea typeface="+mn-ea"/>
              <a:cs typeface="+mn-cs"/>
            </a:rPr>
            <a:t>　また、標準財政規模に対する実質収支額の割合は、前年度</a:t>
          </a:r>
          <a:r>
            <a:rPr lang="en-US" altLang="ja-JP" sz="1600" b="0" i="0" baseline="0">
              <a:solidFill>
                <a:schemeClr val="dk1"/>
              </a:solidFill>
              <a:latin typeface="+mn-lt"/>
              <a:ea typeface="+mn-ea"/>
              <a:cs typeface="+mn-cs"/>
            </a:rPr>
            <a:t>13.43</a:t>
          </a:r>
          <a:r>
            <a:rPr lang="ja-JP" altLang="ja-JP" sz="1600" b="0" i="0" baseline="0">
              <a:solidFill>
                <a:schemeClr val="dk1"/>
              </a:solidFill>
              <a:latin typeface="+mn-lt"/>
              <a:ea typeface="+mn-ea"/>
              <a:cs typeface="+mn-cs"/>
            </a:rPr>
            <a:t>％に対し、</a:t>
          </a:r>
          <a:r>
            <a:rPr lang="en-US" altLang="ja-JP" sz="1600" b="0" i="0" baseline="0">
              <a:solidFill>
                <a:schemeClr val="dk1"/>
              </a:solidFill>
              <a:latin typeface="+mn-lt"/>
              <a:ea typeface="+mn-ea"/>
              <a:cs typeface="+mn-cs"/>
            </a:rPr>
            <a:t>1.18</a:t>
          </a:r>
          <a:r>
            <a:rPr lang="ja-JP" altLang="ja-JP" sz="1600" b="0" i="0" baseline="0">
              <a:solidFill>
                <a:schemeClr val="dk1"/>
              </a:solidFill>
              <a:latin typeface="+mn-lt"/>
              <a:ea typeface="+mn-ea"/>
              <a:cs typeface="+mn-cs"/>
            </a:rPr>
            <a:t>ポイント上昇し</a:t>
          </a:r>
          <a:r>
            <a:rPr lang="en-US" altLang="ja-JP" sz="1600" b="0" i="0" baseline="0">
              <a:solidFill>
                <a:schemeClr val="dk1"/>
              </a:solidFill>
              <a:latin typeface="+mn-lt"/>
              <a:ea typeface="+mn-ea"/>
              <a:cs typeface="+mn-cs"/>
            </a:rPr>
            <a:t>14.61</a:t>
          </a:r>
          <a:r>
            <a:rPr lang="ja-JP" altLang="ja-JP" sz="1600" b="0" i="0" baseline="0">
              <a:solidFill>
                <a:schemeClr val="dk1"/>
              </a:solidFill>
              <a:latin typeface="+mn-lt"/>
              <a:ea typeface="+mn-ea"/>
              <a:cs typeface="+mn-cs"/>
            </a:rPr>
            <a:t>％となっている。</a:t>
          </a:r>
          <a:endParaRPr lang="en-US" altLang="ja-JP" sz="1600" b="0" i="0" baseline="0">
            <a:solidFill>
              <a:schemeClr val="dk1"/>
            </a:solidFill>
            <a:latin typeface="+mn-lt"/>
            <a:ea typeface="+mn-ea"/>
            <a:cs typeface="+mn-cs"/>
          </a:endParaRPr>
        </a:p>
        <a:p>
          <a:pPr rtl="0" eaLnBrk="1" fontAlgn="base" latinLnBrk="0" hangingPunct="1"/>
          <a:r>
            <a:rPr lang="ja-JP" altLang="ja-JP" sz="1600" b="0" i="0" baseline="0">
              <a:solidFill>
                <a:schemeClr val="dk1"/>
              </a:solidFill>
              <a:latin typeface="+mn-lt"/>
              <a:ea typeface="+mn-ea"/>
              <a:cs typeface="+mn-cs"/>
            </a:rPr>
            <a:t>　実質収支額の割合が上昇した理由として、主に一般会計の実質収支額が増加したことによるが、</a:t>
          </a:r>
          <a:r>
            <a:rPr lang="en-US" altLang="ja-JP" sz="1600" b="0" i="0" baseline="0">
              <a:solidFill>
                <a:schemeClr val="dk1"/>
              </a:solidFill>
              <a:latin typeface="+mn-lt"/>
              <a:ea typeface="+mn-ea"/>
              <a:cs typeface="+mn-cs"/>
            </a:rPr>
            <a:t>H26</a:t>
          </a:r>
          <a:r>
            <a:rPr lang="ja-JP" altLang="ja-JP" sz="1600" b="0" i="0" baseline="0">
              <a:solidFill>
                <a:schemeClr val="dk1"/>
              </a:solidFill>
              <a:latin typeface="+mn-lt"/>
              <a:ea typeface="+mn-ea"/>
              <a:cs typeface="+mn-cs"/>
            </a:rPr>
            <a:t>年度実質収支額</a:t>
          </a:r>
          <a:r>
            <a:rPr lang="en-US" altLang="ja-JP" sz="1600" b="0" i="0" baseline="0">
              <a:solidFill>
                <a:schemeClr val="dk1"/>
              </a:solidFill>
              <a:latin typeface="+mn-lt"/>
              <a:ea typeface="+mn-ea"/>
              <a:cs typeface="+mn-cs"/>
            </a:rPr>
            <a:t>3,836</a:t>
          </a:r>
          <a:r>
            <a:rPr lang="ja-JP" altLang="ja-JP" sz="1600" b="0" i="0" baseline="0">
              <a:solidFill>
                <a:schemeClr val="dk1"/>
              </a:solidFill>
              <a:latin typeface="+mn-lt"/>
              <a:ea typeface="+mn-ea"/>
              <a:cs typeface="+mn-cs"/>
            </a:rPr>
            <a:t>百万円に対し、</a:t>
          </a:r>
          <a:r>
            <a:rPr lang="en-US" altLang="ja-JP" sz="1600" b="0" i="0" baseline="0">
              <a:solidFill>
                <a:schemeClr val="dk1"/>
              </a:solidFill>
              <a:latin typeface="+mn-lt"/>
              <a:ea typeface="+mn-ea"/>
              <a:cs typeface="+mn-cs"/>
            </a:rPr>
            <a:t>H27</a:t>
          </a:r>
          <a:r>
            <a:rPr lang="ja-JP" altLang="ja-JP" sz="1600" b="0" i="0" baseline="0">
              <a:solidFill>
                <a:schemeClr val="dk1"/>
              </a:solidFill>
              <a:latin typeface="+mn-lt"/>
              <a:ea typeface="+mn-ea"/>
              <a:cs typeface="+mn-cs"/>
            </a:rPr>
            <a:t>年度は</a:t>
          </a:r>
          <a:r>
            <a:rPr lang="en-US" altLang="ja-JP" sz="1600" b="0" i="0" baseline="0">
              <a:solidFill>
                <a:schemeClr val="dk1"/>
              </a:solidFill>
              <a:latin typeface="+mn-lt"/>
              <a:ea typeface="+mn-ea"/>
              <a:cs typeface="+mn-cs"/>
            </a:rPr>
            <a:t>4,139</a:t>
          </a:r>
          <a:r>
            <a:rPr lang="ja-JP" altLang="ja-JP" sz="1600" b="0" i="0" baseline="0">
              <a:solidFill>
                <a:schemeClr val="dk1"/>
              </a:solidFill>
              <a:latin typeface="+mn-lt"/>
              <a:ea typeface="+mn-ea"/>
              <a:cs typeface="+mn-cs"/>
            </a:rPr>
            <a:t>百万円、差引</a:t>
          </a:r>
          <a:r>
            <a:rPr lang="en-US" altLang="ja-JP" sz="1600" b="0" i="0" baseline="0">
              <a:solidFill>
                <a:schemeClr val="dk1"/>
              </a:solidFill>
              <a:latin typeface="+mn-lt"/>
              <a:ea typeface="+mn-ea"/>
              <a:cs typeface="+mn-cs"/>
            </a:rPr>
            <a:t>303</a:t>
          </a:r>
          <a:r>
            <a:rPr lang="ja-JP" altLang="ja-JP" sz="1600" b="0" i="0" baseline="0">
              <a:solidFill>
                <a:schemeClr val="dk1"/>
              </a:solidFill>
              <a:latin typeface="+mn-lt"/>
              <a:ea typeface="+mn-ea"/>
              <a:cs typeface="+mn-cs"/>
            </a:rPr>
            <a:t>百万円の増加となっている。増加原因として、歳入面において、地方消費税交付金や財産収入の増加があったこと、歳出面においては、投資的経費や人件費の減少などが挙げられる。</a:t>
          </a:r>
          <a:endParaRPr lang="en-US" altLang="ja-JP" sz="16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82975064</v>
      </c>
      <c r="BO4" s="379"/>
      <c r="BP4" s="379"/>
      <c r="BQ4" s="379"/>
      <c r="BR4" s="379"/>
      <c r="BS4" s="379"/>
      <c r="BT4" s="379"/>
      <c r="BU4" s="380"/>
      <c r="BV4" s="378">
        <v>82624171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8.6999999999999993</v>
      </c>
      <c r="CU4" s="385"/>
      <c r="CV4" s="385"/>
      <c r="CW4" s="385"/>
      <c r="CX4" s="385"/>
      <c r="CY4" s="385"/>
      <c r="CZ4" s="385"/>
      <c r="DA4" s="386"/>
      <c r="DB4" s="384">
        <v>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77694591</v>
      </c>
      <c r="BO5" s="416"/>
      <c r="BP5" s="416"/>
      <c r="BQ5" s="416"/>
      <c r="BR5" s="416"/>
      <c r="BS5" s="416"/>
      <c r="BT5" s="416"/>
      <c r="BU5" s="417"/>
      <c r="BV5" s="415">
        <v>77748957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89.2</v>
      </c>
      <c r="CU5" s="413"/>
      <c r="CV5" s="413"/>
      <c r="CW5" s="413"/>
      <c r="CX5" s="413"/>
      <c r="CY5" s="413"/>
      <c r="CZ5" s="413"/>
      <c r="DA5" s="414"/>
      <c r="DB5" s="412">
        <v>90.8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5280473</v>
      </c>
      <c r="BO6" s="416"/>
      <c r="BP6" s="416"/>
      <c r="BQ6" s="416"/>
      <c r="BR6" s="416"/>
      <c r="BS6" s="416"/>
      <c r="BT6" s="416"/>
      <c r="BU6" s="417"/>
      <c r="BV6" s="415">
        <v>4875214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95.7</v>
      </c>
      <c r="CU6" s="453"/>
      <c r="CV6" s="453"/>
      <c r="CW6" s="453"/>
      <c r="CX6" s="453"/>
      <c r="CY6" s="453"/>
      <c r="CZ6" s="453"/>
      <c r="DA6" s="454"/>
      <c r="DB6" s="452">
        <v>97.4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1137768</v>
      </c>
      <c r="BO7" s="416"/>
      <c r="BP7" s="416"/>
      <c r="BQ7" s="416"/>
      <c r="BR7" s="416"/>
      <c r="BS7" s="416"/>
      <c r="BT7" s="416"/>
      <c r="BU7" s="417"/>
      <c r="BV7" s="415">
        <v>1015818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47687797</v>
      </c>
      <c r="CU7" s="416"/>
      <c r="CV7" s="416"/>
      <c r="CW7" s="416"/>
      <c r="CX7" s="416"/>
      <c r="CY7" s="416"/>
      <c r="CZ7" s="416"/>
      <c r="DA7" s="417"/>
      <c r="DB7" s="415">
        <v>48028094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4142705</v>
      </c>
      <c r="BO8" s="416"/>
      <c r="BP8" s="416"/>
      <c r="BQ8" s="416"/>
      <c r="BR8" s="416"/>
      <c r="BS8" s="416"/>
      <c r="BT8" s="416"/>
      <c r="BU8" s="417"/>
      <c r="BV8" s="415">
        <v>3859396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0.56999999999999995</v>
      </c>
      <c r="CU8" s="456"/>
      <c r="CV8" s="456"/>
      <c r="CW8" s="456"/>
      <c r="CX8" s="456"/>
      <c r="CY8" s="456"/>
      <c r="CZ8" s="456"/>
      <c r="DA8" s="457"/>
      <c r="DB8" s="455">
        <v>0.57999999999999996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158114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283309</v>
      </c>
      <c r="BO9" s="416"/>
      <c r="BP9" s="416"/>
      <c r="BQ9" s="416"/>
      <c r="BR9" s="416"/>
      <c r="BS9" s="416"/>
      <c r="BT9" s="416"/>
      <c r="BU9" s="417"/>
      <c r="BV9" s="415">
        <v>-55989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19.600000000000001</v>
      </c>
      <c r="CU9" s="413"/>
      <c r="CV9" s="413"/>
      <c r="CW9" s="413"/>
      <c r="CX9" s="413"/>
      <c r="CY9" s="413"/>
      <c r="CZ9" s="413"/>
      <c r="DA9" s="414"/>
      <c r="DB9" s="412">
        <v>19.3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166532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1577453</v>
      </c>
      <c r="BO10" s="416"/>
      <c r="BP10" s="416"/>
      <c r="BQ10" s="416"/>
      <c r="BR10" s="416"/>
      <c r="BS10" s="416"/>
      <c r="BT10" s="416"/>
      <c r="BU10" s="417"/>
      <c r="BV10" s="415">
        <v>14826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164769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720565</v>
      </c>
      <c r="BO12" s="416"/>
      <c r="BP12" s="416"/>
      <c r="BQ12" s="416"/>
      <c r="BR12" s="416"/>
      <c r="BS12" s="416"/>
      <c r="BT12" s="416"/>
      <c r="BU12" s="417"/>
      <c r="BV12" s="415">
        <v>448082</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162195</v>
      </c>
      <c r="S13" s="497"/>
      <c r="T13" s="497"/>
      <c r="U13" s="497"/>
      <c r="V13" s="498"/>
      <c r="W13" s="431" t="s">
        <v>121</v>
      </c>
      <c r="X13" s="432"/>
      <c r="Y13" s="432"/>
      <c r="Z13" s="432"/>
      <c r="AA13" s="432"/>
      <c r="AB13" s="422"/>
      <c r="AC13" s="466">
        <v>4752</v>
      </c>
      <c r="AD13" s="467"/>
      <c r="AE13" s="467"/>
      <c r="AF13" s="467"/>
      <c r="AG13" s="506"/>
      <c r="AH13" s="466">
        <v>6539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1140197</v>
      </c>
      <c r="BO13" s="416"/>
      <c r="BP13" s="416"/>
      <c r="BQ13" s="416"/>
      <c r="BR13" s="416"/>
      <c r="BS13" s="416"/>
      <c r="BT13" s="416"/>
      <c r="BU13" s="417"/>
      <c r="BV13" s="415">
        <v>-489245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12.8</v>
      </c>
      <c r="CU13" s="413"/>
      <c r="CV13" s="413"/>
      <c r="CW13" s="413"/>
      <c r="CX13" s="413"/>
      <c r="CY13" s="413"/>
      <c r="CZ13" s="413"/>
      <c r="DA13" s="414"/>
      <c r="DB13" s="412">
        <v>13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166059</v>
      </c>
      <c r="S14" s="497"/>
      <c r="T14" s="497"/>
      <c r="U14" s="497"/>
      <c r="V14" s="498"/>
      <c r="W14" s="405"/>
      <c r="X14" s="406"/>
      <c r="Y14" s="406"/>
      <c r="Z14" s="406"/>
      <c r="AA14" s="406"/>
      <c r="AB14" s="395"/>
      <c r="AC14" s="499">
        <v>6.5</v>
      </c>
      <c r="AD14" s="500"/>
      <c r="AE14" s="500"/>
      <c r="AF14" s="500"/>
      <c r="AG14" s="501"/>
      <c r="AH14" s="499">
        <v>8.1999999999999993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24.2</v>
      </c>
      <c r="CU14" s="511"/>
      <c r="CV14" s="511"/>
      <c r="CW14" s="511"/>
      <c r="CX14" s="511"/>
      <c r="CY14" s="511"/>
      <c r="CZ14" s="511"/>
      <c r="DA14" s="512"/>
      <c r="DB14" s="510">
        <v>40.200000000000003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163954</v>
      </c>
      <c r="S15" s="497"/>
      <c r="T15" s="497"/>
      <c r="U15" s="497"/>
      <c r="V15" s="498"/>
      <c r="W15" s="431" t="s">
        <v>128</v>
      </c>
      <c r="X15" s="432"/>
      <c r="Y15" s="432"/>
      <c r="Z15" s="432"/>
      <c r="AA15" s="432"/>
      <c r="AB15" s="422"/>
      <c r="AC15" s="466">
        <v>23598</v>
      </c>
      <c r="AD15" s="467"/>
      <c r="AE15" s="467"/>
      <c r="AF15" s="467"/>
      <c r="AG15" s="506"/>
      <c r="AH15" s="466">
        <v>26501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18905181</v>
      </c>
      <c r="BO15" s="379"/>
      <c r="BP15" s="379"/>
      <c r="BQ15" s="379"/>
      <c r="BR15" s="379"/>
      <c r="BS15" s="379"/>
      <c r="BT15" s="379"/>
      <c r="BU15" s="380"/>
      <c r="BV15" s="378">
        <v>19550018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32.5</v>
      </c>
      <c r="AD16" s="500"/>
      <c r="AE16" s="500"/>
      <c r="AF16" s="500"/>
      <c r="AG16" s="501"/>
      <c r="AH16" s="499">
        <v>33.200000000000003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33946135</v>
      </c>
      <c r="BO16" s="416"/>
      <c r="BP16" s="416"/>
      <c r="BQ16" s="416"/>
      <c r="BR16" s="416"/>
      <c r="BS16" s="416"/>
      <c r="BT16" s="416"/>
      <c r="BU16" s="417"/>
      <c r="BV16" s="415">
        <v>32337086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44236</v>
      </c>
      <c r="AD17" s="467"/>
      <c r="AE17" s="467"/>
      <c r="AF17" s="467"/>
      <c r="AG17" s="506"/>
      <c r="AH17" s="466">
        <v>46659</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24226136</v>
      </c>
      <c r="BO17" s="416"/>
      <c r="BP17" s="416"/>
      <c r="BQ17" s="416"/>
      <c r="BR17" s="416"/>
      <c r="BS17" s="416"/>
      <c r="BT17" s="416"/>
      <c r="BU17" s="417"/>
      <c r="BV17" s="415">
        <v>25340420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419.13</v>
      </c>
      <c r="M18" s="528"/>
      <c r="N18" s="528"/>
      <c r="O18" s="528"/>
      <c r="P18" s="528"/>
      <c r="Q18" s="528"/>
      <c r="R18" s="529"/>
      <c r="S18" s="529"/>
      <c r="T18" s="529"/>
      <c r="U18" s="529"/>
      <c r="V18" s="530"/>
      <c r="W18" s="433"/>
      <c r="X18" s="434"/>
      <c r="Y18" s="434"/>
      <c r="Z18" s="434"/>
      <c r="AA18" s="434"/>
      <c r="AB18" s="425"/>
      <c r="AC18" s="531">
        <v>60.9</v>
      </c>
      <c r="AD18" s="532"/>
      <c r="AE18" s="532"/>
      <c r="AF18" s="532"/>
      <c r="AG18" s="533"/>
      <c r="AH18" s="531">
        <v>58.4</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44307519</v>
      </c>
      <c r="BO18" s="416"/>
      <c r="BP18" s="416"/>
      <c r="BQ18" s="416"/>
      <c r="BR18" s="416"/>
      <c r="BS18" s="416"/>
      <c r="BT18" s="416"/>
      <c r="BU18" s="417"/>
      <c r="BV18" s="415">
        <v>43341015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377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58163917</v>
      </c>
      <c r="BO19" s="416"/>
      <c r="BP19" s="416"/>
      <c r="BQ19" s="416"/>
      <c r="BR19" s="416"/>
      <c r="BS19" s="416"/>
      <c r="BT19" s="416"/>
      <c r="BU19" s="417"/>
      <c r="BV19" s="415">
        <v>55432233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67105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88978329</v>
      </c>
      <c r="BO23" s="416"/>
      <c r="BP23" s="416"/>
      <c r="BQ23" s="416"/>
      <c r="BR23" s="416"/>
      <c r="BS23" s="416"/>
      <c r="BT23" s="416"/>
      <c r="BU23" s="417"/>
      <c r="BV23" s="415">
        <v>90187186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9820</v>
      </c>
      <c r="R24" s="467"/>
      <c r="S24" s="467"/>
      <c r="T24" s="467"/>
      <c r="U24" s="467"/>
      <c r="V24" s="506"/>
      <c r="W24" s="561"/>
      <c r="X24" s="549"/>
      <c r="Y24" s="550"/>
      <c r="Z24" s="465" t="s">
        <v>152</v>
      </c>
      <c r="AA24" s="445"/>
      <c r="AB24" s="445"/>
      <c r="AC24" s="445"/>
      <c r="AD24" s="445"/>
      <c r="AE24" s="445"/>
      <c r="AF24" s="445"/>
      <c r="AG24" s="446"/>
      <c r="AH24" s="466">
        <v>1255</v>
      </c>
      <c r="AI24" s="467"/>
      <c r="AJ24" s="467"/>
      <c r="AK24" s="467"/>
      <c r="AL24" s="506"/>
      <c r="AM24" s="466">
        <v>3939445</v>
      </c>
      <c r="AN24" s="467"/>
      <c r="AO24" s="467"/>
      <c r="AP24" s="467"/>
      <c r="AQ24" s="467"/>
      <c r="AR24" s="506"/>
      <c r="AS24" s="466">
        <v>3139</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40876470</v>
      </c>
      <c r="BO24" s="416"/>
      <c r="BP24" s="416"/>
      <c r="BQ24" s="416"/>
      <c r="BR24" s="416"/>
      <c r="BS24" s="416"/>
      <c r="BT24" s="416"/>
      <c r="BU24" s="417"/>
      <c r="BV24" s="415">
        <v>44148331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8070</v>
      </c>
      <c r="R25" s="467"/>
      <c r="S25" s="467"/>
      <c r="T25" s="467"/>
      <c r="U25" s="467"/>
      <c r="V25" s="506"/>
      <c r="W25" s="561"/>
      <c r="X25" s="549"/>
      <c r="Y25" s="550"/>
      <c r="Z25" s="465" t="s">
        <v>155</v>
      </c>
      <c r="AA25" s="445"/>
      <c r="AB25" s="445"/>
      <c r="AC25" s="445"/>
      <c r="AD25" s="445"/>
      <c r="AE25" s="445"/>
      <c r="AF25" s="445"/>
      <c r="AG25" s="446"/>
      <c r="AH25" s="466">
        <v>212</v>
      </c>
      <c r="AI25" s="467"/>
      <c r="AJ25" s="467"/>
      <c r="AK25" s="467"/>
      <c r="AL25" s="506"/>
      <c r="AM25" s="466">
        <v>584060</v>
      </c>
      <c r="AN25" s="467"/>
      <c r="AO25" s="467"/>
      <c r="AP25" s="467"/>
      <c r="AQ25" s="467"/>
      <c r="AR25" s="506"/>
      <c r="AS25" s="466">
        <v>2755</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32056230</v>
      </c>
      <c r="BO25" s="379"/>
      <c r="BP25" s="379"/>
      <c r="BQ25" s="379"/>
      <c r="BR25" s="379"/>
      <c r="BS25" s="379"/>
      <c r="BT25" s="379"/>
      <c r="BU25" s="380"/>
      <c r="BV25" s="378">
        <v>34880720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6690</v>
      </c>
      <c r="R26" s="467"/>
      <c r="S26" s="467"/>
      <c r="T26" s="467"/>
      <c r="U26" s="467"/>
      <c r="V26" s="506"/>
      <c r="W26" s="561"/>
      <c r="X26" s="549"/>
      <c r="Y26" s="550"/>
      <c r="Z26" s="465" t="s">
        <v>158</v>
      </c>
      <c r="AA26" s="571"/>
      <c r="AB26" s="571"/>
      <c r="AC26" s="571"/>
      <c r="AD26" s="571"/>
      <c r="AE26" s="571"/>
      <c r="AF26" s="571"/>
      <c r="AG26" s="572"/>
      <c r="AH26" s="466">
        <v>37</v>
      </c>
      <c r="AI26" s="467"/>
      <c r="AJ26" s="467"/>
      <c r="AK26" s="467"/>
      <c r="AL26" s="506"/>
      <c r="AM26" s="466">
        <v>103378</v>
      </c>
      <c r="AN26" s="467"/>
      <c r="AO26" s="467"/>
      <c r="AP26" s="467"/>
      <c r="AQ26" s="467"/>
      <c r="AR26" s="506"/>
      <c r="AS26" s="466">
        <v>2794</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5850</v>
      </c>
      <c r="R27" s="467"/>
      <c r="S27" s="467"/>
      <c r="T27" s="467"/>
      <c r="U27" s="467"/>
      <c r="V27" s="506"/>
      <c r="W27" s="561"/>
      <c r="X27" s="549"/>
      <c r="Y27" s="550"/>
      <c r="Z27" s="465" t="s">
        <v>161</v>
      </c>
      <c r="AA27" s="445"/>
      <c r="AB27" s="445"/>
      <c r="AC27" s="445"/>
      <c r="AD27" s="445"/>
      <c r="AE27" s="445"/>
      <c r="AF27" s="445"/>
      <c r="AG27" s="446"/>
      <c r="AH27" s="466">
        <v>5</v>
      </c>
      <c r="AI27" s="467"/>
      <c r="AJ27" s="467"/>
      <c r="AK27" s="467"/>
      <c r="AL27" s="506"/>
      <c r="AM27" s="466">
        <v>21565</v>
      </c>
      <c r="AN27" s="467"/>
      <c r="AO27" s="467"/>
      <c r="AP27" s="467"/>
      <c r="AQ27" s="467"/>
      <c r="AR27" s="506"/>
      <c r="AS27" s="466">
        <v>4313</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2106746</v>
      </c>
      <c r="BO27" s="585"/>
      <c r="BP27" s="585"/>
      <c r="BQ27" s="585"/>
      <c r="BR27" s="585"/>
      <c r="BS27" s="585"/>
      <c r="BT27" s="585"/>
      <c r="BU27" s="586"/>
      <c r="BV27" s="584">
        <v>2106517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5290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13743927</v>
      </c>
      <c r="BO28" s="379"/>
      <c r="BP28" s="379"/>
      <c r="BQ28" s="379"/>
      <c r="BR28" s="379"/>
      <c r="BS28" s="379"/>
      <c r="BT28" s="379"/>
      <c r="BU28" s="380"/>
      <c r="BV28" s="378">
        <v>12887039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32</v>
      </c>
      <c r="M29" s="467"/>
      <c r="N29" s="467"/>
      <c r="O29" s="467"/>
      <c r="P29" s="506"/>
      <c r="Q29" s="466">
        <v>4920</v>
      </c>
      <c r="R29" s="467"/>
      <c r="S29" s="467"/>
      <c r="T29" s="467"/>
      <c r="U29" s="467"/>
      <c r="V29" s="506"/>
      <c r="W29" s="562"/>
      <c r="X29" s="563"/>
      <c r="Y29" s="564"/>
      <c r="Z29" s="465" t="s">
        <v>168</v>
      </c>
      <c r="AA29" s="445"/>
      <c r="AB29" s="445"/>
      <c r="AC29" s="445"/>
      <c r="AD29" s="445"/>
      <c r="AE29" s="445"/>
      <c r="AF29" s="445"/>
      <c r="AG29" s="446"/>
      <c r="AH29" s="466">
        <v>1260</v>
      </c>
      <c r="AI29" s="467"/>
      <c r="AJ29" s="467"/>
      <c r="AK29" s="467"/>
      <c r="AL29" s="506"/>
      <c r="AM29" s="466">
        <v>3961010</v>
      </c>
      <c r="AN29" s="467"/>
      <c r="AO29" s="467"/>
      <c r="AP29" s="467"/>
      <c r="AQ29" s="467"/>
      <c r="AR29" s="506"/>
      <c r="AS29" s="466">
        <v>3144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7708838</v>
      </c>
      <c r="BO29" s="416"/>
      <c r="BP29" s="416"/>
      <c r="BQ29" s="416"/>
      <c r="BR29" s="416"/>
      <c r="BS29" s="416"/>
      <c r="BT29" s="416"/>
      <c r="BU29" s="417"/>
      <c r="BV29" s="415">
        <v>6006415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94.6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9758147</v>
      </c>
      <c r="BO30" s="585"/>
      <c r="BP30" s="585"/>
      <c r="BQ30" s="585"/>
      <c r="BR30" s="585"/>
      <c r="BS30" s="585"/>
      <c r="BT30" s="585"/>
      <c r="BU30" s="586"/>
      <c r="BV30" s="584">
        <v>9686005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駐車場特別会計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IF('各会計、関係団体の財政状況及び健全化判断比率'!B35="","",'各会計、関係団体の財政状況及び健全化判断比率'!B35)</f>
        <v>船舶交通特別会計</v>
      </c>
      <c r="BH34" s="597"/>
      <c r="BI34" s="597"/>
      <c r="BJ34" s="597"/>
      <c r="BK34" s="597"/>
      <c r="BL34" s="597"/>
      <c r="BM34" s="597"/>
      <c r="BN34" s="597"/>
      <c r="BO34" s="597"/>
      <c r="BP34" s="597"/>
      <c r="BQ34" s="597"/>
      <c r="BR34" s="597"/>
      <c r="BS34" s="597"/>
      <c r="BT34" s="597"/>
      <c r="BU34" s="597"/>
      <c r="BV34" s="165"/>
      <c r="BW34" s="596">
        <f>IF(BY34="","",MAX(C34:D43,U34:V43,AM34:AN43,BE34:BF43)+1)</f>
        <v>19</v>
      </c>
      <c r="BX34" s="596"/>
      <c r="BY34" s="597" t="str">
        <f>IF('各会計、関係団体の財政状況及び健全化判断比率'!B68="","",'各会計、関係団体の財政状況及び健全化判断比率'!B68)</f>
        <v>愛媛地方税滞納整理機構</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今治市土地開発公社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用地取得特別会計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国民健康保険特別会計</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IF('各会計、関係団体の財政状況及び健全化判断比率'!B34="","",'各会計、関係団体の財政状況及び健全化判断比率'!B34)</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IF('各会計、関係団体の財政状況及び健全化判断比率'!B36="","",'各会計、関係団体の財政状況及び健全化判断比率'!B36)</f>
        <v>簡易水道事業特別会計</v>
      </c>
      <c r="BH35" s="597"/>
      <c r="BI35" s="597"/>
      <c r="BJ35" s="597"/>
      <c r="BK35" s="597"/>
      <c r="BL35" s="597"/>
      <c r="BM35" s="597"/>
      <c r="BN35" s="597"/>
      <c r="BO35" s="597"/>
      <c r="BP35" s="597"/>
      <c r="BQ35" s="597"/>
      <c r="BR35" s="597"/>
      <c r="BS35" s="597"/>
      <c r="BT35" s="597"/>
      <c r="BU35" s="597"/>
      <c r="BV35" s="165"/>
      <c r="BW35" s="596">
        <f t="shared" ref="BW35:BW43" si="2">IF(BY35="","",BW34+1)</f>
        <v>20</v>
      </c>
      <c r="BX35" s="596"/>
      <c r="BY35" s="597" t="str">
        <f>IF('各会計、関係団体の財政状況及び健全化判断比率'!B69="","",'各会計、関係団体の財政状況及び健全化判断比率'!B69)</f>
        <v>愛媛県後期高齢者医療広域連合（一般会計）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(一財)今治勤労福祉事業団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有線テレビ放送事業特別会計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IF('各会計、関係団体の財政状況及び健全化判断比率'!B37="","",'各会計、関係団体の財政状況及び健全化判断比率'!B37)</f>
        <v>港湾事業特別会計</v>
      </c>
      <c r="BH36" s="597"/>
      <c r="BI36" s="597"/>
      <c r="BJ36" s="597"/>
      <c r="BK36" s="597"/>
      <c r="BL36" s="597"/>
      <c r="BM36" s="597"/>
      <c r="BN36" s="597"/>
      <c r="BO36" s="597"/>
      <c r="BP36" s="597"/>
      <c r="BQ36" s="597"/>
      <c r="BR36" s="597"/>
      <c r="BS36" s="597"/>
      <c r="BT36" s="597"/>
      <c r="BU36" s="597"/>
      <c r="BV36" s="165"/>
      <c r="BW36" s="596">
        <f t="shared" si="2"/>
        <v>21</v>
      </c>
      <c r="BX36" s="596"/>
      <c r="BY36" s="597" t="str">
        <f>IF('各会計、関係団体の財政状況及び健全化判断比率'!B70="","",'各会計、関係団体の財政状況及び健全化判断比率'!B70)</f>
        <v>愛媛県後期高齢者医療広域連合（後期高齢者医療特別会計）</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(一財)今治市多目的温泉保養館管理公社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墓園事業特別会計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介護予防支援事業特別会計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15</v>
      </c>
      <c r="BF37" s="596"/>
      <c r="BG37" s="597" t="str">
        <f>IF('各会計、関係団体の財政状況及び健全化判断比率'!B38="","",'各会計、関係団体の財政状況及び健全化判断比率'!B38)</f>
        <v>地方卸売市場特別会計</v>
      </c>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25</v>
      </c>
      <c r="CP37" s="596"/>
      <c r="CQ37" s="597" t="str">
        <f>IF('各会計、関係団体の財政状況及び健全化判断比率'!BS10="","",'各会計、関係団体の財政状況及び健全化判断比率'!BS10)</f>
        <v>(一財)今治文化振興会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9</v>
      </c>
      <c r="V38" s="596"/>
      <c r="W38" s="597" t="str">
        <f>IF('各会計、関係団体の財政状況及び健全化判断比率'!B32="","",'各会計、関係団体の財政状況及び健全化判断比率'!B32)</f>
        <v>後期高齢者医療特別会計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16</v>
      </c>
      <c r="BF38" s="596"/>
      <c r="BG38" s="597" t="str">
        <f>IF('各会計、関係団体の財政状況及び健全化判断比率'!B39="","",'各会計、関係団体の財政状況及び健全化判断比率'!B39)</f>
        <v>鉱泉供給事業特別会計</v>
      </c>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26</v>
      </c>
      <c r="CP38" s="596"/>
      <c r="CQ38" s="597" t="str">
        <f>IF('各会計、関係団体の財政状況及び健全化判断比率'!BS11="","",'各会計、関係団体の財政状況及び健全化判断比率'!BS11)</f>
        <v>(公財)河野育英会</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17</v>
      </c>
      <c r="BF39" s="596"/>
      <c r="BG39" s="597" t="str">
        <f>IF('各会計、関係団体の財政状況及び健全化判断比率'!B40="","",'各会計、関係団体の財政状況及び健全化判断比率'!B40)</f>
        <v>下水道事業特別会計</v>
      </c>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27</v>
      </c>
      <c r="CP39" s="596"/>
      <c r="CQ39" s="597" t="str">
        <f>IF('各会計、関係団体の財政状況及び健全化判断比率'!BS12="","",'各会計、関係団体の財政状況及び健全化判断比率'!BS12)</f>
        <v>(公財)檜垣育英会</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18</v>
      </c>
      <c r="BF40" s="596"/>
      <c r="BG40" s="597" t="str">
        <f>IF('各会計、関係団体の財政状況及び健全化判断比率'!B41="","",'各会計、関係団体の財政状況及び健全化判断比率'!B41)</f>
        <v>小規模下水道特別会計</v>
      </c>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28</v>
      </c>
      <c r="CP40" s="596"/>
      <c r="CQ40" s="597" t="str">
        <f>IF('各会計、関係団体の財政状況及び健全化判断比率'!BS13="","",'各会計、関係団体の財政状況及び健全化判断比率'!BS13)</f>
        <v>大三島ブルーライン(株)</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29</v>
      </c>
      <c r="CP41" s="596"/>
      <c r="CQ41" s="597" t="str">
        <f>IF('各会計、関係団体の財政状況及び健全化判断比率'!BS14="","",'各会計、関係団体の財政状況及び健全化判断比率'!BS14)</f>
        <v>(株)IJC</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30</v>
      </c>
      <c r="CP42" s="596"/>
      <c r="CQ42" s="597" t="str">
        <f>IF('各会計、関係団体の財政状況及び健全化判断比率'!BS15="","",'各会計、関係団体の財政状況及び健全化判断比率'!BS15)</f>
        <v>瀬戸内海交通(株)</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31</v>
      </c>
      <c r="CP43" s="596"/>
      <c r="CQ43" s="597" t="str">
        <f>IF('各会計、関係団体の財政状況及び健全化判断比率'!BS16="","",'各会計、関係団体の財政状況及び健全化判断比率'!BS16)</f>
        <v>(公財)加根又育英会</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81" t="s">
        <v>538</v>
      </c>
      <c r="D34" s="1181"/>
      <c r="E34" s="1182"/>
      <c r="F34" s="32">
        <v>9.61</v>
      </c>
      <c r="G34" s="33">
        <v>9.25</v>
      </c>
      <c r="H34" s="33">
        <v>8.31</v>
      </c>
      <c r="I34" s="33">
        <v>7.98</v>
      </c>
      <c r="J34" s="34">
        <v>8.67</v>
      </c>
      <c r="K34" s="22"/>
      <c r="L34" s="22"/>
      <c r="M34" s="22"/>
      <c r="N34" s="22"/>
      <c r="O34" s="22"/>
      <c r="P34" s="22"/>
    </row>
    <row r="35" spans="1:16" ht="39" customHeight="1">
      <c r="A35" s="22"/>
      <c r="B35" s="35"/>
      <c r="C35" s="1175" t="s">
        <v>539</v>
      </c>
      <c r="D35" s="1176"/>
      <c r="E35" s="1177"/>
      <c r="F35" s="36">
        <v>3.64</v>
      </c>
      <c r="G35" s="37">
        <v>3.24</v>
      </c>
      <c r="H35" s="37">
        <v>3.3</v>
      </c>
      <c r="I35" s="37">
        <v>3.34</v>
      </c>
      <c r="J35" s="38">
        <v>3.77</v>
      </c>
      <c r="K35" s="22"/>
      <c r="L35" s="22"/>
      <c r="M35" s="22"/>
      <c r="N35" s="22"/>
      <c r="O35" s="22"/>
      <c r="P35" s="22"/>
    </row>
    <row r="36" spans="1:16" ht="39" customHeight="1">
      <c r="A36" s="22"/>
      <c r="B36" s="35"/>
      <c r="C36" s="1175" t="s">
        <v>540</v>
      </c>
      <c r="D36" s="1176"/>
      <c r="E36" s="1177"/>
      <c r="F36" s="36">
        <v>2.46</v>
      </c>
      <c r="G36" s="37">
        <v>1.79</v>
      </c>
      <c r="H36" s="37">
        <v>1.74</v>
      </c>
      <c r="I36" s="37">
        <v>1.45</v>
      </c>
      <c r="J36" s="38">
        <v>1.08</v>
      </c>
      <c r="K36" s="22"/>
      <c r="L36" s="22"/>
      <c r="M36" s="22"/>
      <c r="N36" s="22"/>
      <c r="O36" s="22"/>
      <c r="P36" s="22"/>
    </row>
    <row r="37" spans="1:16" ht="39" customHeight="1">
      <c r="A37" s="22"/>
      <c r="B37" s="35"/>
      <c r="C37" s="1175" t="s">
        <v>541</v>
      </c>
      <c r="D37" s="1176"/>
      <c r="E37" s="1177"/>
      <c r="F37" s="36">
        <v>0.02</v>
      </c>
      <c r="G37" s="37">
        <v>0.17</v>
      </c>
      <c r="H37" s="37">
        <v>7.0000000000000007E-2</v>
      </c>
      <c r="I37" s="37">
        <v>0.17</v>
      </c>
      <c r="J37" s="38">
        <v>0.49</v>
      </c>
      <c r="K37" s="22"/>
      <c r="L37" s="22"/>
      <c r="M37" s="22"/>
      <c r="N37" s="22"/>
      <c r="O37" s="22"/>
      <c r="P37" s="22"/>
    </row>
    <row r="38" spans="1:16" ht="39" customHeight="1">
      <c r="A38" s="22"/>
      <c r="B38" s="35"/>
      <c r="C38" s="1175" t="s">
        <v>542</v>
      </c>
      <c r="D38" s="1176"/>
      <c r="E38" s="1177"/>
      <c r="F38" s="36">
        <v>0.19</v>
      </c>
      <c r="G38" s="37">
        <v>0.2</v>
      </c>
      <c r="H38" s="37">
        <v>0.21</v>
      </c>
      <c r="I38" s="37">
        <v>0.22</v>
      </c>
      <c r="J38" s="38">
        <v>0.24</v>
      </c>
      <c r="K38" s="22"/>
      <c r="L38" s="22"/>
      <c r="M38" s="22"/>
      <c r="N38" s="22"/>
      <c r="O38" s="22"/>
      <c r="P38" s="22"/>
    </row>
    <row r="39" spans="1:16" ht="39" customHeight="1">
      <c r="A39" s="22"/>
      <c r="B39" s="35"/>
      <c r="C39" s="1175" t="s">
        <v>543</v>
      </c>
      <c r="D39" s="1176"/>
      <c r="E39" s="1177"/>
      <c r="F39" s="36">
        <v>0</v>
      </c>
      <c r="G39" s="37">
        <v>0</v>
      </c>
      <c r="H39" s="37">
        <v>0</v>
      </c>
      <c r="I39" s="37">
        <v>0</v>
      </c>
      <c r="J39" s="38">
        <v>0.14000000000000001</v>
      </c>
      <c r="K39" s="22"/>
      <c r="L39" s="22"/>
      <c r="M39" s="22"/>
      <c r="N39" s="22"/>
      <c r="O39" s="22"/>
      <c r="P39" s="22"/>
    </row>
    <row r="40" spans="1:16" ht="39" customHeight="1">
      <c r="A40" s="22"/>
      <c r="B40" s="35"/>
      <c r="C40" s="1175" t="s">
        <v>544</v>
      </c>
      <c r="D40" s="1176"/>
      <c r="E40" s="1177"/>
      <c r="F40" s="36">
        <v>0.08</v>
      </c>
      <c r="G40" s="37">
        <v>0.09</v>
      </c>
      <c r="H40" s="37">
        <v>0.09</v>
      </c>
      <c r="I40" s="37">
        <v>0.1</v>
      </c>
      <c r="J40" s="38">
        <v>0.1</v>
      </c>
      <c r="K40" s="22"/>
      <c r="L40" s="22"/>
      <c r="M40" s="22"/>
      <c r="N40" s="22"/>
      <c r="O40" s="22"/>
      <c r="P40" s="22"/>
    </row>
    <row r="41" spans="1:16" ht="39" customHeight="1">
      <c r="A41" s="22"/>
      <c r="B41" s="35"/>
      <c r="C41" s="1175" t="s">
        <v>545</v>
      </c>
      <c r="D41" s="1176"/>
      <c r="E41" s="1177"/>
      <c r="F41" s="36">
        <v>0.05</v>
      </c>
      <c r="G41" s="37">
        <v>0.05</v>
      </c>
      <c r="H41" s="37">
        <v>7.0000000000000007E-2</v>
      </c>
      <c r="I41" s="37">
        <v>0.06</v>
      </c>
      <c r="J41" s="38">
        <v>0.06</v>
      </c>
      <c r="K41" s="22"/>
      <c r="L41" s="22"/>
      <c r="M41" s="22"/>
      <c r="N41" s="22"/>
      <c r="O41" s="22"/>
      <c r="P41" s="22"/>
    </row>
    <row r="42" spans="1:16" ht="39" customHeight="1">
      <c r="A42" s="22"/>
      <c r="B42" s="39"/>
      <c r="C42" s="1175" t="s">
        <v>546</v>
      </c>
      <c r="D42" s="1176"/>
      <c r="E42" s="1177"/>
      <c r="F42" s="36" t="s">
        <v>492</v>
      </c>
      <c r="G42" s="37" t="s">
        <v>492</v>
      </c>
      <c r="H42" s="37" t="s">
        <v>492</v>
      </c>
      <c r="I42" s="37" t="s">
        <v>492</v>
      </c>
      <c r="J42" s="38" t="s">
        <v>492</v>
      </c>
      <c r="K42" s="22"/>
      <c r="L42" s="22"/>
      <c r="M42" s="22"/>
      <c r="N42" s="22"/>
      <c r="O42" s="22"/>
      <c r="P42" s="22"/>
    </row>
    <row r="43" spans="1:16" ht="39" customHeight="1" thickBot="1">
      <c r="A43" s="22"/>
      <c r="B43" s="40"/>
      <c r="C43" s="1178" t="s">
        <v>547</v>
      </c>
      <c r="D43" s="1179"/>
      <c r="E43" s="1180"/>
      <c r="F43" s="41">
        <v>0.15</v>
      </c>
      <c r="G43" s="42">
        <v>0.14000000000000001</v>
      </c>
      <c r="H43" s="42">
        <v>0.1</v>
      </c>
      <c r="I43" s="42">
        <v>0.06</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91" t="s">
        <v>11</v>
      </c>
      <c r="C45" s="1192"/>
      <c r="D45" s="58"/>
      <c r="E45" s="1197" t="s">
        <v>12</v>
      </c>
      <c r="F45" s="1197"/>
      <c r="G45" s="1197"/>
      <c r="H45" s="1197"/>
      <c r="I45" s="1197"/>
      <c r="J45" s="1198"/>
      <c r="K45" s="59">
        <v>10927</v>
      </c>
      <c r="L45" s="60">
        <v>10861</v>
      </c>
      <c r="M45" s="60">
        <v>10707</v>
      </c>
      <c r="N45" s="60">
        <v>10916</v>
      </c>
      <c r="O45" s="61">
        <v>11504</v>
      </c>
      <c r="P45" s="48"/>
      <c r="Q45" s="48"/>
      <c r="R45" s="48"/>
      <c r="S45" s="48"/>
      <c r="T45" s="48"/>
      <c r="U45" s="48"/>
    </row>
    <row r="46" spans="1:21" ht="30.75" customHeight="1">
      <c r="A46" s="48"/>
      <c r="B46" s="1193"/>
      <c r="C46" s="1194"/>
      <c r="D46" s="62"/>
      <c r="E46" s="1185" t="s">
        <v>13</v>
      </c>
      <c r="F46" s="1185"/>
      <c r="G46" s="1185"/>
      <c r="H46" s="1185"/>
      <c r="I46" s="1185"/>
      <c r="J46" s="1186"/>
      <c r="K46" s="63" t="s">
        <v>492</v>
      </c>
      <c r="L46" s="64" t="s">
        <v>492</v>
      </c>
      <c r="M46" s="64" t="s">
        <v>492</v>
      </c>
      <c r="N46" s="64" t="s">
        <v>492</v>
      </c>
      <c r="O46" s="65" t="s">
        <v>492</v>
      </c>
      <c r="P46" s="48"/>
      <c r="Q46" s="48"/>
      <c r="R46" s="48"/>
      <c r="S46" s="48"/>
      <c r="T46" s="48"/>
      <c r="U46" s="48"/>
    </row>
    <row r="47" spans="1:21" ht="30.75" customHeight="1">
      <c r="A47" s="48"/>
      <c r="B47" s="1193"/>
      <c r="C47" s="1194"/>
      <c r="D47" s="62"/>
      <c r="E47" s="1185" t="s">
        <v>14</v>
      </c>
      <c r="F47" s="1185"/>
      <c r="G47" s="1185"/>
      <c r="H47" s="1185"/>
      <c r="I47" s="1185"/>
      <c r="J47" s="1186"/>
      <c r="K47" s="63" t="s">
        <v>492</v>
      </c>
      <c r="L47" s="64" t="s">
        <v>492</v>
      </c>
      <c r="M47" s="64" t="s">
        <v>492</v>
      </c>
      <c r="N47" s="64" t="s">
        <v>492</v>
      </c>
      <c r="O47" s="65" t="s">
        <v>492</v>
      </c>
      <c r="P47" s="48"/>
      <c r="Q47" s="48"/>
      <c r="R47" s="48"/>
      <c r="S47" s="48"/>
      <c r="T47" s="48"/>
      <c r="U47" s="48"/>
    </row>
    <row r="48" spans="1:21" ht="30.75" customHeight="1">
      <c r="A48" s="48"/>
      <c r="B48" s="1193"/>
      <c r="C48" s="1194"/>
      <c r="D48" s="62"/>
      <c r="E48" s="1185" t="s">
        <v>15</v>
      </c>
      <c r="F48" s="1185"/>
      <c r="G48" s="1185"/>
      <c r="H48" s="1185"/>
      <c r="I48" s="1185"/>
      <c r="J48" s="1186"/>
      <c r="K48" s="63">
        <v>2981</v>
      </c>
      <c r="L48" s="64">
        <v>2900</v>
      </c>
      <c r="M48" s="64">
        <v>2861</v>
      </c>
      <c r="N48" s="64">
        <v>2835</v>
      </c>
      <c r="O48" s="65">
        <v>2970</v>
      </c>
      <c r="P48" s="48"/>
      <c r="Q48" s="48"/>
      <c r="R48" s="48"/>
      <c r="S48" s="48"/>
      <c r="T48" s="48"/>
      <c r="U48" s="48"/>
    </row>
    <row r="49" spans="1:21" ht="30.75" customHeight="1">
      <c r="A49" s="48"/>
      <c r="B49" s="1193"/>
      <c r="C49" s="1194"/>
      <c r="D49" s="62"/>
      <c r="E49" s="1185" t="s">
        <v>16</v>
      </c>
      <c r="F49" s="1185"/>
      <c r="G49" s="1185"/>
      <c r="H49" s="1185"/>
      <c r="I49" s="1185"/>
      <c r="J49" s="1186"/>
      <c r="K49" s="63" t="s">
        <v>492</v>
      </c>
      <c r="L49" s="64" t="s">
        <v>492</v>
      </c>
      <c r="M49" s="64" t="s">
        <v>492</v>
      </c>
      <c r="N49" s="64" t="s">
        <v>492</v>
      </c>
      <c r="O49" s="65" t="s">
        <v>492</v>
      </c>
      <c r="P49" s="48"/>
      <c r="Q49" s="48"/>
      <c r="R49" s="48"/>
      <c r="S49" s="48"/>
      <c r="T49" s="48"/>
      <c r="U49" s="48"/>
    </row>
    <row r="50" spans="1:21" ht="30.75" customHeight="1">
      <c r="A50" s="48"/>
      <c r="B50" s="1193"/>
      <c r="C50" s="1194"/>
      <c r="D50" s="62"/>
      <c r="E50" s="1185" t="s">
        <v>17</v>
      </c>
      <c r="F50" s="1185"/>
      <c r="G50" s="1185"/>
      <c r="H50" s="1185"/>
      <c r="I50" s="1185"/>
      <c r="J50" s="1186"/>
      <c r="K50" s="63">
        <v>81</v>
      </c>
      <c r="L50" s="64">
        <v>81</v>
      </c>
      <c r="M50" s="64">
        <v>77</v>
      </c>
      <c r="N50" s="64">
        <v>71</v>
      </c>
      <c r="O50" s="65">
        <v>69</v>
      </c>
      <c r="P50" s="48"/>
      <c r="Q50" s="48"/>
      <c r="R50" s="48"/>
      <c r="S50" s="48"/>
      <c r="T50" s="48"/>
      <c r="U50" s="48"/>
    </row>
    <row r="51" spans="1:21" ht="30.75" customHeight="1">
      <c r="A51" s="48"/>
      <c r="B51" s="1195"/>
      <c r="C51" s="1196"/>
      <c r="D51" s="66"/>
      <c r="E51" s="1185" t="s">
        <v>18</v>
      </c>
      <c r="F51" s="1185"/>
      <c r="G51" s="1185"/>
      <c r="H51" s="1185"/>
      <c r="I51" s="1185"/>
      <c r="J51" s="1186"/>
      <c r="K51" s="63" t="s">
        <v>492</v>
      </c>
      <c r="L51" s="64" t="s">
        <v>492</v>
      </c>
      <c r="M51" s="64" t="s">
        <v>492</v>
      </c>
      <c r="N51" s="64" t="s">
        <v>492</v>
      </c>
      <c r="O51" s="65" t="s">
        <v>492</v>
      </c>
      <c r="P51" s="48"/>
      <c r="Q51" s="48"/>
      <c r="R51" s="48"/>
      <c r="S51" s="48"/>
      <c r="T51" s="48"/>
      <c r="U51" s="48"/>
    </row>
    <row r="52" spans="1:21" ht="30.75" customHeight="1">
      <c r="A52" s="48"/>
      <c r="B52" s="1183" t="s">
        <v>19</v>
      </c>
      <c r="C52" s="1184"/>
      <c r="D52" s="66"/>
      <c r="E52" s="1185" t="s">
        <v>20</v>
      </c>
      <c r="F52" s="1185"/>
      <c r="G52" s="1185"/>
      <c r="H52" s="1185"/>
      <c r="I52" s="1185"/>
      <c r="J52" s="1186"/>
      <c r="K52" s="63">
        <v>8262</v>
      </c>
      <c r="L52" s="64">
        <v>8420</v>
      </c>
      <c r="M52" s="64">
        <v>8641</v>
      </c>
      <c r="N52" s="64">
        <v>9057</v>
      </c>
      <c r="O52" s="65">
        <v>9357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5727</v>
      </c>
      <c r="L53" s="69">
        <v>5422</v>
      </c>
      <c r="M53" s="69">
        <v>5004</v>
      </c>
      <c r="N53" s="69">
        <v>4765</v>
      </c>
      <c r="O53" s="70">
        <v>5186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531</v>
      </c>
      <c r="J40" s="79" t="s">
        <v>532</v>
      </c>
      <c r="K40" s="79" t="s">
        <v>533</v>
      </c>
      <c r="L40" s="79" t="s">
        <v>534</v>
      </c>
      <c r="M40" s="80" t="s">
        <v>535</v>
      </c>
    </row>
    <row r="41" spans="2:13" ht="27.75" customHeight="1">
      <c r="B41" s="1199" t="s">
        <v>24</v>
      </c>
      <c r="C41" s="1200"/>
      <c r="D41" s="81"/>
      <c r="E41" s="1205" t="s">
        <v>25</v>
      </c>
      <c r="F41" s="1205"/>
      <c r="G41" s="1205"/>
      <c r="H41" s="1206"/>
      <c r="I41" s="82">
        <v>84288</v>
      </c>
      <c r="J41" s="83">
        <v>85250</v>
      </c>
      <c r="K41" s="83">
        <v>87934</v>
      </c>
      <c r="L41" s="83">
        <v>90110</v>
      </c>
      <c r="M41" s="84">
        <v>88978</v>
      </c>
    </row>
    <row r="42" spans="2:13" ht="27.75" customHeight="1">
      <c r="B42" s="1201"/>
      <c r="C42" s="1202"/>
      <c r="D42" s="85"/>
      <c r="E42" s="1207" t="s">
        <v>26</v>
      </c>
      <c r="F42" s="1207"/>
      <c r="G42" s="1207"/>
      <c r="H42" s="1208"/>
      <c r="I42" s="86">
        <v>5287</v>
      </c>
      <c r="J42" s="87">
        <v>3717</v>
      </c>
      <c r="K42" s="87">
        <v>3653</v>
      </c>
      <c r="L42" s="87">
        <v>3594</v>
      </c>
      <c r="M42" s="88">
        <v>3535</v>
      </c>
    </row>
    <row r="43" spans="2:13" ht="27.75" customHeight="1">
      <c r="B43" s="1201"/>
      <c r="C43" s="1202"/>
      <c r="D43" s="85"/>
      <c r="E43" s="1207" t="s">
        <v>27</v>
      </c>
      <c r="F43" s="1207"/>
      <c r="G43" s="1207"/>
      <c r="H43" s="1208"/>
      <c r="I43" s="86">
        <v>35222</v>
      </c>
      <c r="J43" s="87">
        <v>33815</v>
      </c>
      <c r="K43" s="87">
        <v>31975</v>
      </c>
      <c r="L43" s="87">
        <v>30490</v>
      </c>
      <c r="M43" s="88">
        <v>29106</v>
      </c>
    </row>
    <row r="44" spans="2:13" ht="27.75" customHeight="1">
      <c r="B44" s="1201"/>
      <c r="C44" s="1202"/>
      <c r="D44" s="85"/>
      <c r="E44" s="1207" t="s">
        <v>28</v>
      </c>
      <c r="F44" s="1207"/>
      <c r="G44" s="1207"/>
      <c r="H44" s="1208"/>
      <c r="I44" s="86" t="s">
        <v>492</v>
      </c>
      <c r="J44" s="87" t="s">
        <v>492</v>
      </c>
      <c r="K44" s="87" t="s">
        <v>492</v>
      </c>
      <c r="L44" s="87" t="s">
        <v>492</v>
      </c>
      <c r="M44" s="88" t="s">
        <v>492</v>
      </c>
    </row>
    <row r="45" spans="2:13" ht="27.75" customHeight="1">
      <c r="B45" s="1201"/>
      <c r="C45" s="1202"/>
      <c r="D45" s="85"/>
      <c r="E45" s="1207" t="s">
        <v>29</v>
      </c>
      <c r="F45" s="1207"/>
      <c r="G45" s="1207"/>
      <c r="H45" s="1208"/>
      <c r="I45" s="86">
        <v>13564</v>
      </c>
      <c r="J45" s="87">
        <v>13209</v>
      </c>
      <c r="K45" s="87">
        <v>12252</v>
      </c>
      <c r="L45" s="87">
        <v>11205</v>
      </c>
      <c r="M45" s="88">
        <v>11167</v>
      </c>
    </row>
    <row r="46" spans="2:13" ht="27.75" customHeight="1">
      <c r="B46" s="1201"/>
      <c r="C46" s="1202"/>
      <c r="D46" s="85"/>
      <c r="E46" s="1207" t="s">
        <v>30</v>
      </c>
      <c r="F46" s="1207"/>
      <c r="G46" s="1207"/>
      <c r="H46" s="1208"/>
      <c r="I46" s="86">
        <v>0</v>
      </c>
      <c r="J46" s="87" t="s">
        <v>492</v>
      </c>
      <c r="K46" s="87">
        <v>1</v>
      </c>
      <c r="L46" s="87" t="s">
        <v>492</v>
      </c>
      <c r="M46" s="88" t="s">
        <v>492</v>
      </c>
    </row>
    <row r="47" spans="2:13" ht="27.75" customHeight="1">
      <c r="B47" s="1201"/>
      <c r="C47" s="1202"/>
      <c r="D47" s="85"/>
      <c r="E47" s="1207" t="s">
        <v>31</v>
      </c>
      <c r="F47" s="1207"/>
      <c r="G47" s="1207"/>
      <c r="H47" s="1208"/>
      <c r="I47" s="86" t="s">
        <v>492</v>
      </c>
      <c r="J47" s="87" t="s">
        <v>492</v>
      </c>
      <c r="K47" s="87" t="s">
        <v>492</v>
      </c>
      <c r="L47" s="87" t="s">
        <v>492</v>
      </c>
      <c r="M47" s="88" t="s">
        <v>492</v>
      </c>
    </row>
    <row r="48" spans="2:13" ht="27.75" customHeight="1">
      <c r="B48" s="1203"/>
      <c r="C48" s="1204"/>
      <c r="D48" s="85"/>
      <c r="E48" s="1207" t="s">
        <v>32</v>
      </c>
      <c r="F48" s="1207"/>
      <c r="G48" s="1207"/>
      <c r="H48" s="1208"/>
      <c r="I48" s="86" t="s">
        <v>492</v>
      </c>
      <c r="J48" s="87" t="s">
        <v>492</v>
      </c>
      <c r="K48" s="87" t="s">
        <v>492</v>
      </c>
      <c r="L48" s="87" t="s">
        <v>492</v>
      </c>
      <c r="M48" s="88" t="s">
        <v>492</v>
      </c>
    </row>
    <row r="49" spans="2:13" ht="27.75" customHeight="1">
      <c r="B49" s="1209" t="s">
        <v>33</v>
      </c>
      <c r="C49" s="1210"/>
      <c r="D49" s="89"/>
      <c r="E49" s="1207" t="s">
        <v>34</v>
      </c>
      <c r="F49" s="1207"/>
      <c r="G49" s="1207"/>
      <c r="H49" s="1208"/>
      <c r="I49" s="86">
        <v>19120</v>
      </c>
      <c r="J49" s="87">
        <v>22069</v>
      </c>
      <c r="K49" s="87">
        <v>25062</v>
      </c>
      <c r="L49" s="87">
        <v>25013</v>
      </c>
      <c r="M49" s="88">
        <v>27495</v>
      </c>
    </row>
    <row r="50" spans="2:13" ht="27.75" customHeight="1">
      <c r="B50" s="1201"/>
      <c r="C50" s="1202"/>
      <c r="D50" s="85"/>
      <c r="E50" s="1207" t="s">
        <v>35</v>
      </c>
      <c r="F50" s="1207"/>
      <c r="G50" s="1207"/>
      <c r="H50" s="1208"/>
      <c r="I50" s="86">
        <v>7593</v>
      </c>
      <c r="J50" s="87">
        <v>5744</v>
      </c>
      <c r="K50" s="87">
        <v>5477</v>
      </c>
      <c r="L50" s="87">
        <v>4812</v>
      </c>
      <c r="M50" s="88">
        <v>4865</v>
      </c>
    </row>
    <row r="51" spans="2:13" ht="27.75" customHeight="1">
      <c r="B51" s="1203"/>
      <c r="C51" s="1204"/>
      <c r="D51" s="85"/>
      <c r="E51" s="1207" t="s">
        <v>36</v>
      </c>
      <c r="F51" s="1207"/>
      <c r="G51" s="1207"/>
      <c r="H51" s="1208"/>
      <c r="I51" s="86">
        <v>81099</v>
      </c>
      <c r="J51" s="87">
        <v>83736</v>
      </c>
      <c r="K51" s="87">
        <v>87073</v>
      </c>
      <c r="L51" s="87">
        <v>89781</v>
      </c>
      <c r="M51" s="88">
        <v>91087</v>
      </c>
    </row>
    <row r="52" spans="2:13" ht="27.75" customHeight="1" thickBot="1">
      <c r="B52" s="1211" t="s">
        <v>37</v>
      </c>
      <c r="C52" s="1212"/>
      <c r="D52" s="90"/>
      <c r="E52" s="1213" t="s">
        <v>38</v>
      </c>
      <c r="F52" s="1213"/>
      <c r="G52" s="1213"/>
      <c r="H52" s="1214"/>
      <c r="I52" s="91">
        <v>30548</v>
      </c>
      <c r="J52" s="92">
        <v>24442</v>
      </c>
      <c r="K52" s="92">
        <v>18204</v>
      </c>
      <c r="L52" s="92">
        <v>15792</v>
      </c>
      <c r="M52" s="93">
        <v>9338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24"/>
      <c r="H50" s="1225"/>
      <c r="I50" s="1225"/>
      <c r="J50" s="1226"/>
      <c r="K50" s="354" t="s">
        <v>531</v>
      </c>
      <c r="L50" s="354" t="s">
        <v>532</v>
      </c>
      <c r="M50" s="354" t="s">
        <v>533</v>
      </c>
      <c r="N50" s="354" t="s">
        <v>534</v>
      </c>
      <c r="O50" s="354" t="s">
        <v>535</v>
      </c>
    </row>
    <row r="51" spans="1:17">
      <c r="B51" s="248"/>
      <c r="C51" s="244"/>
      <c r="D51" s="244"/>
      <c r="E51" s="244"/>
      <c r="F51" s="244"/>
      <c r="G51" s="1227" t="s">
        <v>570</v>
      </c>
      <c r="H51" s="1228"/>
      <c r="I51" s="1233" t="s">
        <v>571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572</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573</v>
      </c>
      <c r="H55" s="1241"/>
      <c r="I55" s="1237" t="s">
        <v>571</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572</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574</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47" t="s">
        <v>577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575</v>
      </c>
      <c r="I71" s="368"/>
      <c r="J71" s="364"/>
      <c r="K71" s="364"/>
      <c r="L71" s="365"/>
      <c r="M71" s="364"/>
      <c r="N71" s="365"/>
      <c r="O71" s="366"/>
    </row>
    <row r="72" spans="2:30">
      <c r="B72" s="248"/>
      <c r="C72" s="244"/>
      <c r="D72" s="244"/>
      <c r="E72" s="244"/>
      <c r="F72" s="244"/>
      <c r="G72" s="1224"/>
      <c r="H72" s="1225"/>
      <c r="I72" s="1225"/>
      <c r="J72" s="1226"/>
      <c r="K72" s="354" t="s">
        <v>531</v>
      </c>
      <c r="L72" s="354" t="s">
        <v>532</v>
      </c>
      <c r="M72" s="354" t="s">
        <v>533</v>
      </c>
      <c r="N72" s="354" t="s">
        <v>534</v>
      </c>
      <c r="O72" s="354" t="s">
        <v>535</v>
      </c>
    </row>
    <row r="73" spans="2:30">
      <c r="B73" s="248"/>
      <c r="C73" s="244"/>
      <c r="D73" s="244"/>
      <c r="E73" s="244"/>
      <c r="F73" s="244"/>
      <c r="G73" s="1227" t="s">
        <v>570</v>
      </c>
      <c r="H73" s="1228"/>
      <c r="I73" s="1233" t="s">
        <v>571</v>
      </c>
      <c r="J73" s="1233"/>
      <c r="K73" s="1248">
        <v>77.900000000000006</v>
      </c>
      <c r="L73" s="1248">
        <v>63.7</v>
      </c>
      <c r="M73" s="1236">
        <v>47.1</v>
      </c>
      <c r="N73" s="1236">
        <v>40.200000000000003</v>
      </c>
      <c r="O73" s="1236">
        <v>24.2</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576</v>
      </c>
      <c r="J75" s="1237"/>
      <c r="K75" s="1249">
        <v>14.6</v>
      </c>
      <c r="L75" s="1249">
        <v>14.2</v>
      </c>
      <c r="M75" s="1249">
        <v>13.9</v>
      </c>
      <c r="N75" s="1249">
        <v>13</v>
      </c>
      <c r="O75" s="1249">
        <v>12.8</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573</v>
      </c>
      <c r="H77" s="1241"/>
      <c r="I77" s="1237" t="s">
        <v>571</v>
      </c>
      <c r="J77" s="1237"/>
      <c r="K77" s="1248">
        <v>53.1</v>
      </c>
      <c r="L77" s="1248">
        <v>42</v>
      </c>
      <c r="M77" s="1236">
        <v>32.6</v>
      </c>
      <c r="N77" s="1236">
        <v>30.5</v>
      </c>
      <c r="O77" s="1236">
        <v>13.7</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576</v>
      </c>
      <c r="J79" s="1246"/>
      <c r="K79" s="1251">
        <v>7.6</v>
      </c>
      <c r="L79" s="1251">
        <v>6.8</v>
      </c>
      <c r="M79" s="1251">
        <v>5.9</v>
      </c>
      <c r="N79" s="1251">
        <v>5.2</v>
      </c>
      <c r="O79" s="1251">
        <v>5.8</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530</v>
      </c>
      <c r="G2" s="111"/>
      <c r="H2" s="112"/>
    </row>
    <row r="3" spans="1:8">
      <c r="A3" s="108" t="s">
        <v>523</v>
      </c>
      <c r="B3" s="113"/>
      <c r="C3" s="114"/>
      <c r="D3" s="115">
        <v>46699</v>
      </c>
      <c r="E3" s="116"/>
      <c r="F3" s="117">
        <v>38606</v>
      </c>
      <c r="G3" s="118"/>
      <c r="H3" s="119"/>
    </row>
    <row r="4" spans="1:8">
      <c r="A4" s="120"/>
      <c r="B4" s="121"/>
      <c r="C4" s="122"/>
      <c r="D4" s="123">
        <v>30909</v>
      </c>
      <c r="E4" s="124"/>
      <c r="F4" s="125">
        <v>22435</v>
      </c>
      <c r="G4" s="126"/>
      <c r="H4" s="127"/>
    </row>
    <row r="5" spans="1:8">
      <c r="A5" s="108" t="s">
        <v>525</v>
      </c>
      <c r="B5" s="113"/>
      <c r="C5" s="114"/>
      <c r="D5" s="115">
        <v>70780</v>
      </c>
      <c r="E5" s="116"/>
      <c r="F5" s="117">
        <v>39425</v>
      </c>
      <c r="G5" s="118"/>
      <c r="H5" s="119"/>
    </row>
    <row r="6" spans="1:8">
      <c r="A6" s="120"/>
      <c r="B6" s="121"/>
      <c r="C6" s="122"/>
      <c r="D6" s="123">
        <v>51993</v>
      </c>
      <c r="E6" s="124"/>
      <c r="F6" s="125">
        <v>22414</v>
      </c>
      <c r="G6" s="126"/>
      <c r="H6" s="127"/>
    </row>
    <row r="7" spans="1:8">
      <c r="A7" s="108" t="s">
        <v>526</v>
      </c>
      <c r="B7" s="113"/>
      <c r="C7" s="114"/>
      <c r="D7" s="115">
        <v>82289</v>
      </c>
      <c r="E7" s="116"/>
      <c r="F7" s="117">
        <v>43141</v>
      </c>
      <c r="G7" s="118"/>
      <c r="H7" s="119"/>
    </row>
    <row r="8" spans="1:8">
      <c r="A8" s="120"/>
      <c r="B8" s="121"/>
      <c r="C8" s="122"/>
      <c r="D8" s="123">
        <v>54654</v>
      </c>
      <c r="E8" s="124"/>
      <c r="F8" s="125">
        <v>21887</v>
      </c>
      <c r="G8" s="126"/>
      <c r="H8" s="127"/>
    </row>
    <row r="9" spans="1:8">
      <c r="A9" s="108" t="s">
        <v>527</v>
      </c>
      <c r="B9" s="113"/>
      <c r="C9" s="114"/>
      <c r="D9" s="115">
        <v>90810</v>
      </c>
      <c r="E9" s="116"/>
      <c r="F9" s="117">
        <v>45117</v>
      </c>
      <c r="G9" s="118"/>
      <c r="H9" s="119"/>
    </row>
    <row r="10" spans="1:8">
      <c r="A10" s="120"/>
      <c r="B10" s="121"/>
      <c r="C10" s="122"/>
      <c r="D10" s="123">
        <v>57991</v>
      </c>
      <c r="E10" s="124"/>
      <c r="F10" s="125">
        <v>25589</v>
      </c>
      <c r="G10" s="126"/>
      <c r="H10" s="127"/>
    </row>
    <row r="11" spans="1:8">
      <c r="A11" s="108" t="s">
        <v>528</v>
      </c>
      <c r="B11" s="113"/>
      <c r="C11" s="114"/>
      <c r="D11" s="115">
        <v>67423</v>
      </c>
      <c r="E11" s="116"/>
      <c r="F11" s="117">
        <v>52496</v>
      </c>
      <c r="G11" s="118"/>
      <c r="H11" s="119"/>
    </row>
    <row r="12" spans="1:8">
      <c r="A12" s="120"/>
      <c r="B12" s="121"/>
      <c r="C12" s="128"/>
      <c r="D12" s="123">
        <v>51401</v>
      </c>
      <c r="E12" s="124"/>
      <c r="F12" s="125">
        <v>29467</v>
      </c>
      <c r="G12" s="126"/>
      <c r="H12" s="127"/>
    </row>
    <row r="13" spans="1:8">
      <c r="A13" s="108"/>
      <c r="B13" s="113"/>
      <c r="C13" s="129"/>
      <c r="D13" s="130">
        <v>71600</v>
      </c>
      <c r="E13" s="131"/>
      <c r="F13" s="132">
        <v>43757</v>
      </c>
      <c r="G13" s="133"/>
      <c r="H13" s="119"/>
    </row>
    <row r="14" spans="1:8">
      <c r="A14" s="120"/>
      <c r="B14" s="121"/>
      <c r="C14" s="122"/>
      <c r="D14" s="123">
        <v>49390</v>
      </c>
      <c r="E14" s="124"/>
      <c r="F14" s="125">
        <v>24358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9.7200000000000006</v>
      </c>
      <c r="C19" s="134">
        <f>ROUND(VALUE(SUBSTITUTE(実質収支比率等に係る経年分析!G$48,"▲","-")),2)</f>
        <v>9.36</v>
      </c>
      <c r="D19" s="134">
        <f>ROUND(VALUE(SUBSTITUTE(実質収支比率等に係る経年分析!H$48,"▲","-")),2)</f>
        <v>8.36</v>
      </c>
      <c r="E19" s="134">
        <f>ROUND(VALUE(SUBSTITUTE(実質収支比率等に係る経年分析!I$48,"▲","-")),2)</f>
        <v>8.0399999999999991</v>
      </c>
      <c r="F19" s="134">
        <f>ROUND(VALUE(SUBSTITUTE(実質収支比率等に係る経年分析!J$48,"▲","-")),2)</f>
        <v>8.69</v>
      </c>
    </row>
    <row r="20" spans="1:11">
      <c r="A20" s="134" t="s">
        <v>43</v>
      </c>
      <c r="B20" s="134">
        <f>ROUND(VALUE(SUBSTITUTE(実質収支比率等に係る経年分析!F$47,"▲","-")),2)</f>
        <v>22.24</v>
      </c>
      <c r="C20" s="134">
        <f>ROUND(VALUE(SUBSTITUTE(実質収支比率等に係る経年分析!G$47,"▲","-")),2)</f>
        <v>28.74</v>
      </c>
      <c r="D20" s="134">
        <f>ROUND(VALUE(SUBSTITUTE(実質収支比率等に係る経年分析!H$47,"▲","-")),2)</f>
        <v>28.43</v>
      </c>
      <c r="E20" s="134">
        <f>ROUND(VALUE(SUBSTITUTE(実質収支比率等に係る経年分析!I$47,"▲","-")),2)</f>
        <v>26.83</v>
      </c>
      <c r="F20" s="134">
        <f>ROUND(VALUE(SUBSTITUTE(実質収支比率等に係る経年分析!J$47,"▲","-")),2)</f>
        <v>28.82</v>
      </c>
    </row>
    <row r="21" spans="1:11">
      <c r="A21" s="134" t="s">
        <v>44</v>
      </c>
      <c r="B21" s="134">
        <f>IF(ISNUMBER(VALUE(SUBSTITUTE(実質収支比率等に係る経年分析!F$49,"▲","-"))),ROUND(VALUE(SUBSTITUTE(実質収支比率等に係る経年分析!F$49,"▲","-")),2),NA())</f>
        <v>1.96</v>
      </c>
      <c r="C21" s="134">
        <f>IF(ISNUMBER(VALUE(SUBSTITUTE(実質収支比率等に係る経年分析!G$49,"▲","-"))),ROUND(VALUE(SUBSTITUTE(実質収支比率等に係る経年分析!G$49,"▲","-")),2),NA())</f>
        <v>5.76</v>
      </c>
      <c r="D21" s="134">
        <f>IF(ISNUMBER(VALUE(SUBSTITUTE(実質収支比率等に係る経年分析!H$49,"▲","-"))),ROUND(VALUE(SUBSTITUTE(実質収支比率等に係る経年分析!H$49,"▲","-")),2),NA())</f>
        <v>-0.88</v>
      </c>
      <c r="E21" s="134">
        <f>IF(ISNUMBER(VALUE(SUBSTITUTE(実質収支比率等に係る経年分析!I$49,"▲","-"))),ROUND(VALUE(SUBSTITUTE(実質収支比率等に係る経年分析!I$49,"▲","-")),2),NA())</f>
        <v>-1.02</v>
      </c>
      <c r="F21" s="134">
        <f>IF(ISNUMBER(VALUE(SUBSTITUTE(実質収支比率等に係る経年分析!J$49,"▲","-"))),ROUND(VALUE(SUBSTITUTE(実質収支比率等に係る経年分析!J$49,"▲","-")),2),NA())</f>
        <v>2.39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介護予防支援事業特別会計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8262</v>
      </c>
      <c r="E42" s="136"/>
      <c r="F42" s="136"/>
      <c r="G42" s="136">
        <f>'実質公債費比率（分子）の構造'!L$52</f>
        <v>8420</v>
      </c>
      <c r="H42" s="136"/>
      <c r="I42" s="136"/>
      <c r="J42" s="136">
        <f>'実質公債費比率（分子）の構造'!M$52</f>
        <v>8641</v>
      </c>
      <c r="K42" s="136"/>
      <c r="L42" s="136"/>
      <c r="M42" s="136">
        <f>'実質公債費比率（分子）の構造'!N$52</f>
        <v>9057</v>
      </c>
      <c r="N42" s="136"/>
      <c r="O42" s="136"/>
      <c r="P42" s="136">
        <f>'実質公債費比率（分子）の構造'!O$52</f>
        <v>9357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81</v>
      </c>
      <c r="C44" s="136"/>
      <c r="D44" s="136"/>
      <c r="E44" s="136">
        <f>'実質公債費比率（分子）の構造'!L$50</f>
        <v>81</v>
      </c>
      <c r="F44" s="136"/>
      <c r="G44" s="136"/>
      <c r="H44" s="136">
        <f>'実質公債費比率（分子）の構造'!M$50</f>
        <v>77</v>
      </c>
      <c r="I44" s="136"/>
      <c r="J44" s="136"/>
      <c r="K44" s="136">
        <f>'実質公債費比率（分子）の構造'!N$50</f>
        <v>71</v>
      </c>
      <c r="L44" s="136"/>
      <c r="M44" s="136"/>
      <c r="N44" s="136">
        <f>'実質公債費比率（分子）の構造'!O$50</f>
        <v>69</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2981</v>
      </c>
      <c r="C46" s="136"/>
      <c r="D46" s="136"/>
      <c r="E46" s="136">
        <f>'実質公債費比率（分子）の構造'!L$48</f>
        <v>2900</v>
      </c>
      <c r="F46" s="136"/>
      <c r="G46" s="136"/>
      <c r="H46" s="136">
        <f>'実質公債費比率（分子）の構造'!M$48</f>
        <v>2861</v>
      </c>
      <c r="I46" s="136"/>
      <c r="J46" s="136"/>
      <c r="K46" s="136">
        <f>'実質公債費比率（分子）の構造'!N$48</f>
        <v>2835</v>
      </c>
      <c r="L46" s="136"/>
      <c r="M46" s="136"/>
      <c r="N46" s="136">
        <f>'実質公債費比率（分子）の構造'!O$48</f>
        <v>2970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10927</v>
      </c>
      <c r="C49" s="136"/>
      <c r="D49" s="136"/>
      <c r="E49" s="136">
        <f>'実質公債費比率（分子）の構造'!L$45</f>
        <v>10861</v>
      </c>
      <c r="F49" s="136"/>
      <c r="G49" s="136"/>
      <c r="H49" s="136">
        <f>'実質公債費比率（分子）の構造'!M$45</f>
        <v>10707</v>
      </c>
      <c r="I49" s="136"/>
      <c r="J49" s="136"/>
      <c r="K49" s="136">
        <f>'実質公債費比率（分子）の構造'!N$45</f>
        <v>10916</v>
      </c>
      <c r="L49" s="136"/>
      <c r="M49" s="136"/>
      <c r="N49" s="136">
        <f>'実質公債費比率（分子）の構造'!O$45</f>
        <v>11504</v>
      </c>
      <c r="O49" s="136"/>
      <c r="P49" s="136"/>
    </row>
    <row r="50" spans="1:16">
      <c r="A50" s="136" t="s">
        <v>59</v>
      </c>
      <c r="B50" s="136" t="e">
        <f>NA()</f>
        <v>#N/A</v>
      </c>
      <c r="C50" s="136">
        <f>IF(ISNUMBER('実質公債費比率（分子）の構造'!K$53),'実質公債費比率（分子）の構造'!K$53,NA())</f>
        <v>5727</v>
      </c>
      <c r="D50" s="136" t="e">
        <f>NA()</f>
        <v>#N/A</v>
      </c>
      <c r="E50" s="136" t="e">
        <f>NA()</f>
        <v>#N/A</v>
      </c>
      <c r="F50" s="136">
        <f>IF(ISNUMBER('実質公債費比率（分子）の構造'!L$53),'実質公債費比率（分子）の構造'!L$53,NA())</f>
        <v>5422</v>
      </c>
      <c r="G50" s="136" t="e">
        <f>NA()</f>
        <v>#N/A</v>
      </c>
      <c r="H50" s="136" t="e">
        <f>NA()</f>
        <v>#N/A</v>
      </c>
      <c r="I50" s="136">
        <f>IF(ISNUMBER('実質公債費比率（分子）の構造'!M$53),'実質公債費比率（分子）の構造'!M$53,NA())</f>
        <v>5004</v>
      </c>
      <c r="J50" s="136" t="e">
        <f>NA()</f>
        <v>#N/A</v>
      </c>
      <c r="K50" s="136" t="e">
        <f>NA()</f>
        <v>#N/A</v>
      </c>
      <c r="L50" s="136">
        <f>IF(ISNUMBER('実質公債費比率（分子）の構造'!N$53),'実質公債費比率（分子）の構造'!N$53,NA())</f>
        <v>4765</v>
      </c>
      <c r="M50" s="136" t="e">
        <f>NA()</f>
        <v>#N/A</v>
      </c>
      <c r="N50" s="136" t="e">
        <f>NA()</f>
        <v>#N/A</v>
      </c>
      <c r="O50" s="136">
        <f>IF(ISNUMBER('実質公債費比率（分子）の構造'!O$53),'実質公債費比率（分子）の構造'!O$53,NA())</f>
        <v>5186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81099</v>
      </c>
      <c r="E56" s="135"/>
      <c r="F56" s="135"/>
      <c r="G56" s="135">
        <f>'将来負担比率（分子）の構造'!J$51</f>
        <v>83736</v>
      </c>
      <c r="H56" s="135"/>
      <c r="I56" s="135"/>
      <c r="J56" s="135">
        <f>'将来負担比率（分子）の構造'!K$51</f>
        <v>87073</v>
      </c>
      <c r="K56" s="135"/>
      <c r="L56" s="135"/>
      <c r="M56" s="135">
        <f>'将来負担比率（分子）の構造'!L$51</f>
        <v>89781</v>
      </c>
      <c r="N56" s="135"/>
      <c r="O56" s="135"/>
      <c r="P56" s="135">
        <f>'将来負担比率（分子）の構造'!M$51</f>
        <v>91087</v>
      </c>
    </row>
    <row r="57" spans="1:16">
      <c r="A57" s="135" t="s">
        <v>35</v>
      </c>
      <c r="B57" s="135"/>
      <c r="C57" s="135"/>
      <c r="D57" s="135">
        <f>'将来負担比率（分子）の構造'!I$50</f>
        <v>7593</v>
      </c>
      <c r="E57" s="135"/>
      <c r="F57" s="135"/>
      <c r="G57" s="135">
        <f>'将来負担比率（分子）の構造'!J$50</f>
        <v>5744</v>
      </c>
      <c r="H57" s="135"/>
      <c r="I57" s="135"/>
      <c r="J57" s="135">
        <f>'将来負担比率（分子）の構造'!K$50</f>
        <v>5477</v>
      </c>
      <c r="K57" s="135"/>
      <c r="L57" s="135"/>
      <c r="M57" s="135">
        <f>'将来負担比率（分子）の構造'!L$50</f>
        <v>4812</v>
      </c>
      <c r="N57" s="135"/>
      <c r="O57" s="135"/>
      <c r="P57" s="135">
        <f>'将来負担比率（分子）の構造'!M$50</f>
        <v>4865</v>
      </c>
    </row>
    <row r="58" spans="1:16">
      <c r="A58" s="135" t="s">
        <v>34</v>
      </c>
      <c r="B58" s="135"/>
      <c r="C58" s="135"/>
      <c r="D58" s="135">
        <f>'将来負担比率（分子）の構造'!I$49</f>
        <v>19120</v>
      </c>
      <c r="E58" s="135"/>
      <c r="F58" s="135"/>
      <c r="G58" s="135">
        <f>'将来負担比率（分子）の構造'!J$49</f>
        <v>22069</v>
      </c>
      <c r="H58" s="135"/>
      <c r="I58" s="135"/>
      <c r="J58" s="135">
        <f>'将来負担比率（分子）の構造'!K$49</f>
        <v>25062</v>
      </c>
      <c r="K58" s="135"/>
      <c r="L58" s="135"/>
      <c r="M58" s="135">
        <f>'将来負担比率（分子）の構造'!L$49</f>
        <v>25013</v>
      </c>
      <c r="N58" s="135"/>
      <c r="O58" s="135"/>
      <c r="P58" s="135">
        <f>'将来負担比率（分子）の構造'!M$49</f>
        <v>27495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t="str">
        <f>'将来負担比率（分子）の構造'!J$46</f>
        <v>-</v>
      </c>
      <c r="F61" s="135"/>
      <c r="G61" s="135"/>
      <c r="H61" s="135">
        <f>'将来負担比率（分子）の構造'!K$46</f>
        <v>1</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13564</v>
      </c>
      <c r="C62" s="135"/>
      <c r="D62" s="135"/>
      <c r="E62" s="135">
        <f>'将来負担比率（分子）の構造'!J$45</f>
        <v>13209</v>
      </c>
      <c r="F62" s="135"/>
      <c r="G62" s="135"/>
      <c r="H62" s="135">
        <f>'将来負担比率（分子）の構造'!K$45</f>
        <v>12252</v>
      </c>
      <c r="I62" s="135"/>
      <c r="J62" s="135"/>
      <c r="K62" s="135">
        <f>'将来負担比率（分子）の構造'!L$45</f>
        <v>11205</v>
      </c>
      <c r="L62" s="135"/>
      <c r="M62" s="135"/>
      <c r="N62" s="135">
        <f>'将来負担比率（分子）の構造'!M$45</f>
        <v>11167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35222</v>
      </c>
      <c r="C64" s="135"/>
      <c r="D64" s="135"/>
      <c r="E64" s="135">
        <f>'将来負担比率（分子）の構造'!J$43</f>
        <v>33815</v>
      </c>
      <c r="F64" s="135"/>
      <c r="G64" s="135"/>
      <c r="H64" s="135">
        <f>'将来負担比率（分子）の構造'!K$43</f>
        <v>31975</v>
      </c>
      <c r="I64" s="135"/>
      <c r="J64" s="135"/>
      <c r="K64" s="135">
        <f>'将来負担比率（分子）の構造'!L$43</f>
        <v>30490</v>
      </c>
      <c r="L64" s="135"/>
      <c r="M64" s="135"/>
      <c r="N64" s="135">
        <f>'将来負担比率（分子）の構造'!M$43</f>
        <v>29106</v>
      </c>
      <c r="O64" s="135"/>
      <c r="P64" s="135"/>
    </row>
    <row r="65" spans="1:16">
      <c r="A65" s="135" t="s">
        <v>26</v>
      </c>
      <c r="B65" s="135">
        <f>'将来負担比率（分子）の構造'!I$42</f>
        <v>5287</v>
      </c>
      <c r="C65" s="135"/>
      <c r="D65" s="135"/>
      <c r="E65" s="135">
        <f>'将来負担比率（分子）の構造'!J$42</f>
        <v>3717</v>
      </c>
      <c r="F65" s="135"/>
      <c r="G65" s="135"/>
      <c r="H65" s="135">
        <f>'将来負担比率（分子）の構造'!K$42</f>
        <v>3653</v>
      </c>
      <c r="I65" s="135"/>
      <c r="J65" s="135"/>
      <c r="K65" s="135">
        <f>'将来負担比率（分子）の構造'!L$42</f>
        <v>3594</v>
      </c>
      <c r="L65" s="135"/>
      <c r="M65" s="135"/>
      <c r="N65" s="135">
        <f>'将来負担比率（分子）の構造'!M$42</f>
        <v>3535</v>
      </c>
      <c r="O65" s="135"/>
      <c r="P65" s="135"/>
    </row>
    <row r="66" spans="1:16">
      <c r="A66" s="135" t="s">
        <v>25</v>
      </c>
      <c r="B66" s="135">
        <f>'将来負担比率（分子）の構造'!I$41</f>
        <v>84288</v>
      </c>
      <c r="C66" s="135"/>
      <c r="D66" s="135"/>
      <c r="E66" s="135">
        <f>'将来負担比率（分子）の構造'!J$41</f>
        <v>85250</v>
      </c>
      <c r="F66" s="135"/>
      <c r="G66" s="135"/>
      <c r="H66" s="135">
        <f>'将来負担比率（分子）の構造'!K$41</f>
        <v>87934</v>
      </c>
      <c r="I66" s="135"/>
      <c r="J66" s="135"/>
      <c r="K66" s="135">
        <f>'将来負担比率（分子）の構造'!L$41</f>
        <v>90110</v>
      </c>
      <c r="L66" s="135"/>
      <c r="M66" s="135"/>
      <c r="N66" s="135">
        <f>'将来負担比率（分子）の構造'!M$41</f>
        <v>88978</v>
      </c>
      <c r="O66" s="135"/>
      <c r="P66" s="135"/>
    </row>
    <row r="67" spans="1:16">
      <c r="A67" s="135" t="s">
        <v>63</v>
      </c>
      <c r="B67" s="135" t="e">
        <f>NA()</f>
        <v>#N/A</v>
      </c>
      <c r="C67" s="135">
        <f>IF(ISNUMBER('将来負担比率（分子）の構造'!I$52), IF('将来負担比率（分子）の構造'!I$52 &lt; 0, 0, '将来負担比率（分子）の構造'!I$52), NA())</f>
        <v>30548</v>
      </c>
      <c r="D67" s="135" t="e">
        <f>NA()</f>
        <v>#N/A</v>
      </c>
      <c r="E67" s="135" t="e">
        <f>NA()</f>
        <v>#N/A</v>
      </c>
      <c r="F67" s="135">
        <f>IF(ISNUMBER('将来負担比率（分子）の構造'!J$52), IF('将来負担比率（分子）の構造'!J$52 &lt; 0, 0, '将来負担比率（分子）の構造'!J$52), NA())</f>
        <v>24442</v>
      </c>
      <c r="G67" s="135" t="e">
        <f>NA()</f>
        <v>#N/A</v>
      </c>
      <c r="H67" s="135" t="e">
        <f>NA()</f>
        <v>#N/A</v>
      </c>
      <c r="I67" s="135">
        <f>IF(ISNUMBER('将来負担比率（分子）の構造'!K$52), IF('将来負担比率（分子）の構造'!K$52 &lt; 0, 0, '将来負担比率（分子）の構造'!K$52), NA())</f>
        <v>18204</v>
      </c>
      <c r="J67" s="135" t="e">
        <f>NA()</f>
        <v>#N/A</v>
      </c>
      <c r="K67" s="135" t="e">
        <f>NA()</f>
        <v>#N/A</v>
      </c>
      <c r="L67" s="135">
        <f>IF(ISNUMBER('将来負担比率（分子）の構造'!L$52), IF('将来負担比率（分子）の構造'!L$52 &lt; 0, 0, '将来負担比率（分子）の構造'!L$52), NA())</f>
        <v>15792</v>
      </c>
      <c r="M67" s="135" t="e">
        <f>NA()</f>
        <v>#N/A</v>
      </c>
      <c r="N67" s="135" t="e">
        <f>NA()</f>
        <v>#N/A</v>
      </c>
      <c r="O67" s="135">
        <f>IF(ISNUMBER('将来負担比率（分子）の構造'!M$52), IF('将来負担比率（分子）の構造'!M$52 &lt; 0, 0, '将来負担比率（分子）の構造'!M$52), NA())</f>
        <v>9338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21831222</v>
      </c>
      <c r="S5" s="613"/>
      <c r="T5" s="613"/>
      <c r="U5" s="613"/>
      <c r="V5" s="613"/>
      <c r="W5" s="613"/>
      <c r="X5" s="613"/>
      <c r="Y5" s="614"/>
      <c r="Z5" s="615">
        <v>26.3</v>
      </c>
      <c r="AA5" s="615"/>
      <c r="AB5" s="615"/>
      <c r="AC5" s="615"/>
      <c r="AD5" s="616">
        <v>21831222</v>
      </c>
      <c r="AE5" s="616"/>
      <c r="AF5" s="616"/>
      <c r="AG5" s="616"/>
      <c r="AH5" s="616"/>
      <c r="AI5" s="616"/>
      <c r="AJ5" s="616"/>
      <c r="AK5" s="616"/>
      <c r="AL5" s="617">
        <v>47.2</v>
      </c>
      <c r="AM5" s="618"/>
      <c r="AN5" s="618"/>
      <c r="AO5" s="619"/>
      <c r="AP5" s="609" t="s">
        <v>207</v>
      </c>
      <c r="AQ5" s="610"/>
      <c r="AR5" s="610"/>
      <c r="AS5" s="610"/>
      <c r="AT5" s="610"/>
      <c r="AU5" s="610"/>
      <c r="AV5" s="610"/>
      <c r="AW5" s="610"/>
      <c r="AX5" s="610"/>
      <c r="AY5" s="610"/>
      <c r="AZ5" s="610"/>
      <c r="BA5" s="610"/>
      <c r="BB5" s="610"/>
      <c r="BC5" s="610"/>
      <c r="BD5" s="610"/>
      <c r="BE5" s="610"/>
      <c r="BF5" s="611"/>
      <c r="BG5" s="623">
        <v>21822915</v>
      </c>
      <c r="BH5" s="624"/>
      <c r="BI5" s="624"/>
      <c r="BJ5" s="624"/>
      <c r="BK5" s="624"/>
      <c r="BL5" s="624"/>
      <c r="BM5" s="624"/>
      <c r="BN5" s="625"/>
      <c r="BO5" s="626">
        <v>100</v>
      </c>
      <c r="BP5" s="626"/>
      <c r="BQ5" s="626"/>
      <c r="BR5" s="626"/>
      <c r="BS5" s="627">
        <v>529754</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560410</v>
      </c>
      <c r="S6" s="624"/>
      <c r="T6" s="624"/>
      <c r="U6" s="624"/>
      <c r="V6" s="624"/>
      <c r="W6" s="624"/>
      <c r="X6" s="624"/>
      <c r="Y6" s="625"/>
      <c r="Z6" s="626">
        <v>0.7</v>
      </c>
      <c r="AA6" s="626"/>
      <c r="AB6" s="626"/>
      <c r="AC6" s="626"/>
      <c r="AD6" s="627">
        <v>560410</v>
      </c>
      <c r="AE6" s="627"/>
      <c r="AF6" s="627"/>
      <c r="AG6" s="627"/>
      <c r="AH6" s="627"/>
      <c r="AI6" s="627"/>
      <c r="AJ6" s="627"/>
      <c r="AK6" s="627"/>
      <c r="AL6" s="628">
        <v>1.2</v>
      </c>
      <c r="AM6" s="629"/>
      <c r="AN6" s="629"/>
      <c r="AO6" s="630"/>
      <c r="AP6" s="620" t="s">
        <v>212</v>
      </c>
      <c r="AQ6" s="621"/>
      <c r="AR6" s="621"/>
      <c r="AS6" s="621"/>
      <c r="AT6" s="621"/>
      <c r="AU6" s="621"/>
      <c r="AV6" s="621"/>
      <c r="AW6" s="621"/>
      <c r="AX6" s="621"/>
      <c r="AY6" s="621"/>
      <c r="AZ6" s="621"/>
      <c r="BA6" s="621"/>
      <c r="BB6" s="621"/>
      <c r="BC6" s="621"/>
      <c r="BD6" s="621"/>
      <c r="BE6" s="621"/>
      <c r="BF6" s="622"/>
      <c r="BG6" s="623">
        <v>21822915</v>
      </c>
      <c r="BH6" s="624"/>
      <c r="BI6" s="624"/>
      <c r="BJ6" s="624"/>
      <c r="BK6" s="624"/>
      <c r="BL6" s="624"/>
      <c r="BM6" s="624"/>
      <c r="BN6" s="625"/>
      <c r="BO6" s="626">
        <v>100</v>
      </c>
      <c r="BP6" s="626"/>
      <c r="BQ6" s="626"/>
      <c r="BR6" s="626"/>
      <c r="BS6" s="627">
        <v>529754</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515595</v>
      </c>
      <c r="CS6" s="624"/>
      <c r="CT6" s="624"/>
      <c r="CU6" s="624"/>
      <c r="CV6" s="624"/>
      <c r="CW6" s="624"/>
      <c r="CX6" s="624"/>
      <c r="CY6" s="625"/>
      <c r="CZ6" s="626">
        <v>0.7</v>
      </c>
      <c r="DA6" s="626"/>
      <c r="DB6" s="626"/>
      <c r="DC6" s="626"/>
      <c r="DD6" s="632" t="s">
        <v>214</v>
      </c>
      <c r="DE6" s="624"/>
      <c r="DF6" s="624"/>
      <c r="DG6" s="624"/>
      <c r="DH6" s="624"/>
      <c r="DI6" s="624"/>
      <c r="DJ6" s="624"/>
      <c r="DK6" s="624"/>
      <c r="DL6" s="624"/>
      <c r="DM6" s="624"/>
      <c r="DN6" s="624"/>
      <c r="DO6" s="624"/>
      <c r="DP6" s="625"/>
      <c r="DQ6" s="632">
        <v>515563</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52056</v>
      </c>
      <c r="S7" s="624"/>
      <c r="T7" s="624"/>
      <c r="U7" s="624"/>
      <c r="V7" s="624"/>
      <c r="W7" s="624"/>
      <c r="X7" s="624"/>
      <c r="Y7" s="625"/>
      <c r="Z7" s="626">
        <v>0.1</v>
      </c>
      <c r="AA7" s="626"/>
      <c r="AB7" s="626"/>
      <c r="AC7" s="626"/>
      <c r="AD7" s="627">
        <v>52056</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9472098</v>
      </c>
      <c r="BH7" s="624"/>
      <c r="BI7" s="624"/>
      <c r="BJ7" s="624"/>
      <c r="BK7" s="624"/>
      <c r="BL7" s="624"/>
      <c r="BM7" s="624"/>
      <c r="BN7" s="625"/>
      <c r="BO7" s="626">
        <v>43.4</v>
      </c>
      <c r="BP7" s="626"/>
      <c r="BQ7" s="626"/>
      <c r="BR7" s="626"/>
      <c r="BS7" s="627">
        <v>529754</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9787182</v>
      </c>
      <c r="CS7" s="624"/>
      <c r="CT7" s="624"/>
      <c r="CU7" s="624"/>
      <c r="CV7" s="624"/>
      <c r="CW7" s="624"/>
      <c r="CX7" s="624"/>
      <c r="CY7" s="625"/>
      <c r="CZ7" s="626">
        <v>12.6</v>
      </c>
      <c r="DA7" s="626"/>
      <c r="DB7" s="626"/>
      <c r="DC7" s="626"/>
      <c r="DD7" s="632">
        <v>896456</v>
      </c>
      <c r="DE7" s="624"/>
      <c r="DF7" s="624"/>
      <c r="DG7" s="624"/>
      <c r="DH7" s="624"/>
      <c r="DI7" s="624"/>
      <c r="DJ7" s="624"/>
      <c r="DK7" s="624"/>
      <c r="DL7" s="624"/>
      <c r="DM7" s="624"/>
      <c r="DN7" s="624"/>
      <c r="DO7" s="624"/>
      <c r="DP7" s="625"/>
      <c r="DQ7" s="632">
        <v>6963494</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103717</v>
      </c>
      <c r="S8" s="624"/>
      <c r="T8" s="624"/>
      <c r="U8" s="624"/>
      <c r="V8" s="624"/>
      <c r="W8" s="624"/>
      <c r="X8" s="624"/>
      <c r="Y8" s="625"/>
      <c r="Z8" s="626">
        <v>0.1</v>
      </c>
      <c r="AA8" s="626"/>
      <c r="AB8" s="626"/>
      <c r="AC8" s="626"/>
      <c r="AD8" s="627">
        <v>103717</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247076</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24273761</v>
      </c>
      <c r="CS8" s="624"/>
      <c r="CT8" s="624"/>
      <c r="CU8" s="624"/>
      <c r="CV8" s="624"/>
      <c r="CW8" s="624"/>
      <c r="CX8" s="624"/>
      <c r="CY8" s="625"/>
      <c r="CZ8" s="626">
        <v>31.2</v>
      </c>
      <c r="DA8" s="626"/>
      <c r="DB8" s="626"/>
      <c r="DC8" s="626"/>
      <c r="DD8" s="632">
        <v>482775</v>
      </c>
      <c r="DE8" s="624"/>
      <c r="DF8" s="624"/>
      <c r="DG8" s="624"/>
      <c r="DH8" s="624"/>
      <c r="DI8" s="624"/>
      <c r="DJ8" s="624"/>
      <c r="DK8" s="624"/>
      <c r="DL8" s="624"/>
      <c r="DM8" s="624"/>
      <c r="DN8" s="624"/>
      <c r="DO8" s="624"/>
      <c r="DP8" s="625"/>
      <c r="DQ8" s="632">
        <v>12876325</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104174</v>
      </c>
      <c r="S9" s="624"/>
      <c r="T9" s="624"/>
      <c r="U9" s="624"/>
      <c r="V9" s="624"/>
      <c r="W9" s="624"/>
      <c r="X9" s="624"/>
      <c r="Y9" s="625"/>
      <c r="Z9" s="626">
        <v>0.1</v>
      </c>
      <c r="AA9" s="626"/>
      <c r="AB9" s="626"/>
      <c r="AC9" s="626"/>
      <c r="AD9" s="627">
        <v>104174</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6258107</v>
      </c>
      <c r="BH9" s="624"/>
      <c r="BI9" s="624"/>
      <c r="BJ9" s="624"/>
      <c r="BK9" s="624"/>
      <c r="BL9" s="624"/>
      <c r="BM9" s="624"/>
      <c r="BN9" s="625"/>
      <c r="BO9" s="626">
        <v>28.7</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6725721</v>
      </c>
      <c r="CS9" s="624"/>
      <c r="CT9" s="624"/>
      <c r="CU9" s="624"/>
      <c r="CV9" s="624"/>
      <c r="CW9" s="624"/>
      <c r="CX9" s="624"/>
      <c r="CY9" s="625"/>
      <c r="CZ9" s="626">
        <v>8.6999999999999993</v>
      </c>
      <c r="DA9" s="626"/>
      <c r="DB9" s="626"/>
      <c r="DC9" s="626"/>
      <c r="DD9" s="632">
        <v>1784009</v>
      </c>
      <c r="DE9" s="624"/>
      <c r="DF9" s="624"/>
      <c r="DG9" s="624"/>
      <c r="DH9" s="624"/>
      <c r="DI9" s="624"/>
      <c r="DJ9" s="624"/>
      <c r="DK9" s="624"/>
      <c r="DL9" s="624"/>
      <c r="DM9" s="624"/>
      <c r="DN9" s="624"/>
      <c r="DO9" s="624"/>
      <c r="DP9" s="625"/>
      <c r="DQ9" s="632">
        <v>4329546</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3119338</v>
      </c>
      <c r="S10" s="624"/>
      <c r="T10" s="624"/>
      <c r="U10" s="624"/>
      <c r="V10" s="624"/>
      <c r="W10" s="624"/>
      <c r="X10" s="624"/>
      <c r="Y10" s="625"/>
      <c r="Z10" s="626">
        <v>3.8</v>
      </c>
      <c r="AA10" s="626"/>
      <c r="AB10" s="626"/>
      <c r="AC10" s="626"/>
      <c r="AD10" s="627">
        <v>3119338</v>
      </c>
      <c r="AE10" s="627"/>
      <c r="AF10" s="627"/>
      <c r="AG10" s="627"/>
      <c r="AH10" s="627"/>
      <c r="AI10" s="627"/>
      <c r="AJ10" s="627"/>
      <c r="AK10" s="627"/>
      <c r="AL10" s="628">
        <v>6.7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501234</v>
      </c>
      <c r="BH10" s="624"/>
      <c r="BI10" s="624"/>
      <c r="BJ10" s="624"/>
      <c r="BK10" s="624"/>
      <c r="BL10" s="624"/>
      <c r="BM10" s="624"/>
      <c r="BN10" s="625"/>
      <c r="BO10" s="626">
        <v>2.2999999999999998</v>
      </c>
      <c r="BP10" s="626"/>
      <c r="BQ10" s="626"/>
      <c r="BR10" s="626"/>
      <c r="BS10" s="632">
        <v>83030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413811</v>
      </c>
      <c r="CS10" s="624"/>
      <c r="CT10" s="624"/>
      <c r="CU10" s="624"/>
      <c r="CV10" s="624"/>
      <c r="CW10" s="624"/>
      <c r="CX10" s="624"/>
      <c r="CY10" s="625"/>
      <c r="CZ10" s="626">
        <v>0.5</v>
      </c>
      <c r="DA10" s="626"/>
      <c r="DB10" s="626"/>
      <c r="DC10" s="626"/>
      <c r="DD10" s="632" t="s">
        <v>109</v>
      </c>
      <c r="DE10" s="624"/>
      <c r="DF10" s="624"/>
      <c r="DG10" s="624"/>
      <c r="DH10" s="624"/>
      <c r="DI10" s="624"/>
      <c r="DJ10" s="624"/>
      <c r="DK10" s="624"/>
      <c r="DL10" s="624"/>
      <c r="DM10" s="624"/>
      <c r="DN10" s="624"/>
      <c r="DO10" s="624"/>
      <c r="DP10" s="625"/>
      <c r="DQ10" s="632">
        <v>163130</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30239</v>
      </c>
      <c r="S11" s="624"/>
      <c r="T11" s="624"/>
      <c r="U11" s="624"/>
      <c r="V11" s="624"/>
      <c r="W11" s="624"/>
      <c r="X11" s="624"/>
      <c r="Y11" s="625"/>
      <c r="Z11" s="626">
        <v>0</v>
      </c>
      <c r="AA11" s="626"/>
      <c r="AB11" s="626"/>
      <c r="AC11" s="626"/>
      <c r="AD11" s="627">
        <v>30239</v>
      </c>
      <c r="AE11" s="627"/>
      <c r="AF11" s="627"/>
      <c r="AG11" s="627"/>
      <c r="AH11" s="627"/>
      <c r="AI11" s="627"/>
      <c r="AJ11" s="627"/>
      <c r="AK11" s="627"/>
      <c r="AL11" s="628">
        <v>0.1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2465681</v>
      </c>
      <c r="BH11" s="624"/>
      <c r="BI11" s="624"/>
      <c r="BJ11" s="624"/>
      <c r="BK11" s="624"/>
      <c r="BL11" s="624"/>
      <c r="BM11" s="624"/>
      <c r="BN11" s="625"/>
      <c r="BO11" s="626">
        <v>11.3</v>
      </c>
      <c r="BP11" s="626"/>
      <c r="BQ11" s="626"/>
      <c r="BR11" s="626"/>
      <c r="BS11" s="632">
        <v>446724</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2762270</v>
      </c>
      <c r="CS11" s="624"/>
      <c r="CT11" s="624"/>
      <c r="CU11" s="624"/>
      <c r="CV11" s="624"/>
      <c r="CW11" s="624"/>
      <c r="CX11" s="624"/>
      <c r="CY11" s="625"/>
      <c r="CZ11" s="626">
        <v>3.6</v>
      </c>
      <c r="DA11" s="626"/>
      <c r="DB11" s="626"/>
      <c r="DC11" s="626"/>
      <c r="DD11" s="632">
        <v>948683</v>
      </c>
      <c r="DE11" s="624"/>
      <c r="DF11" s="624"/>
      <c r="DG11" s="624"/>
      <c r="DH11" s="624"/>
      <c r="DI11" s="624"/>
      <c r="DJ11" s="624"/>
      <c r="DK11" s="624"/>
      <c r="DL11" s="624"/>
      <c r="DM11" s="624"/>
      <c r="DN11" s="624"/>
      <c r="DO11" s="624"/>
      <c r="DP11" s="625"/>
      <c r="DQ11" s="632">
        <v>1824170</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10795842</v>
      </c>
      <c r="BH12" s="624"/>
      <c r="BI12" s="624"/>
      <c r="BJ12" s="624"/>
      <c r="BK12" s="624"/>
      <c r="BL12" s="624"/>
      <c r="BM12" s="624"/>
      <c r="BN12" s="625"/>
      <c r="BO12" s="626">
        <v>49.5</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2859973</v>
      </c>
      <c r="CS12" s="624"/>
      <c r="CT12" s="624"/>
      <c r="CU12" s="624"/>
      <c r="CV12" s="624"/>
      <c r="CW12" s="624"/>
      <c r="CX12" s="624"/>
      <c r="CY12" s="625"/>
      <c r="CZ12" s="626">
        <v>3.7</v>
      </c>
      <c r="DA12" s="626"/>
      <c r="DB12" s="626"/>
      <c r="DC12" s="626"/>
      <c r="DD12" s="632">
        <v>777917</v>
      </c>
      <c r="DE12" s="624"/>
      <c r="DF12" s="624"/>
      <c r="DG12" s="624"/>
      <c r="DH12" s="624"/>
      <c r="DI12" s="624"/>
      <c r="DJ12" s="624"/>
      <c r="DK12" s="624"/>
      <c r="DL12" s="624"/>
      <c r="DM12" s="624"/>
      <c r="DN12" s="624"/>
      <c r="DO12" s="624"/>
      <c r="DP12" s="625"/>
      <c r="DQ12" s="632">
        <v>1803879</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86872</v>
      </c>
      <c r="S13" s="624"/>
      <c r="T13" s="624"/>
      <c r="U13" s="624"/>
      <c r="V13" s="624"/>
      <c r="W13" s="624"/>
      <c r="X13" s="624"/>
      <c r="Y13" s="625"/>
      <c r="Z13" s="626">
        <v>0.1</v>
      </c>
      <c r="AA13" s="626"/>
      <c r="AB13" s="626"/>
      <c r="AC13" s="626"/>
      <c r="AD13" s="627">
        <v>86872</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8894828</v>
      </c>
      <c r="BH13" s="624"/>
      <c r="BI13" s="624"/>
      <c r="BJ13" s="624"/>
      <c r="BK13" s="624"/>
      <c r="BL13" s="624"/>
      <c r="BM13" s="624"/>
      <c r="BN13" s="625"/>
      <c r="BO13" s="626">
        <v>40.700000000000003</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9590569</v>
      </c>
      <c r="CS13" s="624"/>
      <c r="CT13" s="624"/>
      <c r="CU13" s="624"/>
      <c r="CV13" s="624"/>
      <c r="CW13" s="624"/>
      <c r="CX13" s="624"/>
      <c r="CY13" s="625"/>
      <c r="CZ13" s="626">
        <v>12.3</v>
      </c>
      <c r="DA13" s="626"/>
      <c r="DB13" s="626"/>
      <c r="DC13" s="626"/>
      <c r="DD13" s="632">
        <v>4216931</v>
      </c>
      <c r="DE13" s="624"/>
      <c r="DF13" s="624"/>
      <c r="DG13" s="624"/>
      <c r="DH13" s="624"/>
      <c r="DI13" s="624"/>
      <c r="DJ13" s="624"/>
      <c r="DK13" s="624"/>
      <c r="DL13" s="624"/>
      <c r="DM13" s="624"/>
      <c r="DN13" s="624"/>
      <c r="DO13" s="624"/>
      <c r="DP13" s="625"/>
      <c r="DQ13" s="632">
        <v>6060086</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425362</v>
      </c>
      <c r="BH14" s="624"/>
      <c r="BI14" s="624"/>
      <c r="BJ14" s="624"/>
      <c r="BK14" s="624"/>
      <c r="BL14" s="624"/>
      <c r="BM14" s="624"/>
      <c r="BN14" s="625"/>
      <c r="BO14" s="626">
        <v>1.9</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2534404</v>
      </c>
      <c r="CS14" s="624"/>
      <c r="CT14" s="624"/>
      <c r="CU14" s="624"/>
      <c r="CV14" s="624"/>
      <c r="CW14" s="624"/>
      <c r="CX14" s="624"/>
      <c r="CY14" s="625"/>
      <c r="CZ14" s="626">
        <v>3.3</v>
      </c>
      <c r="DA14" s="626"/>
      <c r="DB14" s="626"/>
      <c r="DC14" s="626"/>
      <c r="DD14" s="632">
        <v>231623</v>
      </c>
      <c r="DE14" s="624"/>
      <c r="DF14" s="624"/>
      <c r="DG14" s="624"/>
      <c r="DH14" s="624"/>
      <c r="DI14" s="624"/>
      <c r="DJ14" s="624"/>
      <c r="DK14" s="624"/>
      <c r="DL14" s="624"/>
      <c r="DM14" s="624"/>
      <c r="DN14" s="624"/>
      <c r="DO14" s="624"/>
      <c r="DP14" s="625"/>
      <c r="DQ14" s="632">
        <v>2290438</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76958</v>
      </c>
      <c r="S15" s="624"/>
      <c r="T15" s="624"/>
      <c r="U15" s="624"/>
      <c r="V15" s="624"/>
      <c r="W15" s="624"/>
      <c r="X15" s="624"/>
      <c r="Y15" s="625"/>
      <c r="Z15" s="626">
        <v>0.1</v>
      </c>
      <c r="AA15" s="626"/>
      <c r="AB15" s="626"/>
      <c r="AC15" s="626"/>
      <c r="AD15" s="627">
        <v>76958</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1129613</v>
      </c>
      <c r="BH15" s="624"/>
      <c r="BI15" s="624"/>
      <c r="BJ15" s="624"/>
      <c r="BK15" s="624"/>
      <c r="BL15" s="624"/>
      <c r="BM15" s="624"/>
      <c r="BN15" s="625"/>
      <c r="BO15" s="626">
        <v>5.2</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6507706</v>
      </c>
      <c r="CS15" s="624"/>
      <c r="CT15" s="624"/>
      <c r="CU15" s="624"/>
      <c r="CV15" s="624"/>
      <c r="CW15" s="624"/>
      <c r="CX15" s="624"/>
      <c r="CY15" s="625"/>
      <c r="CZ15" s="626">
        <v>8.4</v>
      </c>
      <c r="DA15" s="626"/>
      <c r="DB15" s="626"/>
      <c r="DC15" s="626"/>
      <c r="DD15" s="632">
        <v>1752503</v>
      </c>
      <c r="DE15" s="624"/>
      <c r="DF15" s="624"/>
      <c r="DG15" s="624"/>
      <c r="DH15" s="624"/>
      <c r="DI15" s="624"/>
      <c r="DJ15" s="624"/>
      <c r="DK15" s="624"/>
      <c r="DL15" s="624"/>
      <c r="DM15" s="624"/>
      <c r="DN15" s="624"/>
      <c r="DO15" s="624"/>
      <c r="DP15" s="625"/>
      <c r="DQ15" s="632">
        <v>4619078</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22046675</v>
      </c>
      <c r="S16" s="624"/>
      <c r="T16" s="624"/>
      <c r="U16" s="624"/>
      <c r="V16" s="624"/>
      <c r="W16" s="624"/>
      <c r="X16" s="624"/>
      <c r="Y16" s="625"/>
      <c r="Z16" s="626">
        <v>26.6</v>
      </c>
      <c r="AA16" s="626"/>
      <c r="AB16" s="626"/>
      <c r="AC16" s="626"/>
      <c r="AD16" s="627">
        <v>20063726</v>
      </c>
      <c r="AE16" s="627"/>
      <c r="AF16" s="627"/>
      <c r="AG16" s="627"/>
      <c r="AH16" s="627"/>
      <c r="AI16" s="627"/>
      <c r="AJ16" s="627"/>
      <c r="AK16" s="627"/>
      <c r="AL16" s="628">
        <v>43.3</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21992</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564</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20063726</v>
      </c>
      <c r="S17" s="624"/>
      <c r="T17" s="624"/>
      <c r="U17" s="624"/>
      <c r="V17" s="624"/>
      <c r="W17" s="624"/>
      <c r="X17" s="624"/>
      <c r="Y17" s="625"/>
      <c r="Z17" s="626">
        <v>24.2</v>
      </c>
      <c r="AA17" s="626"/>
      <c r="AB17" s="626"/>
      <c r="AC17" s="626"/>
      <c r="AD17" s="627">
        <v>20063726</v>
      </c>
      <c r="AE17" s="627"/>
      <c r="AF17" s="627"/>
      <c r="AG17" s="627"/>
      <c r="AH17" s="627"/>
      <c r="AI17" s="627"/>
      <c r="AJ17" s="627"/>
      <c r="AK17" s="627"/>
      <c r="AL17" s="628">
        <v>43.3</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11648863</v>
      </c>
      <c r="CS17" s="624"/>
      <c r="CT17" s="624"/>
      <c r="CU17" s="624"/>
      <c r="CV17" s="624"/>
      <c r="CW17" s="624"/>
      <c r="CX17" s="624"/>
      <c r="CY17" s="625"/>
      <c r="CZ17" s="626">
        <v>15</v>
      </c>
      <c r="DA17" s="626"/>
      <c r="DB17" s="626"/>
      <c r="DC17" s="626"/>
      <c r="DD17" s="632" t="s">
        <v>109</v>
      </c>
      <c r="DE17" s="624"/>
      <c r="DF17" s="624"/>
      <c r="DG17" s="624"/>
      <c r="DH17" s="624"/>
      <c r="DI17" s="624"/>
      <c r="DJ17" s="624"/>
      <c r="DK17" s="624"/>
      <c r="DL17" s="624"/>
      <c r="DM17" s="624"/>
      <c r="DN17" s="624"/>
      <c r="DO17" s="624"/>
      <c r="DP17" s="625"/>
      <c r="DQ17" s="632">
        <v>11384427</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1982949</v>
      </c>
      <c r="S18" s="624"/>
      <c r="T18" s="624"/>
      <c r="U18" s="624"/>
      <c r="V18" s="624"/>
      <c r="W18" s="624"/>
      <c r="X18" s="624"/>
      <c r="Y18" s="625"/>
      <c r="Z18" s="626">
        <v>2.4</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v>52744</v>
      </c>
      <c r="CS18" s="624"/>
      <c r="CT18" s="624"/>
      <c r="CU18" s="624"/>
      <c r="CV18" s="624"/>
      <c r="CW18" s="624"/>
      <c r="CX18" s="624"/>
      <c r="CY18" s="625"/>
      <c r="CZ18" s="626">
        <v>0.1</v>
      </c>
      <c r="DA18" s="626"/>
      <c r="DB18" s="626"/>
      <c r="DC18" s="626"/>
      <c r="DD18" s="632">
        <v>18284</v>
      </c>
      <c r="DE18" s="624"/>
      <c r="DF18" s="624"/>
      <c r="DG18" s="624"/>
      <c r="DH18" s="624"/>
      <c r="DI18" s="624"/>
      <c r="DJ18" s="624"/>
      <c r="DK18" s="624"/>
      <c r="DL18" s="624"/>
      <c r="DM18" s="624"/>
      <c r="DN18" s="624"/>
      <c r="DO18" s="624"/>
      <c r="DP18" s="625"/>
      <c r="DQ18" s="632">
        <v>52744</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8307</v>
      </c>
      <c r="BH19" s="624"/>
      <c r="BI19" s="624"/>
      <c r="BJ19" s="624"/>
      <c r="BK19" s="624"/>
      <c r="BL19" s="624"/>
      <c r="BM19" s="624"/>
      <c r="BN19" s="625"/>
      <c r="BO19" s="626">
        <v>0</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48011661</v>
      </c>
      <c r="S20" s="624"/>
      <c r="T20" s="624"/>
      <c r="U20" s="624"/>
      <c r="V20" s="624"/>
      <c r="W20" s="624"/>
      <c r="X20" s="624"/>
      <c r="Y20" s="625"/>
      <c r="Z20" s="626">
        <v>57.9</v>
      </c>
      <c r="AA20" s="626"/>
      <c r="AB20" s="626"/>
      <c r="AC20" s="626"/>
      <c r="AD20" s="627">
        <v>46028712</v>
      </c>
      <c r="AE20" s="627"/>
      <c r="AF20" s="627"/>
      <c r="AG20" s="627"/>
      <c r="AH20" s="627"/>
      <c r="AI20" s="627"/>
      <c r="AJ20" s="627"/>
      <c r="AK20" s="627"/>
      <c r="AL20" s="628">
        <v>99.4</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8307</v>
      </c>
      <c r="BH20" s="624"/>
      <c r="BI20" s="624"/>
      <c r="BJ20" s="624"/>
      <c r="BK20" s="624"/>
      <c r="BL20" s="624"/>
      <c r="BM20" s="624"/>
      <c r="BN20" s="625"/>
      <c r="BO20" s="626">
        <v>0</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77694591</v>
      </c>
      <c r="CS20" s="624"/>
      <c r="CT20" s="624"/>
      <c r="CU20" s="624"/>
      <c r="CV20" s="624"/>
      <c r="CW20" s="624"/>
      <c r="CX20" s="624"/>
      <c r="CY20" s="625"/>
      <c r="CZ20" s="626">
        <v>100</v>
      </c>
      <c r="DA20" s="626"/>
      <c r="DB20" s="626"/>
      <c r="DC20" s="626"/>
      <c r="DD20" s="632">
        <v>11109181</v>
      </c>
      <c r="DE20" s="624"/>
      <c r="DF20" s="624"/>
      <c r="DG20" s="624"/>
      <c r="DH20" s="624"/>
      <c r="DI20" s="624"/>
      <c r="DJ20" s="624"/>
      <c r="DK20" s="624"/>
      <c r="DL20" s="624"/>
      <c r="DM20" s="624"/>
      <c r="DN20" s="624"/>
      <c r="DO20" s="624"/>
      <c r="DP20" s="625"/>
      <c r="DQ20" s="632">
        <v>52883444</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24288</v>
      </c>
      <c r="S21" s="624"/>
      <c r="T21" s="624"/>
      <c r="U21" s="624"/>
      <c r="V21" s="624"/>
      <c r="W21" s="624"/>
      <c r="X21" s="624"/>
      <c r="Y21" s="625"/>
      <c r="Z21" s="626">
        <v>0</v>
      </c>
      <c r="AA21" s="626"/>
      <c r="AB21" s="626"/>
      <c r="AC21" s="626"/>
      <c r="AD21" s="627">
        <v>24288</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8307</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313855</v>
      </c>
      <c r="S22" s="624"/>
      <c r="T22" s="624"/>
      <c r="U22" s="624"/>
      <c r="V22" s="624"/>
      <c r="W22" s="624"/>
      <c r="X22" s="624"/>
      <c r="Y22" s="625"/>
      <c r="Z22" s="626">
        <v>0.4</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1390446</v>
      </c>
      <c r="S23" s="624"/>
      <c r="T23" s="624"/>
      <c r="U23" s="624"/>
      <c r="V23" s="624"/>
      <c r="W23" s="624"/>
      <c r="X23" s="624"/>
      <c r="Y23" s="625"/>
      <c r="Z23" s="626">
        <v>1.7</v>
      </c>
      <c r="AA23" s="626"/>
      <c r="AB23" s="626"/>
      <c r="AC23" s="626"/>
      <c r="AD23" s="627">
        <v>146774</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602868</v>
      </c>
      <c r="S24" s="624"/>
      <c r="T24" s="624"/>
      <c r="U24" s="624"/>
      <c r="V24" s="624"/>
      <c r="W24" s="624"/>
      <c r="X24" s="624"/>
      <c r="Y24" s="625"/>
      <c r="Z24" s="626">
        <v>0.7</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37258113</v>
      </c>
      <c r="CS24" s="613"/>
      <c r="CT24" s="613"/>
      <c r="CU24" s="613"/>
      <c r="CV24" s="613"/>
      <c r="CW24" s="613"/>
      <c r="CX24" s="613"/>
      <c r="CY24" s="614"/>
      <c r="CZ24" s="650">
        <v>48</v>
      </c>
      <c r="DA24" s="651"/>
      <c r="DB24" s="651"/>
      <c r="DC24" s="652"/>
      <c r="DD24" s="649">
        <v>27249279</v>
      </c>
      <c r="DE24" s="613"/>
      <c r="DF24" s="613"/>
      <c r="DG24" s="613"/>
      <c r="DH24" s="613"/>
      <c r="DI24" s="613"/>
      <c r="DJ24" s="613"/>
      <c r="DK24" s="614"/>
      <c r="DL24" s="649">
        <v>26934923</v>
      </c>
      <c r="DM24" s="613"/>
      <c r="DN24" s="613"/>
      <c r="DO24" s="613"/>
      <c r="DP24" s="613"/>
      <c r="DQ24" s="613"/>
      <c r="DR24" s="613"/>
      <c r="DS24" s="613"/>
      <c r="DT24" s="613"/>
      <c r="DU24" s="613"/>
      <c r="DV24" s="614"/>
      <c r="DW24" s="617">
        <v>54.2</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8945341</v>
      </c>
      <c r="S25" s="624"/>
      <c r="T25" s="624"/>
      <c r="U25" s="624"/>
      <c r="V25" s="624"/>
      <c r="W25" s="624"/>
      <c r="X25" s="624"/>
      <c r="Y25" s="625"/>
      <c r="Z25" s="626">
        <v>10.8</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11861284</v>
      </c>
      <c r="CS25" s="655"/>
      <c r="CT25" s="655"/>
      <c r="CU25" s="655"/>
      <c r="CV25" s="655"/>
      <c r="CW25" s="655"/>
      <c r="CX25" s="655"/>
      <c r="CY25" s="656"/>
      <c r="CZ25" s="657">
        <v>15.3</v>
      </c>
      <c r="DA25" s="658"/>
      <c r="DB25" s="658"/>
      <c r="DC25" s="659"/>
      <c r="DD25" s="632">
        <v>11386228</v>
      </c>
      <c r="DE25" s="655"/>
      <c r="DF25" s="655"/>
      <c r="DG25" s="655"/>
      <c r="DH25" s="655"/>
      <c r="DI25" s="655"/>
      <c r="DJ25" s="655"/>
      <c r="DK25" s="656"/>
      <c r="DL25" s="632">
        <v>11167463</v>
      </c>
      <c r="DM25" s="655"/>
      <c r="DN25" s="655"/>
      <c r="DO25" s="655"/>
      <c r="DP25" s="655"/>
      <c r="DQ25" s="655"/>
      <c r="DR25" s="655"/>
      <c r="DS25" s="655"/>
      <c r="DT25" s="655"/>
      <c r="DU25" s="655"/>
      <c r="DV25" s="656"/>
      <c r="DW25" s="628">
        <v>22.5</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7581653</v>
      </c>
      <c r="CS26" s="624"/>
      <c r="CT26" s="624"/>
      <c r="CU26" s="624"/>
      <c r="CV26" s="624"/>
      <c r="CW26" s="624"/>
      <c r="CX26" s="624"/>
      <c r="CY26" s="625"/>
      <c r="CZ26" s="657">
        <v>9.8000000000000007</v>
      </c>
      <c r="DA26" s="658"/>
      <c r="DB26" s="658"/>
      <c r="DC26" s="659"/>
      <c r="DD26" s="632">
        <v>7244461</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4508309</v>
      </c>
      <c r="S27" s="624"/>
      <c r="T27" s="624"/>
      <c r="U27" s="624"/>
      <c r="V27" s="624"/>
      <c r="W27" s="624"/>
      <c r="X27" s="624"/>
      <c r="Y27" s="625"/>
      <c r="Z27" s="626">
        <v>5.4</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21831222</v>
      </c>
      <c r="BH27" s="624"/>
      <c r="BI27" s="624"/>
      <c r="BJ27" s="624"/>
      <c r="BK27" s="624"/>
      <c r="BL27" s="624"/>
      <c r="BM27" s="624"/>
      <c r="BN27" s="625"/>
      <c r="BO27" s="626">
        <v>100</v>
      </c>
      <c r="BP27" s="626"/>
      <c r="BQ27" s="626"/>
      <c r="BR27" s="626"/>
      <c r="BS27" s="632">
        <v>529754</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13747966</v>
      </c>
      <c r="CS27" s="655"/>
      <c r="CT27" s="655"/>
      <c r="CU27" s="655"/>
      <c r="CV27" s="655"/>
      <c r="CW27" s="655"/>
      <c r="CX27" s="655"/>
      <c r="CY27" s="656"/>
      <c r="CZ27" s="657">
        <v>17.7</v>
      </c>
      <c r="DA27" s="658"/>
      <c r="DB27" s="658"/>
      <c r="DC27" s="659"/>
      <c r="DD27" s="632">
        <v>4478624</v>
      </c>
      <c r="DE27" s="655"/>
      <c r="DF27" s="655"/>
      <c r="DG27" s="655"/>
      <c r="DH27" s="655"/>
      <c r="DI27" s="655"/>
      <c r="DJ27" s="655"/>
      <c r="DK27" s="656"/>
      <c r="DL27" s="632">
        <v>4478470</v>
      </c>
      <c r="DM27" s="655"/>
      <c r="DN27" s="655"/>
      <c r="DO27" s="655"/>
      <c r="DP27" s="655"/>
      <c r="DQ27" s="655"/>
      <c r="DR27" s="655"/>
      <c r="DS27" s="655"/>
      <c r="DT27" s="655"/>
      <c r="DU27" s="655"/>
      <c r="DV27" s="656"/>
      <c r="DW27" s="628">
        <v>9</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1706713</v>
      </c>
      <c r="S28" s="624"/>
      <c r="T28" s="624"/>
      <c r="U28" s="624"/>
      <c r="V28" s="624"/>
      <c r="W28" s="624"/>
      <c r="X28" s="624"/>
      <c r="Y28" s="625"/>
      <c r="Z28" s="626">
        <v>2.1</v>
      </c>
      <c r="AA28" s="626"/>
      <c r="AB28" s="626"/>
      <c r="AC28" s="626"/>
      <c r="AD28" s="627">
        <v>62690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11648863</v>
      </c>
      <c r="CS28" s="624"/>
      <c r="CT28" s="624"/>
      <c r="CU28" s="624"/>
      <c r="CV28" s="624"/>
      <c r="CW28" s="624"/>
      <c r="CX28" s="624"/>
      <c r="CY28" s="625"/>
      <c r="CZ28" s="657">
        <v>15</v>
      </c>
      <c r="DA28" s="658"/>
      <c r="DB28" s="658"/>
      <c r="DC28" s="659"/>
      <c r="DD28" s="632">
        <v>11384427</v>
      </c>
      <c r="DE28" s="624"/>
      <c r="DF28" s="624"/>
      <c r="DG28" s="624"/>
      <c r="DH28" s="624"/>
      <c r="DI28" s="624"/>
      <c r="DJ28" s="624"/>
      <c r="DK28" s="625"/>
      <c r="DL28" s="632">
        <v>11288990</v>
      </c>
      <c r="DM28" s="624"/>
      <c r="DN28" s="624"/>
      <c r="DO28" s="624"/>
      <c r="DP28" s="624"/>
      <c r="DQ28" s="624"/>
      <c r="DR28" s="624"/>
      <c r="DS28" s="624"/>
      <c r="DT28" s="624"/>
      <c r="DU28" s="624"/>
      <c r="DV28" s="625"/>
      <c r="DW28" s="628">
        <v>22.7</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564687</v>
      </c>
      <c r="S29" s="624"/>
      <c r="T29" s="624"/>
      <c r="U29" s="624"/>
      <c r="V29" s="624"/>
      <c r="W29" s="624"/>
      <c r="X29" s="624"/>
      <c r="Y29" s="625"/>
      <c r="Z29" s="626">
        <v>0.7</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11648634</v>
      </c>
      <c r="CS29" s="655"/>
      <c r="CT29" s="655"/>
      <c r="CU29" s="655"/>
      <c r="CV29" s="655"/>
      <c r="CW29" s="655"/>
      <c r="CX29" s="655"/>
      <c r="CY29" s="656"/>
      <c r="CZ29" s="657">
        <v>15</v>
      </c>
      <c r="DA29" s="658"/>
      <c r="DB29" s="658"/>
      <c r="DC29" s="659"/>
      <c r="DD29" s="632">
        <v>11384198</v>
      </c>
      <c r="DE29" s="655"/>
      <c r="DF29" s="655"/>
      <c r="DG29" s="655"/>
      <c r="DH29" s="655"/>
      <c r="DI29" s="655"/>
      <c r="DJ29" s="655"/>
      <c r="DK29" s="656"/>
      <c r="DL29" s="632">
        <v>11288761</v>
      </c>
      <c r="DM29" s="655"/>
      <c r="DN29" s="655"/>
      <c r="DO29" s="655"/>
      <c r="DP29" s="655"/>
      <c r="DQ29" s="655"/>
      <c r="DR29" s="655"/>
      <c r="DS29" s="655"/>
      <c r="DT29" s="655"/>
      <c r="DU29" s="655"/>
      <c r="DV29" s="656"/>
      <c r="DW29" s="628">
        <v>22.7</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837751</v>
      </c>
      <c r="S30" s="624"/>
      <c r="T30" s="624"/>
      <c r="U30" s="624"/>
      <c r="V30" s="624"/>
      <c r="W30" s="624"/>
      <c r="X30" s="624"/>
      <c r="Y30" s="625"/>
      <c r="Z30" s="626">
        <v>1</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v>
      </c>
      <c r="BH30" s="682"/>
      <c r="BI30" s="682"/>
      <c r="BJ30" s="682"/>
      <c r="BK30" s="682"/>
      <c r="BL30" s="682"/>
      <c r="BM30" s="618">
        <v>96.1</v>
      </c>
      <c r="BN30" s="682"/>
      <c r="BO30" s="682"/>
      <c r="BP30" s="682"/>
      <c r="BQ30" s="683"/>
      <c r="BR30" s="681">
        <v>98.6</v>
      </c>
      <c r="BS30" s="682"/>
      <c r="BT30" s="682"/>
      <c r="BU30" s="682"/>
      <c r="BV30" s="682"/>
      <c r="BW30" s="682"/>
      <c r="BX30" s="618">
        <v>95.5</v>
      </c>
      <c r="BY30" s="682"/>
      <c r="BZ30" s="682"/>
      <c r="CA30" s="682"/>
      <c r="CB30" s="683"/>
      <c r="CD30" s="686"/>
      <c r="CE30" s="687"/>
      <c r="CF30" s="637" t="s">
        <v>291</v>
      </c>
      <c r="CG30" s="638"/>
      <c r="CH30" s="638"/>
      <c r="CI30" s="638"/>
      <c r="CJ30" s="638"/>
      <c r="CK30" s="638"/>
      <c r="CL30" s="638"/>
      <c r="CM30" s="638"/>
      <c r="CN30" s="638"/>
      <c r="CO30" s="638"/>
      <c r="CP30" s="638"/>
      <c r="CQ30" s="639"/>
      <c r="CR30" s="623">
        <v>10942157</v>
      </c>
      <c r="CS30" s="624"/>
      <c r="CT30" s="624"/>
      <c r="CU30" s="624"/>
      <c r="CV30" s="624"/>
      <c r="CW30" s="624"/>
      <c r="CX30" s="624"/>
      <c r="CY30" s="625"/>
      <c r="CZ30" s="657">
        <v>14.1</v>
      </c>
      <c r="DA30" s="658"/>
      <c r="DB30" s="658"/>
      <c r="DC30" s="659"/>
      <c r="DD30" s="632">
        <v>10712673</v>
      </c>
      <c r="DE30" s="624"/>
      <c r="DF30" s="624"/>
      <c r="DG30" s="624"/>
      <c r="DH30" s="624"/>
      <c r="DI30" s="624"/>
      <c r="DJ30" s="624"/>
      <c r="DK30" s="625"/>
      <c r="DL30" s="632">
        <v>10617236</v>
      </c>
      <c r="DM30" s="624"/>
      <c r="DN30" s="624"/>
      <c r="DO30" s="624"/>
      <c r="DP30" s="624"/>
      <c r="DQ30" s="624"/>
      <c r="DR30" s="624"/>
      <c r="DS30" s="624"/>
      <c r="DT30" s="624"/>
      <c r="DU30" s="624"/>
      <c r="DV30" s="625"/>
      <c r="DW30" s="628">
        <v>21.4</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4875214</v>
      </c>
      <c r="S31" s="624"/>
      <c r="T31" s="624"/>
      <c r="U31" s="624"/>
      <c r="V31" s="624"/>
      <c r="W31" s="624"/>
      <c r="X31" s="624"/>
      <c r="Y31" s="625"/>
      <c r="Z31" s="626">
        <v>5.9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99.1</v>
      </c>
      <c r="BH31" s="655"/>
      <c r="BI31" s="655"/>
      <c r="BJ31" s="655"/>
      <c r="BK31" s="655"/>
      <c r="BL31" s="655"/>
      <c r="BM31" s="629">
        <v>95.8</v>
      </c>
      <c r="BN31" s="679"/>
      <c r="BO31" s="679"/>
      <c r="BP31" s="679"/>
      <c r="BQ31" s="680"/>
      <c r="BR31" s="678">
        <v>98.4</v>
      </c>
      <c r="BS31" s="655"/>
      <c r="BT31" s="655"/>
      <c r="BU31" s="655"/>
      <c r="BV31" s="655"/>
      <c r="BW31" s="655"/>
      <c r="BX31" s="629">
        <v>94.8</v>
      </c>
      <c r="BY31" s="679"/>
      <c r="BZ31" s="679"/>
      <c r="CA31" s="679"/>
      <c r="CB31" s="680"/>
      <c r="CD31" s="686"/>
      <c r="CE31" s="687"/>
      <c r="CF31" s="637" t="s">
        <v>295</v>
      </c>
      <c r="CG31" s="638"/>
      <c r="CH31" s="638"/>
      <c r="CI31" s="638"/>
      <c r="CJ31" s="638"/>
      <c r="CK31" s="638"/>
      <c r="CL31" s="638"/>
      <c r="CM31" s="638"/>
      <c r="CN31" s="638"/>
      <c r="CO31" s="638"/>
      <c r="CP31" s="638"/>
      <c r="CQ31" s="639"/>
      <c r="CR31" s="623">
        <v>706477</v>
      </c>
      <c r="CS31" s="655"/>
      <c r="CT31" s="655"/>
      <c r="CU31" s="655"/>
      <c r="CV31" s="655"/>
      <c r="CW31" s="655"/>
      <c r="CX31" s="655"/>
      <c r="CY31" s="656"/>
      <c r="CZ31" s="657">
        <v>0.9</v>
      </c>
      <c r="DA31" s="658"/>
      <c r="DB31" s="658"/>
      <c r="DC31" s="659"/>
      <c r="DD31" s="632">
        <v>671525</v>
      </c>
      <c r="DE31" s="655"/>
      <c r="DF31" s="655"/>
      <c r="DG31" s="655"/>
      <c r="DH31" s="655"/>
      <c r="DI31" s="655"/>
      <c r="DJ31" s="655"/>
      <c r="DK31" s="656"/>
      <c r="DL31" s="632">
        <v>671525</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1460631</v>
      </c>
      <c r="S32" s="624"/>
      <c r="T32" s="624"/>
      <c r="U32" s="624"/>
      <c r="V32" s="624"/>
      <c r="W32" s="624"/>
      <c r="X32" s="624"/>
      <c r="Y32" s="625"/>
      <c r="Z32" s="626">
        <v>1.8</v>
      </c>
      <c r="AA32" s="626"/>
      <c r="AB32" s="626"/>
      <c r="AC32" s="626"/>
      <c r="AD32" s="627">
        <v>28594</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98.5</v>
      </c>
      <c r="BH32" s="691"/>
      <c r="BI32" s="691"/>
      <c r="BJ32" s="691"/>
      <c r="BK32" s="691"/>
      <c r="BL32" s="691"/>
      <c r="BM32" s="692">
        <v>95.2</v>
      </c>
      <c r="BN32" s="691"/>
      <c r="BO32" s="691"/>
      <c r="BP32" s="691"/>
      <c r="BQ32" s="693"/>
      <c r="BR32" s="690">
        <v>98.4</v>
      </c>
      <c r="BS32" s="691"/>
      <c r="BT32" s="691"/>
      <c r="BU32" s="691"/>
      <c r="BV32" s="691"/>
      <c r="BW32" s="691"/>
      <c r="BX32" s="692">
        <v>94.9</v>
      </c>
      <c r="BY32" s="691"/>
      <c r="BZ32" s="691"/>
      <c r="CA32" s="691"/>
      <c r="CB32" s="693"/>
      <c r="CD32" s="688"/>
      <c r="CE32" s="689"/>
      <c r="CF32" s="637" t="s">
        <v>298</v>
      </c>
      <c r="CG32" s="638"/>
      <c r="CH32" s="638"/>
      <c r="CI32" s="638"/>
      <c r="CJ32" s="638"/>
      <c r="CK32" s="638"/>
      <c r="CL32" s="638"/>
      <c r="CM32" s="638"/>
      <c r="CN32" s="638"/>
      <c r="CO32" s="638"/>
      <c r="CP32" s="638"/>
      <c r="CQ32" s="639"/>
      <c r="CR32" s="623">
        <v>229</v>
      </c>
      <c r="CS32" s="624"/>
      <c r="CT32" s="624"/>
      <c r="CU32" s="624"/>
      <c r="CV32" s="624"/>
      <c r="CW32" s="624"/>
      <c r="CX32" s="624"/>
      <c r="CY32" s="625"/>
      <c r="CZ32" s="657">
        <v>0</v>
      </c>
      <c r="DA32" s="658"/>
      <c r="DB32" s="658"/>
      <c r="DC32" s="659"/>
      <c r="DD32" s="632">
        <v>229</v>
      </c>
      <c r="DE32" s="624"/>
      <c r="DF32" s="624"/>
      <c r="DG32" s="624"/>
      <c r="DH32" s="624"/>
      <c r="DI32" s="624"/>
      <c r="DJ32" s="624"/>
      <c r="DK32" s="625"/>
      <c r="DL32" s="632">
        <v>229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9733300</v>
      </c>
      <c r="S33" s="624"/>
      <c r="T33" s="624"/>
      <c r="U33" s="624"/>
      <c r="V33" s="624"/>
      <c r="W33" s="624"/>
      <c r="X33" s="624"/>
      <c r="Y33" s="625"/>
      <c r="Z33" s="626">
        <v>11.7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29305305</v>
      </c>
      <c r="CS33" s="655"/>
      <c r="CT33" s="655"/>
      <c r="CU33" s="655"/>
      <c r="CV33" s="655"/>
      <c r="CW33" s="655"/>
      <c r="CX33" s="655"/>
      <c r="CY33" s="656"/>
      <c r="CZ33" s="657">
        <v>37.700000000000003</v>
      </c>
      <c r="DA33" s="658"/>
      <c r="DB33" s="658"/>
      <c r="DC33" s="659"/>
      <c r="DD33" s="632">
        <v>22553855</v>
      </c>
      <c r="DE33" s="655"/>
      <c r="DF33" s="655"/>
      <c r="DG33" s="655"/>
      <c r="DH33" s="655"/>
      <c r="DI33" s="655"/>
      <c r="DJ33" s="655"/>
      <c r="DK33" s="656"/>
      <c r="DL33" s="632">
        <v>17372596</v>
      </c>
      <c r="DM33" s="655"/>
      <c r="DN33" s="655"/>
      <c r="DO33" s="655"/>
      <c r="DP33" s="655"/>
      <c r="DQ33" s="655"/>
      <c r="DR33" s="655"/>
      <c r="DS33" s="655"/>
      <c r="DT33" s="655"/>
      <c r="DU33" s="655"/>
      <c r="DV33" s="656"/>
      <c r="DW33" s="628">
        <v>35</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9545824</v>
      </c>
      <c r="CS34" s="624"/>
      <c r="CT34" s="624"/>
      <c r="CU34" s="624"/>
      <c r="CV34" s="624"/>
      <c r="CW34" s="624"/>
      <c r="CX34" s="624"/>
      <c r="CY34" s="625"/>
      <c r="CZ34" s="657">
        <v>12.3</v>
      </c>
      <c r="DA34" s="658"/>
      <c r="DB34" s="658"/>
      <c r="DC34" s="659"/>
      <c r="DD34" s="632">
        <v>8094256</v>
      </c>
      <c r="DE34" s="624"/>
      <c r="DF34" s="624"/>
      <c r="DG34" s="624"/>
      <c r="DH34" s="624"/>
      <c r="DI34" s="624"/>
      <c r="DJ34" s="624"/>
      <c r="DK34" s="625"/>
      <c r="DL34" s="632">
        <v>7746107</v>
      </c>
      <c r="DM34" s="624"/>
      <c r="DN34" s="624"/>
      <c r="DO34" s="624"/>
      <c r="DP34" s="624"/>
      <c r="DQ34" s="624"/>
      <c r="DR34" s="624"/>
      <c r="DS34" s="624"/>
      <c r="DT34" s="624"/>
      <c r="DU34" s="624"/>
      <c r="DV34" s="625"/>
      <c r="DW34" s="628">
        <v>15.6</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3397900</v>
      </c>
      <c r="S35" s="624"/>
      <c r="T35" s="624"/>
      <c r="U35" s="624"/>
      <c r="V35" s="624"/>
      <c r="W35" s="624"/>
      <c r="X35" s="624"/>
      <c r="Y35" s="625"/>
      <c r="Z35" s="626">
        <v>4.0999999999999996</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11530764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519775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821336</v>
      </c>
      <c r="CS35" s="655"/>
      <c r="CT35" s="655"/>
      <c r="CU35" s="655"/>
      <c r="CV35" s="655"/>
      <c r="CW35" s="655"/>
      <c r="CX35" s="655"/>
      <c r="CY35" s="656"/>
      <c r="CZ35" s="657">
        <v>1.1000000000000001</v>
      </c>
      <c r="DA35" s="658"/>
      <c r="DB35" s="658"/>
      <c r="DC35" s="659"/>
      <c r="DD35" s="632">
        <v>457702</v>
      </c>
      <c r="DE35" s="655"/>
      <c r="DF35" s="655"/>
      <c r="DG35" s="655"/>
      <c r="DH35" s="655"/>
      <c r="DI35" s="655"/>
      <c r="DJ35" s="655"/>
      <c r="DK35" s="656"/>
      <c r="DL35" s="632">
        <v>455864</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82975064</v>
      </c>
      <c r="S36" s="696"/>
      <c r="T36" s="696"/>
      <c r="U36" s="696"/>
      <c r="V36" s="696"/>
      <c r="W36" s="696"/>
      <c r="X36" s="696"/>
      <c r="Y36" s="697"/>
      <c r="Z36" s="698">
        <v>100</v>
      </c>
      <c r="AA36" s="698"/>
      <c r="AB36" s="698"/>
      <c r="AC36" s="698"/>
      <c r="AD36" s="699">
        <v>46291058</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3514453</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-219225</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3629216</v>
      </c>
      <c r="CS36" s="624"/>
      <c r="CT36" s="624"/>
      <c r="CU36" s="624"/>
      <c r="CV36" s="624"/>
      <c r="CW36" s="624"/>
      <c r="CX36" s="624"/>
      <c r="CY36" s="625"/>
      <c r="CZ36" s="657">
        <v>4.7</v>
      </c>
      <c r="DA36" s="658"/>
      <c r="DB36" s="658"/>
      <c r="DC36" s="659"/>
      <c r="DD36" s="632">
        <v>2386181</v>
      </c>
      <c r="DE36" s="624"/>
      <c r="DF36" s="624"/>
      <c r="DG36" s="624"/>
      <c r="DH36" s="624"/>
      <c r="DI36" s="624"/>
      <c r="DJ36" s="624"/>
      <c r="DK36" s="625"/>
      <c r="DL36" s="632">
        <v>1691025</v>
      </c>
      <c r="DM36" s="624"/>
      <c r="DN36" s="624"/>
      <c r="DO36" s="624"/>
      <c r="DP36" s="624"/>
      <c r="DQ36" s="624"/>
      <c r="DR36" s="624"/>
      <c r="DS36" s="624"/>
      <c r="DT36" s="624"/>
      <c r="DU36" s="624"/>
      <c r="DV36" s="625"/>
      <c r="DW36" s="628">
        <v>3.4</v>
      </c>
      <c r="DX36" s="653"/>
      <c r="DY36" s="653"/>
      <c r="DZ36" s="653"/>
      <c r="EA36" s="653"/>
      <c r="EB36" s="653"/>
      <c r="EC36" s="654"/>
    </row>
    <row r="37" spans="2:133" ht="11.25" customHeight="1">
      <c r="AQ37" s="702" t="s">
        <v>313</v>
      </c>
      <c r="AR37" s="703"/>
      <c r="AS37" s="703"/>
      <c r="AT37" s="703"/>
      <c r="AU37" s="703"/>
      <c r="AV37" s="703"/>
      <c r="AW37" s="703"/>
      <c r="AX37" s="703"/>
      <c r="AY37" s="704"/>
      <c r="AZ37" s="623">
        <v>532667</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27036</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13830</v>
      </c>
      <c r="CS37" s="655"/>
      <c r="CT37" s="655"/>
      <c r="CU37" s="655"/>
      <c r="CV37" s="655"/>
      <c r="CW37" s="655"/>
      <c r="CX37" s="655"/>
      <c r="CY37" s="656"/>
      <c r="CZ37" s="657">
        <v>0</v>
      </c>
      <c r="DA37" s="658"/>
      <c r="DB37" s="658"/>
      <c r="DC37" s="659"/>
      <c r="DD37" s="632">
        <v>7630</v>
      </c>
      <c r="DE37" s="655"/>
      <c r="DF37" s="655"/>
      <c r="DG37" s="655"/>
      <c r="DH37" s="655"/>
      <c r="DI37" s="655"/>
      <c r="DJ37" s="655"/>
      <c r="DK37" s="656"/>
      <c r="DL37" s="632">
        <v>7630</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316</v>
      </c>
      <c r="AR38" s="703"/>
      <c r="AS38" s="703"/>
      <c r="AT38" s="703"/>
      <c r="AU38" s="703"/>
      <c r="AV38" s="703"/>
      <c r="AW38" s="703"/>
      <c r="AX38" s="703"/>
      <c r="AY38" s="704"/>
      <c r="AZ38" s="623">
        <v>215400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45275</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10998097</v>
      </c>
      <c r="CS38" s="624"/>
      <c r="CT38" s="624"/>
      <c r="CU38" s="624"/>
      <c r="CV38" s="624"/>
      <c r="CW38" s="624"/>
      <c r="CX38" s="624"/>
      <c r="CY38" s="625"/>
      <c r="CZ38" s="657">
        <v>14.2</v>
      </c>
      <c r="DA38" s="658"/>
      <c r="DB38" s="658"/>
      <c r="DC38" s="659"/>
      <c r="DD38" s="632">
        <v>9632407</v>
      </c>
      <c r="DE38" s="624"/>
      <c r="DF38" s="624"/>
      <c r="DG38" s="624"/>
      <c r="DH38" s="624"/>
      <c r="DI38" s="624"/>
      <c r="DJ38" s="624"/>
      <c r="DK38" s="625"/>
      <c r="DL38" s="632">
        <v>7479600</v>
      </c>
      <c r="DM38" s="624"/>
      <c r="DN38" s="624"/>
      <c r="DO38" s="624"/>
      <c r="DP38" s="624"/>
      <c r="DQ38" s="624"/>
      <c r="DR38" s="624"/>
      <c r="DS38" s="624"/>
      <c r="DT38" s="624"/>
      <c r="DU38" s="624"/>
      <c r="DV38" s="625"/>
      <c r="DW38" s="628">
        <v>15.1</v>
      </c>
      <c r="DX38" s="653"/>
      <c r="DY38" s="653"/>
      <c r="DZ38" s="653"/>
      <c r="EA38" s="653"/>
      <c r="EB38" s="653"/>
      <c r="EC38" s="654"/>
    </row>
    <row r="39" spans="2:133" ht="11.25" customHeight="1">
      <c r="AQ39" s="702" t="s">
        <v>319</v>
      </c>
      <c r="AR39" s="703"/>
      <c r="AS39" s="703"/>
      <c r="AT39" s="703"/>
      <c r="AU39" s="703"/>
      <c r="AV39" s="703"/>
      <c r="AW39" s="703"/>
      <c r="AX39" s="703"/>
      <c r="AY39" s="704"/>
      <c r="AZ39" s="623">
        <v>72900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3469204</v>
      </c>
      <c r="CS39" s="655"/>
      <c r="CT39" s="655"/>
      <c r="CU39" s="655"/>
      <c r="CV39" s="655"/>
      <c r="CW39" s="655"/>
      <c r="CX39" s="655"/>
      <c r="CY39" s="656"/>
      <c r="CZ39" s="657">
        <v>4.5</v>
      </c>
      <c r="DA39" s="658"/>
      <c r="DB39" s="658"/>
      <c r="DC39" s="659"/>
      <c r="DD39" s="632">
        <v>1937780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2047215</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118</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841628</v>
      </c>
      <c r="CS40" s="624"/>
      <c r="CT40" s="624"/>
      <c r="CU40" s="624"/>
      <c r="CV40" s="624"/>
      <c r="CW40" s="624"/>
      <c r="CX40" s="624"/>
      <c r="CY40" s="625"/>
      <c r="CZ40" s="657">
        <v>1.1000000000000001</v>
      </c>
      <c r="DA40" s="658"/>
      <c r="DB40" s="658"/>
      <c r="DC40" s="659"/>
      <c r="DD40" s="632">
        <v>45529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5148129</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327</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11131173</v>
      </c>
      <c r="CS42" s="624"/>
      <c r="CT42" s="624"/>
      <c r="CU42" s="624"/>
      <c r="CV42" s="624"/>
      <c r="CW42" s="624"/>
      <c r="CX42" s="624"/>
      <c r="CY42" s="625"/>
      <c r="CZ42" s="657">
        <v>14.3</v>
      </c>
      <c r="DA42" s="706"/>
      <c r="DB42" s="706"/>
      <c r="DC42" s="707"/>
      <c r="DD42" s="632">
        <v>3080310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62253</v>
      </c>
      <c r="CS43" s="655"/>
      <c r="CT43" s="655"/>
      <c r="CU43" s="655"/>
      <c r="CV43" s="655"/>
      <c r="CW43" s="655"/>
      <c r="CX43" s="655"/>
      <c r="CY43" s="656"/>
      <c r="CZ43" s="657">
        <v>0.1</v>
      </c>
      <c r="DA43" s="658"/>
      <c r="DB43" s="658"/>
      <c r="DC43" s="659"/>
      <c r="DD43" s="632">
        <v>28278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11109181</v>
      </c>
      <c r="CS44" s="624"/>
      <c r="CT44" s="624"/>
      <c r="CU44" s="624"/>
      <c r="CV44" s="624"/>
      <c r="CW44" s="624"/>
      <c r="CX44" s="624"/>
      <c r="CY44" s="625"/>
      <c r="CZ44" s="657">
        <v>14.3</v>
      </c>
      <c r="DA44" s="706"/>
      <c r="DB44" s="706"/>
      <c r="DC44" s="707"/>
      <c r="DD44" s="632">
        <v>3079746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2439143</v>
      </c>
      <c r="CS45" s="655"/>
      <c r="CT45" s="655"/>
      <c r="CU45" s="655"/>
      <c r="CV45" s="655"/>
      <c r="CW45" s="655"/>
      <c r="CX45" s="655"/>
      <c r="CY45" s="656"/>
      <c r="CZ45" s="657">
        <v>3.1</v>
      </c>
      <c r="DA45" s="658"/>
      <c r="DB45" s="658"/>
      <c r="DC45" s="659"/>
      <c r="DD45" s="632">
        <v>122201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8469299</v>
      </c>
      <c r="CS46" s="624"/>
      <c r="CT46" s="624"/>
      <c r="CU46" s="624"/>
      <c r="CV46" s="624"/>
      <c r="CW46" s="624"/>
      <c r="CX46" s="624"/>
      <c r="CY46" s="625"/>
      <c r="CZ46" s="657">
        <v>10.9</v>
      </c>
      <c r="DA46" s="706"/>
      <c r="DB46" s="706"/>
      <c r="DC46" s="707"/>
      <c r="DD46" s="632">
        <v>2842904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21992</v>
      </c>
      <c r="CS47" s="655"/>
      <c r="CT47" s="655"/>
      <c r="CU47" s="655"/>
      <c r="CV47" s="655"/>
      <c r="CW47" s="655"/>
      <c r="CX47" s="655"/>
      <c r="CY47" s="656"/>
      <c r="CZ47" s="657">
        <v>0</v>
      </c>
      <c r="DA47" s="658"/>
      <c r="DB47" s="658"/>
      <c r="DC47" s="659"/>
      <c r="DD47" s="632">
        <v>564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77694591</v>
      </c>
      <c r="CS49" s="691"/>
      <c r="CT49" s="691"/>
      <c r="CU49" s="691"/>
      <c r="CV49" s="691"/>
      <c r="CW49" s="691"/>
      <c r="CX49" s="691"/>
      <c r="CY49" s="718"/>
      <c r="CZ49" s="719">
        <v>100</v>
      </c>
      <c r="DA49" s="720"/>
      <c r="DB49" s="720"/>
      <c r="DC49" s="721"/>
      <c r="DD49" s="722">
        <v>52883444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82815</v>
      </c>
      <c r="R7" s="753"/>
      <c r="S7" s="753"/>
      <c r="T7" s="753"/>
      <c r="U7" s="753"/>
      <c r="V7" s="753">
        <v>77550</v>
      </c>
      <c r="W7" s="753"/>
      <c r="X7" s="753"/>
      <c r="Y7" s="753"/>
      <c r="Z7" s="753"/>
      <c r="AA7" s="753">
        <v>5265</v>
      </c>
      <c r="AB7" s="753"/>
      <c r="AC7" s="753"/>
      <c r="AD7" s="753"/>
      <c r="AE7" s="754"/>
      <c r="AF7" s="755">
        <v>4139</v>
      </c>
      <c r="AG7" s="756"/>
      <c r="AH7" s="756"/>
      <c r="AI7" s="756"/>
      <c r="AJ7" s="757"/>
      <c r="AK7" s="792">
        <v>777</v>
      </c>
      <c r="AL7" s="793"/>
      <c r="AM7" s="793"/>
      <c r="AN7" s="793"/>
      <c r="AO7" s="793"/>
      <c r="AP7" s="793">
        <v>86944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554</v>
      </c>
      <c r="BT7" s="797"/>
      <c r="BU7" s="797"/>
      <c r="BV7" s="797"/>
      <c r="BW7" s="797"/>
      <c r="BX7" s="797"/>
      <c r="BY7" s="797"/>
      <c r="BZ7" s="797"/>
      <c r="CA7" s="797"/>
      <c r="CB7" s="797"/>
      <c r="CC7" s="797"/>
      <c r="CD7" s="797"/>
      <c r="CE7" s="797"/>
      <c r="CF7" s="797"/>
      <c r="CG7" s="798"/>
      <c r="CH7" s="789">
        <v>-1</v>
      </c>
      <c r="CI7" s="790"/>
      <c r="CJ7" s="790"/>
      <c r="CK7" s="790"/>
      <c r="CL7" s="791"/>
      <c r="CM7" s="789">
        <v>295</v>
      </c>
      <c r="CN7" s="790"/>
      <c r="CO7" s="790"/>
      <c r="CP7" s="790"/>
      <c r="CQ7" s="791"/>
      <c r="CR7" s="789">
        <v>10</v>
      </c>
      <c r="CS7" s="790"/>
      <c r="CT7" s="790"/>
      <c r="CU7" s="790"/>
      <c r="CV7" s="791"/>
      <c r="CW7" s="789" t="s">
        <v>548</v>
      </c>
      <c r="CX7" s="790"/>
      <c r="CY7" s="790"/>
      <c r="CZ7" s="790"/>
      <c r="DA7" s="791"/>
      <c r="DB7" s="789">
        <v>2994</v>
      </c>
      <c r="DC7" s="790"/>
      <c r="DD7" s="790"/>
      <c r="DE7" s="790"/>
      <c r="DF7" s="791"/>
      <c r="DG7" s="789" t="s">
        <v>548</v>
      </c>
      <c r="DH7" s="790"/>
      <c r="DI7" s="790"/>
      <c r="DJ7" s="790"/>
      <c r="DK7" s="791"/>
      <c r="DL7" s="789" t="s">
        <v>548</v>
      </c>
      <c r="DM7" s="790"/>
      <c r="DN7" s="790"/>
      <c r="DO7" s="790"/>
      <c r="DP7" s="791"/>
      <c r="DQ7" s="789" t="s">
        <v>548</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518</v>
      </c>
      <c r="R8" s="777"/>
      <c r="S8" s="777"/>
      <c r="T8" s="777"/>
      <c r="U8" s="777"/>
      <c r="V8" s="777">
        <v>518</v>
      </c>
      <c r="W8" s="777"/>
      <c r="X8" s="777"/>
      <c r="Y8" s="777"/>
      <c r="Z8" s="777"/>
      <c r="AA8" s="777" t="s">
        <v>549</v>
      </c>
      <c r="AB8" s="777"/>
      <c r="AC8" s="777"/>
      <c r="AD8" s="777"/>
      <c r="AE8" s="778"/>
      <c r="AF8" s="779" t="s">
        <v>109</v>
      </c>
      <c r="AG8" s="780"/>
      <c r="AH8" s="780"/>
      <c r="AI8" s="780"/>
      <c r="AJ8" s="781"/>
      <c r="AK8" s="782">
        <v>518</v>
      </c>
      <c r="AL8" s="783"/>
      <c r="AM8" s="783"/>
      <c r="AN8" s="783"/>
      <c r="AO8" s="783"/>
      <c r="AP8" s="783">
        <v>1803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555</v>
      </c>
      <c r="BT8" s="787"/>
      <c r="BU8" s="787"/>
      <c r="BV8" s="787"/>
      <c r="BW8" s="787"/>
      <c r="BX8" s="787"/>
      <c r="BY8" s="787"/>
      <c r="BZ8" s="787"/>
      <c r="CA8" s="787"/>
      <c r="CB8" s="787"/>
      <c r="CC8" s="787"/>
      <c r="CD8" s="787"/>
      <c r="CE8" s="787"/>
      <c r="CF8" s="787"/>
      <c r="CG8" s="788"/>
      <c r="CH8" s="799">
        <v>15</v>
      </c>
      <c r="CI8" s="800"/>
      <c r="CJ8" s="800"/>
      <c r="CK8" s="800"/>
      <c r="CL8" s="801"/>
      <c r="CM8" s="799">
        <v>59</v>
      </c>
      <c r="CN8" s="800"/>
      <c r="CO8" s="800"/>
      <c r="CP8" s="800"/>
      <c r="CQ8" s="801"/>
      <c r="CR8" s="799">
        <v>36</v>
      </c>
      <c r="CS8" s="800"/>
      <c r="CT8" s="800"/>
      <c r="CU8" s="800"/>
      <c r="CV8" s="801"/>
      <c r="CW8" s="799" t="s">
        <v>548</v>
      </c>
      <c r="CX8" s="800"/>
      <c r="CY8" s="800"/>
      <c r="CZ8" s="800"/>
      <c r="DA8" s="801"/>
      <c r="DB8" s="799">
        <v>18</v>
      </c>
      <c r="DC8" s="800"/>
      <c r="DD8" s="800"/>
      <c r="DE8" s="800"/>
      <c r="DF8" s="801"/>
      <c r="DG8" s="799" t="s">
        <v>548</v>
      </c>
      <c r="DH8" s="800"/>
      <c r="DI8" s="800"/>
      <c r="DJ8" s="800"/>
      <c r="DK8" s="801"/>
      <c r="DL8" s="799" t="s">
        <v>548</v>
      </c>
      <c r="DM8" s="800"/>
      <c r="DN8" s="800"/>
      <c r="DO8" s="800"/>
      <c r="DP8" s="801"/>
      <c r="DQ8" s="799" t="s">
        <v>548</v>
      </c>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250</v>
      </c>
      <c r="R9" s="777"/>
      <c r="S9" s="777"/>
      <c r="T9" s="777"/>
      <c r="U9" s="777"/>
      <c r="V9" s="777">
        <v>250</v>
      </c>
      <c r="W9" s="777"/>
      <c r="X9" s="777"/>
      <c r="Y9" s="777"/>
      <c r="Z9" s="777"/>
      <c r="AA9" s="777" t="s">
        <v>549</v>
      </c>
      <c r="AB9" s="777"/>
      <c r="AC9" s="777"/>
      <c r="AD9" s="777"/>
      <c r="AE9" s="778"/>
      <c r="AF9" s="779" t="s">
        <v>109</v>
      </c>
      <c r="AG9" s="780"/>
      <c r="AH9" s="780"/>
      <c r="AI9" s="780"/>
      <c r="AJ9" s="781"/>
      <c r="AK9" s="782">
        <v>221</v>
      </c>
      <c r="AL9" s="783"/>
      <c r="AM9" s="783"/>
      <c r="AN9" s="783"/>
      <c r="AO9" s="783"/>
      <c r="AP9" s="783" t="s">
        <v>549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556</v>
      </c>
      <c r="BT9" s="787"/>
      <c r="BU9" s="787"/>
      <c r="BV9" s="787"/>
      <c r="BW9" s="787"/>
      <c r="BX9" s="787"/>
      <c r="BY9" s="787"/>
      <c r="BZ9" s="787"/>
      <c r="CA9" s="787"/>
      <c r="CB9" s="787"/>
      <c r="CC9" s="787"/>
      <c r="CD9" s="787"/>
      <c r="CE9" s="787"/>
      <c r="CF9" s="787"/>
      <c r="CG9" s="788"/>
      <c r="CH9" s="799">
        <v>7</v>
      </c>
      <c r="CI9" s="800"/>
      <c r="CJ9" s="800"/>
      <c r="CK9" s="800"/>
      <c r="CL9" s="801"/>
      <c r="CM9" s="799">
        <v>22</v>
      </c>
      <c r="CN9" s="800"/>
      <c r="CO9" s="800"/>
      <c r="CP9" s="800"/>
      <c r="CQ9" s="801"/>
      <c r="CR9" s="799">
        <v>10</v>
      </c>
      <c r="CS9" s="800"/>
      <c r="CT9" s="800"/>
      <c r="CU9" s="800"/>
      <c r="CV9" s="801"/>
      <c r="CW9" s="799" t="s">
        <v>548</v>
      </c>
      <c r="CX9" s="800"/>
      <c r="CY9" s="800"/>
      <c r="CZ9" s="800"/>
      <c r="DA9" s="801"/>
      <c r="DB9" s="799" t="s">
        <v>548</v>
      </c>
      <c r="DC9" s="800"/>
      <c r="DD9" s="800"/>
      <c r="DE9" s="800"/>
      <c r="DF9" s="801"/>
      <c r="DG9" s="799" t="s">
        <v>548</v>
      </c>
      <c r="DH9" s="800"/>
      <c r="DI9" s="800"/>
      <c r="DJ9" s="800"/>
      <c r="DK9" s="801"/>
      <c r="DL9" s="799" t="s">
        <v>548</v>
      </c>
      <c r="DM9" s="800"/>
      <c r="DN9" s="800"/>
      <c r="DO9" s="800"/>
      <c r="DP9" s="801"/>
      <c r="DQ9" s="799" t="s">
        <v>548</v>
      </c>
      <c r="DR9" s="800"/>
      <c r="DS9" s="800"/>
      <c r="DT9" s="800"/>
      <c r="DU9" s="801"/>
      <c r="DV9" s="802"/>
      <c r="DW9" s="803"/>
      <c r="DX9" s="803"/>
      <c r="DY9" s="803"/>
      <c r="DZ9" s="804"/>
      <c r="EA9" s="205"/>
    </row>
    <row r="10" spans="1:131" s="206" customFormat="1" ht="26.25" customHeight="1">
      <c r="A10" s="212">
        <v>4</v>
      </c>
      <c r="B10" s="773" t="s">
        <v>365</v>
      </c>
      <c r="C10" s="774"/>
      <c r="D10" s="774"/>
      <c r="E10" s="774"/>
      <c r="F10" s="774"/>
      <c r="G10" s="774"/>
      <c r="H10" s="774"/>
      <c r="I10" s="774"/>
      <c r="J10" s="774"/>
      <c r="K10" s="774"/>
      <c r="L10" s="774"/>
      <c r="M10" s="774"/>
      <c r="N10" s="774"/>
      <c r="O10" s="774"/>
      <c r="P10" s="775"/>
      <c r="Q10" s="776">
        <v>102</v>
      </c>
      <c r="R10" s="777"/>
      <c r="S10" s="777"/>
      <c r="T10" s="777"/>
      <c r="U10" s="777"/>
      <c r="V10" s="777">
        <v>98</v>
      </c>
      <c r="W10" s="777"/>
      <c r="X10" s="777"/>
      <c r="Y10" s="777"/>
      <c r="Z10" s="777"/>
      <c r="AA10" s="777">
        <v>4</v>
      </c>
      <c r="AB10" s="777"/>
      <c r="AC10" s="777"/>
      <c r="AD10" s="777"/>
      <c r="AE10" s="778"/>
      <c r="AF10" s="779">
        <v>4</v>
      </c>
      <c r="AG10" s="780"/>
      <c r="AH10" s="780"/>
      <c r="AI10" s="780"/>
      <c r="AJ10" s="781"/>
      <c r="AK10" s="782">
        <v>51</v>
      </c>
      <c r="AL10" s="783"/>
      <c r="AM10" s="783"/>
      <c r="AN10" s="783"/>
      <c r="AO10" s="783"/>
      <c r="AP10" s="783">
        <v>231</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557</v>
      </c>
      <c r="BT10" s="787"/>
      <c r="BU10" s="787"/>
      <c r="BV10" s="787"/>
      <c r="BW10" s="787"/>
      <c r="BX10" s="787"/>
      <c r="BY10" s="787"/>
      <c r="BZ10" s="787"/>
      <c r="CA10" s="787"/>
      <c r="CB10" s="787"/>
      <c r="CC10" s="787"/>
      <c r="CD10" s="787"/>
      <c r="CE10" s="787"/>
      <c r="CF10" s="787"/>
      <c r="CG10" s="788"/>
      <c r="CH10" s="799">
        <v>4</v>
      </c>
      <c r="CI10" s="800"/>
      <c r="CJ10" s="800"/>
      <c r="CK10" s="800"/>
      <c r="CL10" s="801"/>
      <c r="CM10" s="799">
        <v>20</v>
      </c>
      <c r="CN10" s="800"/>
      <c r="CO10" s="800"/>
      <c r="CP10" s="800"/>
      <c r="CQ10" s="801"/>
      <c r="CR10" s="799">
        <v>10</v>
      </c>
      <c r="CS10" s="800"/>
      <c r="CT10" s="800"/>
      <c r="CU10" s="800"/>
      <c r="CV10" s="801"/>
      <c r="CW10" s="799">
        <v>0</v>
      </c>
      <c r="CX10" s="800"/>
      <c r="CY10" s="800"/>
      <c r="CZ10" s="800"/>
      <c r="DA10" s="801"/>
      <c r="DB10" s="799" t="s">
        <v>548</v>
      </c>
      <c r="DC10" s="800"/>
      <c r="DD10" s="800"/>
      <c r="DE10" s="800"/>
      <c r="DF10" s="801"/>
      <c r="DG10" s="799" t="s">
        <v>548</v>
      </c>
      <c r="DH10" s="800"/>
      <c r="DI10" s="800"/>
      <c r="DJ10" s="800"/>
      <c r="DK10" s="801"/>
      <c r="DL10" s="799" t="s">
        <v>548</v>
      </c>
      <c r="DM10" s="800"/>
      <c r="DN10" s="800"/>
      <c r="DO10" s="800"/>
      <c r="DP10" s="801"/>
      <c r="DQ10" s="799" t="s">
        <v>548</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558</v>
      </c>
      <c r="BT11" s="787"/>
      <c r="BU11" s="787"/>
      <c r="BV11" s="787"/>
      <c r="BW11" s="787"/>
      <c r="BX11" s="787"/>
      <c r="BY11" s="787"/>
      <c r="BZ11" s="787"/>
      <c r="CA11" s="787"/>
      <c r="CB11" s="787"/>
      <c r="CC11" s="787"/>
      <c r="CD11" s="787"/>
      <c r="CE11" s="787"/>
      <c r="CF11" s="787"/>
      <c r="CG11" s="788"/>
      <c r="CH11" s="799">
        <v>0</v>
      </c>
      <c r="CI11" s="800"/>
      <c r="CJ11" s="800"/>
      <c r="CK11" s="800"/>
      <c r="CL11" s="801"/>
      <c r="CM11" s="799">
        <v>77</v>
      </c>
      <c r="CN11" s="800"/>
      <c r="CO11" s="800"/>
      <c r="CP11" s="800"/>
      <c r="CQ11" s="801"/>
      <c r="CR11" s="799">
        <v>40</v>
      </c>
      <c r="CS11" s="800"/>
      <c r="CT11" s="800"/>
      <c r="CU11" s="800"/>
      <c r="CV11" s="801"/>
      <c r="CW11" s="799">
        <v>0</v>
      </c>
      <c r="CX11" s="800"/>
      <c r="CY11" s="800"/>
      <c r="CZ11" s="800"/>
      <c r="DA11" s="801"/>
      <c r="DB11" s="799" t="s">
        <v>548</v>
      </c>
      <c r="DC11" s="800"/>
      <c r="DD11" s="800"/>
      <c r="DE11" s="800"/>
      <c r="DF11" s="801"/>
      <c r="DG11" s="799" t="s">
        <v>548</v>
      </c>
      <c r="DH11" s="800"/>
      <c r="DI11" s="800"/>
      <c r="DJ11" s="800"/>
      <c r="DK11" s="801"/>
      <c r="DL11" s="799" t="s">
        <v>548</v>
      </c>
      <c r="DM11" s="800"/>
      <c r="DN11" s="800"/>
      <c r="DO11" s="800"/>
      <c r="DP11" s="801"/>
      <c r="DQ11" s="799" t="s">
        <v>548</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559</v>
      </c>
      <c r="BT12" s="787"/>
      <c r="BU12" s="787"/>
      <c r="BV12" s="787"/>
      <c r="BW12" s="787"/>
      <c r="BX12" s="787"/>
      <c r="BY12" s="787"/>
      <c r="BZ12" s="787"/>
      <c r="CA12" s="787"/>
      <c r="CB12" s="787"/>
      <c r="CC12" s="787"/>
      <c r="CD12" s="787"/>
      <c r="CE12" s="787"/>
      <c r="CF12" s="787"/>
      <c r="CG12" s="788"/>
      <c r="CH12" s="799">
        <v>2</v>
      </c>
      <c r="CI12" s="800"/>
      <c r="CJ12" s="800"/>
      <c r="CK12" s="800"/>
      <c r="CL12" s="801"/>
      <c r="CM12" s="799">
        <v>242</v>
      </c>
      <c r="CN12" s="800"/>
      <c r="CO12" s="800"/>
      <c r="CP12" s="800"/>
      <c r="CQ12" s="801"/>
      <c r="CR12" s="799">
        <v>100</v>
      </c>
      <c r="CS12" s="800"/>
      <c r="CT12" s="800"/>
      <c r="CU12" s="800"/>
      <c r="CV12" s="801"/>
      <c r="CW12" s="799">
        <v>0</v>
      </c>
      <c r="CX12" s="800"/>
      <c r="CY12" s="800"/>
      <c r="CZ12" s="800"/>
      <c r="DA12" s="801"/>
      <c r="DB12" s="799" t="s">
        <v>548</v>
      </c>
      <c r="DC12" s="800"/>
      <c r="DD12" s="800"/>
      <c r="DE12" s="800"/>
      <c r="DF12" s="801"/>
      <c r="DG12" s="799" t="s">
        <v>548</v>
      </c>
      <c r="DH12" s="800"/>
      <c r="DI12" s="800"/>
      <c r="DJ12" s="800"/>
      <c r="DK12" s="801"/>
      <c r="DL12" s="799" t="s">
        <v>548</v>
      </c>
      <c r="DM12" s="800"/>
      <c r="DN12" s="800"/>
      <c r="DO12" s="800"/>
      <c r="DP12" s="801"/>
      <c r="DQ12" s="799" t="s">
        <v>548</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560</v>
      </c>
      <c r="BT13" s="787"/>
      <c r="BU13" s="787"/>
      <c r="BV13" s="787"/>
      <c r="BW13" s="787"/>
      <c r="BX13" s="787"/>
      <c r="BY13" s="787"/>
      <c r="BZ13" s="787"/>
      <c r="CA13" s="787"/>
      <c r="CB13" s="787"/>
      <c r="CC13" s="787"/>
      <c r="CD13" s="787"/>
      <c r="CE13" s="787"/>
      <c r="CF13" s="787"/>
      <c r="CG13" s="788"/>
      <c r="CH13" s="799">
        <v>-36</v>
      </c>
      <c r="CI13" s="800"/>
      <c r="CJ13" s="800"/>
      <c r="CK13" s="800"/>
      <c r="CL13" s="801"/>
      <c r="CM13" s="799">
        <v>45</v>
      </c>
      <c r="CN13" s="800"/>
      <c r="CO13" s="800"/>
      <c r="CP13" s="800"/>
      <c r="CQ13" s="801"/>
      <c r="CR13" s="799">
        <v>6</v>
      </c>
      <c r="CS13" s="800"/>
      <c r="CT13" s="800"/>
      <c r="CU13" s="800"/>
      <c r="CV13" s="801"/>
      <c r="CW13" s="799">
        <v>35</v>
      </c>
      <c r="CX13" s="800"/>
      <c r="CY13" s="800"/>
      <c r="CZ13" s="800"/>
      <c r="DA13" s="801"/>
      <c r="DB13" s="799" t="s">
        <v>548</v>
      </c>
      <c r="DC13" s="800"/>
      <c r="DD13" s="800"/>
      <c r="DE13" s="800"/>
      <c r="DF13" s="801"/>
      <c r="DG13" s="799" t="s">
        <v>548</v>
      </c>
      <c r="DH13" s="800"/>
      <c r="DI13" s="800"/>
      <c r="DJ13" s="800"/>
      <c r="DK13" s="801"/>
      <c r="DL13" s="799" t="s">
        <v>548</v>
      </c>
      <c r="DM13" s="800"/>
      <c r="DN13" s="800"/>
      <c r="DO13" s="800"/>
      <c r="DP13" s="801"/>
      <c r="DQ13" s="799" t="s">
        <v>548</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561</v>
      </c>
      <c r="BT14" s="787"/>
      <c r="BU14" s="787"/>
      <c r="BV14" s="787"/>
      <c r="BW14" s="787"/>
      <c r="BX14" s="787"/>
      <c r="BY14" s="787"/>
      <c r="BZ14" s="787"/>
      <c r="CA14" s="787"/>
      <c r="CB14" s="787"/>
      <c r="CC14" s="787"/>
      <c r="CD14" s="787"/>
      <c r="CE14" s="787"/>
      <c r="CF14" s="787"/>
      <c r="CG14" s="788"/>
      <c r="CH14" s="799">
        <v>314</v>
      </c>
      <c r="CI14" s="800"/>
      <c r="CJ14" s="800"/>
      <c r="CK14" s="800"/>
      <c r="CL14" s="801"/>
      <c r="CM14" s="799">
        <v>1300</v>
      </c>
      <c r="CN14" s="800"/>
      <c r="CO14" s="800"/>
      <c r="CP14" s="800"/>
      <c r="CQ14" s="801"/>
      <c r="CR14" s="799">
        <v>14</v>
      </c>
      <c r="CS14" s="800"/>
      <c r="CT14" s="800"/>
      <c r="CU14" s="800"/>
      <c r="CV14" s="801"/>
      <c r="CW14" s="799" t="s">
        <v>548</v>
      </c>
      <c r="CX14" s="800"/>
      <c r="CY14" s="800"/>
      <c r="CZ14" s="800"/>
      <c r="DA14" s="801"/>
      <c r="DB14" s="799" t="s">
        <v>548</v>
      </c>
      <c r="DC14" s="800"/>
      <c r="DD14" s="800"/>
      <c r="DE14" s="800"/>
      <c r="DF14" s="801"/>
      <c r="DG14" s="799" t="s">
        <v>548</v>
      </c>
      <c r="DH14" s="800"/>
      <c r="DI14" s="800"/>
      <c r="DJ14" s="800"/>
      <c r="DK14" s="801"/>
      <c r="DL14" s="799" t="s">
        <v>548</v>
      </c>
      <c r="DM14" s="800"/>
      <c r="DN14" s="800"/>
      <c r="DO14" s="800"/>
      <c r="DP14" s="801"/>
      <c r="DQ14" s="799" t="s">
        <v>548</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562</v>
      </c>
      <c r="BT15" s="787"/>
      <c r="BU15" s="787"/>
      <c r="BV15" s="787"/>
      <c r="BW15" s="787"/>
      <c r="BX15" s="787"/>
      <c r="BY15" s="787"/>
      <c r="BZ15" s="787"/>
      <c r="CA15" s="787"/>
      <c r="CB15" s="787"/>
      <c r="CC15" s="787"/>
      <c r="CD15" s="787"/>
      <c r="CE15" s="787"/>
      <c r="CF15" s="787"/>
      <c r="CG15" s="788"/>
      <c r="CH15" s="799">
        <v>-62</v>
      </c>
      <c r="CI15" s="800"/>
      <c r="CJ15" s="800"/>
      <c r="CK15" s="800"/>
      <c r="CL15" s="801"/>
      <c r="CM15" s="799">
        <v>259</v>
      </c>
      <c r="CN15" s="800"/>
      <c r="CO15" s="800"/>
      <c r="CP15" s="800"/>
      <c r="CQ15" s="801"/>
      <c r="CR15" s="799">
        <v>3</v>
      </c>
      <c r="CS15" s="800"/>
      <c r="CT15" s="800"/>
      <c r="CU15" s="800"/>
      <c r="CV15" s="801"/>
      <c r="CW15" s="799">
        <v>80</v>
      </c>
      <c r="CX15" s="800"/>
      <c r="CY15" s="800"/>
      <c r="CZ15" s="800"/>
      <c r="DA15" s="801"/>
      <c r="DB15" s="799" t="s">
        <v>548</v>
      </c>
      <c r="DC15" s="800"/>
      <c r="DD15" s="800"/>
      <c r="DE15" s="800"/>
      <c r="DF15" s="801"/>
      <c r="DG15" s="799" t="s">
        <v>548</v>
      </c>
      <c r="DH15" s="800"/>
      <c r="DI15" s="800"/>
      <c r="DJ15" s="800"/>
      <c r="DK15" s="801"/>
      <c r="DL15" s="799" t="s">
        <v>548</v>
      </c>
      <c r="DM15" s="800"/>
      <c r="DN15" s="800"/>
      <c r="DO15" s="800"/>
      <c r="DP15" s="801"/>
      <c r="DQ15" s="799" t="s">
        <v>548</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563</v>
      </c>
      <c r="BT16" s="787"/>
      <c r="BU16" s="787"/>
      <c r="BV16" s="787"/>
      <c r="BW16" s="787"/>
      <c r="BX16" s="787"/>
      <c r="BY16" s="787"/>
      <c r="BZ16" s="787"/>
      <c r="CA16" s="787"/>
      <c r="CB16" s="787"/>
      <c r="CC16" s="787"/>
      <c r="CD16" s="787"/>
      <c r="CE16" s="787"/>
      <c r="CF16" s="787"/>
      <c r="CG16" s="788"/>
      <c r="CH16" s="799">
        <v>1</v>
      </c>
      <c r="CI16" s="800"/>
      <c r="CJ16" s="800"/>
      <c r="CK16" s="800"/>
      <c r="CL16" s="801"/>
      <c r="CM16" s="799">
        <v>177</v>
      </c>
      <c r="CN16" s="800"/>
      <c r="CO16" s="800"/>
      <c r="CP16" s="800"/>
      <c r="CQ16" s="801"/>
      <c r="CR16" s="799">
        <v>99</v>
      </c>
      <c r="CS16" s="800"/>
      <c r="CT16" s="800"/>
      <c r="CU16" s="800"/>
      <c r="CV16" s="801"/>
      <c r="CW16" s="799">
        <v>0</v>
      </c>
      <c r="CX16" s="800"/>
      <c r="CY16" s="800"/>
      <c r="CZ16" s="800"/>
      <c r="DA16" s="801"/>
      <c r="DB16" s="799" t="s">
        <v>548</v>
      </c>
      <c r="DC16" s="800"/>
      <c r="DD16" s="800"/>
      <c r="DE16" s="800"/>
      <c r="DF16" s="801"/>
      <c r="DG16" s="799" t="s">
        <v>548</v>
      </c>
      <c r="DH16" s="800"/>
      <c r="DI16" s="800"/>
      <c r="DJ16" s="800"/>
      <c r="DK16" s="801"/>
      <c r="DL16" s="799" t="s">
        <v>548</v>
      </c>
      <c r="DM16" s="800"/>
      <c r="DN16" s="800"/>
      <c r="DO16" s="800"/>
      <c r="DP16" s="801"/>
      <c r="DQ16" s="799" t="s">
        <v>548</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564</v>
      </c>
      <c r="BT17" s="787"/>
      <c r="BU17" s="787"/>
      <c r="BV17" s="787"/>
      <c r="BW17" s="787"/>
      <c r="BX17" s="787"/>
      <c r="BY17" s="787"/>
      <c r="BZ17" s="787"/>
      <c r="CA17" s="787"/>
      <c r="CB17" s="787"/>
      <c r="CC17" s="787"/>
      <c r="CD17" s="787"/>
      <c r="CE17" s="787"/>
      <c r="CF17" s="787"/>
      <c r="CG17" s="788"/>
      <c r="CH17" s="799">
        <v>28</v>
      </c>
      <c r="CI17" s="800"/>
      <c r="CJ17" s="800"/>
      <c r="CK17" s="800"/>
      <c r="CL17" s="801"/>
      <c r="CM17" s="799">
        <v>893</v>
      </c>
      <c r="CN17" s="800"/>
      <c r="CO17" s="800"/>
      <c r="CP17" s="800"/>
      <c r="CQ17" s="801"/>
      <c r="CR17" s="799">
        <v>50</v>
      </c>
      <c r="CS17" s="800"/>
      <c r="CT17" s="800"/>
      <c r="CU17" s="800"/>
      <c r="CV17" s="801"/>
      <c r="CW17" s="799">
        <v>38</v>
      </c>
      <c r="CX17" s="800"/>
      <c r="CY17" s="800"/>
      <c r="CZ17" s="800"/>
      <c r="DA17" s="801"/>
      <c r="DB17" s="799" t="s">
        <v>548</v>
      </c>
      <c r="DC17" s="800"/>
      <c r="DD17" s="800"/>
      <c r="DE17" s="800"/>
      <c r="DF17" s="801"/>
      <c r="DG17" s="799" t="s">
        <v>548</v>
      </c>
      <c r="DH17" s="800"/>
      <c r="DI17" s="800"/>
      <c r="DJ17" s="800"/>
      <c r="DK17" s="801"/>
      <c r="DL17" s="799" t="s">
        <v>548</v>
      </c>
      <c r="DM17" s="800"/>
      <c r="DN17" s="800"/>
      <c r="DO17" s="800"/>
      <c r="DP17" s="801"/>
      <c r="DQ17" s="799" t="s">
        <v>548</v>
      </c>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v>82955</v>
      </c>
      <c r="R23" s="812"/>
      <c r="S23" s="812"/>
      <c r="T23" s="812"/>
      <c r="U23" s="812"/>
      <c r="V23" s="812">
        <v>77686</v>
      </c>
      <c r="W23" s="812"/>
      <c r="X23" s="812"/>
      <c r="Y23" s="812"/>
      <c r="Z23" s="812"/>
      <c r="AA23" s="812">
        <v>5269</v>
      </c>
      <c r="AB23" s="812"/>
      <c r="AC23" s="812"/>
      <c r="AD23" s="812"/>
      <c r="AE23" s="813"/>
      <c r="AF23" s="814">
        <v>4143</v>
      </c>
      <c r="AG23" s="812"/>
      <c r="AH23" s="812"/>
      <c r="AI23" s="812"/>
      <c r="AJ23" s="815"/>
      <c r="AK23" s="816"/>
      <c r="AL23" s="817"/>
      <c r="AM23" s="817"/>
      <c r="AN23" s="817"/>
      <c r="AO23" s="817"/>
      <c r="AP23" s="812">
        <v>88978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14</v>
      </c>
      <c r="R28" s="841"/>
      <c r="S28" s="841"/>
      <c r="T28" s="841"/>
      <c r="U28" s="841"/>
      <c r="V28" s="841">
        <v>11</v>
      </c>
      <c r="W28" s="841"/>
      <c r="X28" s="841"/>
      <c r="Y28" s="841"/>
      <c r="Z28" s="841"/>
      <c r="AA28" s="841">
        <v>3</v>
      </c>
      <c r="AB28" s="841"/>
      <c r="AC28" s="841"/>
      <c r="AD28" s="841"/>
      <c r="AE28" s="842"/>
      <c r="AF28" s="843">
        <v>3</v>
      </c>
      <c r="AG28" s="841"/>
      <c r="AH28" s="841"/>
      <c r="AI28" s="841"/>
      <c r="AJ28" s="844"/>
      <c r="AK28" s="845" t="s">
        <v>549</v>
      </c>
      <c r="AL28" s="836"/>
      <c r="AM28" s="836"/>
      <c r="AN28" s="836"/>
      <c r="AO28" s="836"/>
      <c r="AP28" s="836" t="s">
        <v>549</v>
      </c>
      <c r="AQ28" s="836"/>
      <c r="AR28" s="836"/>
      <c r="AS28" s="836"/>
      <c r="AT28" s="836"/>
      <c r="AU28" s="836" t="s">
        <v>549</v>
      </c>
      <c r="AV28" s="836"/>
      <c r="AW28" s="836"/>
      <c r="AX28" s="836"/>
      <c r="AY28" s="836"/>
      <c r="AZ28" s="837" t="s">
        <v>549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24837</v>
      </c>
      <c r="R29" s="777"/>
      <c r="S29" s="777"/>
      <c r="T29" s="777"/>
      <c r="U29" s="777"/>
      <c r="V29" s="777">
        <v>24318</v>
      </c>
      <c r="W29" s="777"/>
      <c r="X29" s="777"/>
      <c r="Y29" s="777"/>
      <c r="Z29" s="777"/>
      <c r="AA29" s="777">
        <v>520</v>
      </c>
      <c r="AB29" s="777"/>
      <c r="AC29" s="777"/>
      <c r="AD29" s="777"/>
      <c r="AE29" s="778"/>
      <c r="AF29" s="779">
        <v>520</v>
      </c>
      <c r="AG29" s="780"/>
      <c r="AH29" s="780"/>
      <c r="AI29" s="780"/>
      <c r="AJ29" s="781"/>
      <c r="AK29" s="848">
        <v>2047</v>
      </c>
      <c r="AL29" s="849"/>
      <c r="AM29" s="849"/>
      <c r="AN29" s="849"/>
      <c r="AO29" s="849"/>
      <c r="AP29" s="849" t="s">
        <v>549</v>
      </c>
      <c r="AQ29" s="849"/>
      <c r="AR29" s="849"/>
      <c r="AS29" s="849"/>
      <c r="AT29" s="849"/>
      <c r="AU29" s="849" t="s">
        <v>549</v>
      </c>
      <c r="AV29" s="849"/>
      <c r="AW29" s="849"/>
      <c r="AX29" s="849"/>
      <c r="AY29" s="849"/>
      <c r="AZ29" s="850" t="s">
        <v>549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16743</v>
      </c>
      <c r="R30" s="777"/>
      <c r="S30" s="777"/>
      <c r="T30" s="777"/>
      <c r="U30" s="777"/>
      <c r="V30" s="777">
        <v>16509</v>
      </c>
      <c r="W30" s="777"/>
      <c r="X30" s="777"/>
      <c r="Y30" s="777"/>
      <c r="Z30" s="777"/>
      <c r="AA30" s="777">
        <v>234</v>
      </c>
      <c r="AB30" s="777"/>
      <c r="AC30" s="777"/>
      <c r="AD30" s="777"/>
      <c r="AE30" s="778"/>
      <c r="AF30" s="779">
        <v>234</v>
      </c>
      <c r="AG30" s="780"/>
      <c r="AH30" s="780"/>
      <c r="AI30" s="780"/>
      <c r="AJ30" s="781"/>
      <c r="AK30" s="848">
        <v>2356</v>
      </c>
      <c r="AL30" s="849"/>
      <c r="AM30" s="849"/>
      <c r="AN30" s="849"/>
      <c r="AO30" s="849"/>
      <c r="AP30" s="849" t="s">
        <v>549</v>
      </c>
      <c r="AQ30" s="849"/>
      <c r="AR30" s="849"/>
      <c r="AS30" s="849"/>
      <c r="AT30" s="849"/>
      <c r="AU30" s="849" t="s">
        <v>549</v>
      </c>
      <c r="AV30" s="849"/>
      <c r="AW30" s="849"/>
      <c r="AX30" s="849"/>
      <c r="AY30" s="849"/>
      <c r="AZ30" s="850" t="s">
        <v>549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48</v>
      </c>
      <c r="R31" s="777"/>
      <c r="S31" s="777"/>
      <c r="T31" s="777"/>
      <c r="U31" s="777"/>
      <c r="V31" s="777">
        <v>17</v>
      </c>
      <c r="W31" s="777"/>
      <c r="X31" s="777"/>
      <c r="Y31" s="777"/>
      <c r="Z31" s="777"/>
      <c r="AA31" s="777">
        <v>31</v>
      </c>
      <c r="AB31" s="777"/>
      <c r="AC31" s="777"/>
      <c r="AD31" s="777"/>
      <c r="AE31" s="778"/>
      <c r="AF31" s="779">
        <v>31</v>
      </c>
      <c r="AG31" s="780"/>
      <c r="AH31" s="780"/>
      <c r="AI31" s="780"/>
      <c r="AJ31" s="781"/>
      <c r="AK31" s="848" t="s">
        <v>549</v>
      </c>
      <c r="AL31" s="849"/>
      <c r="AM31" s="849"/>
      <c r="AN31" s="849"/>
      <c r="AO31" s="849"/>
      <c r="AP31" s="849" t="s">
        <v>549</v>
      </c>
      <c r="AQ31" s="849"/>
      <c r="AR31" s="849"/>
      <c r="AS31" s="849"/>
      <c r="AT31" s="849"/>
      <c r="AU31" s="849" t="s">
        <v>549</v>
      </c>
      <c r="AV31" s="849"/>
      <c r="AW31" s="849"/>
      <c r="AX31" s="849"/>
      <c r="AY31" s="849"/>
      <c r="AZ31" s="850" t="s">
        <v>549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2035</v>
      </c>
      <c r="R32" s="777"/>
      <c r="S32" s="777"/>
      <c r="T32" s="777"/>
      <c r="U32" s="777"/>
      <c r="V32" s="777">
        <v>1984</v>
      </c>
      <c r="W32" s="777"/>
      <c r="X32" s="777"/>
      <c r="Y32" s="777"/>
      <c r="Z32" s="777"/>
      <c r="AA32" s="777">
        <v>51</v>
      </c>
      <c r="AB32" s="777"/>
      <c r="AC32" s="777"/>
      <c r="AD32" s="777"/>
      <c r="AE32" s="778"/>
      <c r="AF32" s="779">
        <v>51</v>
      </c>
      <c r="AG32" s="780"/>
      <c r="AH32" s="780"/>
      <c r="AI32" s="780"/>
      <c r="AJ32" s="781"/>
      <c r="AK32" s="848">
        <v>650</v>
      </c>
      <c r="AL32" s="849"/>
      <c r="AM32" s="849"/>
      <c r="AN32" s="849"/>
      <c r="AO32" s="849"/>
      <c r="AP32" s="849" t="s">
        <v>549</v>
      </c>
      <c r="AQ32" s="849"/>
      <c r="AR32" s="849"/>
      <c r="AS32" s="849"/>
      <c r="AT32" s="849"/>
      <c r="AU32" s="849" t="s">
        <v>549</v>
      </c>
      <c r="AV32" s="849"/>
      <c r="AW32" s="849"/>
      <c r="AX32" s="849"/>
      <c r="AY32" s="849"/>
      <c r="AZ32" s="850" t="s">
        <v>549</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3233</v>
      </c>
      <c r="R33" s="777"/>
      <c r="S33" s="777"/>
      <c r="T33" s="777"/>
      <c r="U33" s="777"/>
      <c r="V33" s="777">
        <v>2901</v>
      </c>
      <c r="W33" s="777"/>
      <c r="X33" s="777"/>
      <c r="Y33" s="777"/>
      <c r="Z33" s="777"/>
      <c r="AA33" s="777">
        <v>332</v>
      </c>
      <c r="AB33" s="777"/>
      <c r="AC33" s="777"/>
      <c r="AD33" s="777"/>
      <c r="AE33" s="778"/>
      <c r="AF33" s="779">
        <v>1798</v>
      </c>
      <c r="AG33" s="780"/>
      <c r="AH33" s="780"/>
      <c r="AI33" s="780"/>
      <c r="AJ33" s="781"/>
      <c r="AK33" s="848">
        <v>535</v>
      </c>
      <c r="AL33" s="849"/>
      <c r="AM33" s="849"/>
      <c r="AN33" s="849"/>
      <c r="AO33" s="849"/>
      <c r="AP33" s="849">
        <v>6804</v>
      </c>
      <c r="AQ33" s="849"/>
      <c r="AR33" s="849"/>
      <c r="AS33" s="849"/>
      <c r="AT33" s="849"/>
      <c r="AU33" s="849">
        <v>2198</v>
      </c>
      <c r="AV33" s="849"/>
      <c r="AW33" s="849"/>
      <c r="AX33" s="849"/>
      <c r="AY33" s="849"/>
      <c r="AZ33" s="850" t="s">
        <v>549</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23</v>
      </c>
      <c r="R34" s="777"/>
      <c r="S34" s="777"/>
      <c r="T34" s="777"/>
      <c r="U34" s="777"/>
      <c r="V34" s="777">
        <v>18</v>
      </c>
      <c r="W34" s="777"/>
      <c r="X34" s="777"/>
      <c r="Y34" s="777"/>
      <c r="Z34" s="777"/>
      <c r="AA34" s="777">
        <v>5</v>
      </c>
      <c r="AB34" s="777"/>
      <c r="AC34" s="777"/>
      <c r="AD34" s="777"/>
      <c r="AE34" s="778"/>
      <c r="AF34" s="779">
        <v>116</v>
      </c>
      <c r="AG34" s="780"/>
      <c r="AH34" s="780"/>
      <c r="AI34" s="780"/>
      <c r="AJ34" s="781"/>
      <c r="AK34" s="848" t="s">
        <v>549</v>
      </c>
      <c r="AL34" s="849"/>
      <c r="AM34" s="849"/>
      <c r="AN34" s="849"/>
      <c r="AO34" s="849"/>
      <c r="AP34" s="849" t="s">
        <v>549</v>
      </c>
      <c r="AQ34" s="849"/>
      <c r="AR34" s="849"/>
      <c r="AS34" s="849"/>
      <c r="AT34" s="849"/>
      <c r="AU34" s="849" t="s">
        <v>549</v>
      </c>
      <c r="AV34" s="849"/>
      <c r="AW34" s="849"/>
      <c r="AX34" s="849"/>
      <c r="AY34" s="849"/>
      <c r="AZ34" s="850" t="s">
        <v>549</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199</v>
      </c>
      <c r="R35" s="777"/>
      <c r="S35" s="777"/>
      <c r="T35" s="777"/>
      <c r="U35" s="777"/>
      <c r="V35" s="777">
        <v>199</v>
      </c>
      <c r="W35" s="777"/>
      <c r="X35" s="777"/>
      <c r="Y35" s="777"/>
      <c r="Z35" s="777"/>
      <c r="AA35" s="777" t="s">
        <v>549</v>
      </c>
      <c r="AB35" s="777"/>
      <c r="AC35" s="777"/>
      <c r="AD35" s="777"/>
      <c r="AE35" s="778"/>
      <c r="AF35" s="779" t="s">
        <v>388</v>
      </c>
      <c r="AG35" s="780"/>
      <c r="AH35" s="780"/>
      <c r="AI35" s="780"/>
      <c r="AJ35" s="781"/>
      <c r="AK35" s="848">
        <v>34</v>
      </c>
      <c r="AL35" s="849"/>
      <c r="AM35" s="849"/>
      <c r="AN35" s="849"/>
      <c r="AO35" s="849"/>
      <c r="AP35" s="849">
        <v>23</v>
      </c>
      <c r="AQ35" s="849"/>
      <c r="AR35" s="849"/>
      <c r="AS35" s="849"/>
      <c r="AT35" s="849"/>
      <c r="AU35" s="849">
        <v>5</v>
      </c>
      <c r="AV35" s="849"/>
      <c r="AW35" s="849"/>
      <c r="AX35" s="849"/>
      <c r="AY35" s="849"/>
      <c r="AZ35" s="850" t="s">
        <v>549</v>
      </c>
      <c r="BA35" s="850"/>
      <c r="BB35" s="850"/>
      <c r="BC35" s="850"/>
      <c r="BD35" s="850"/>
      <c r="BE35" s="846" t="s">
        <v>389</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390</v>
      </c>
      <c r="C36" s="774"/>
      <c r="D36" s="774"/>
      <c r="E36" s="774"/>
      <c r="F36" s="774"/>
      <c r="G36" s="774"/>
      <c r="H36" s="774"/>
      <c r="I36" s="774"/>
      <c r="J36" s="774"/>
      <c r="K36" s="774"/>
      <c r="L36" s="774"/>
      <c r="M36" s="774"/>
      <c r="N36" s="774"/>
      <c r="O36" s="774"/>
      <c r="P36" s="775"/>
      <c r="Q36" s="776">
        <v>807</v>
      </c>
      <c r="R36" s="777"/>
      <c r="S36" s="777"/>
      <c r="T36" s="777"/>
      <c r="U36" s="777"/>
      <c r="V36" s="777">
        <v>807</v>
      </c>
      <c r="W36" s="777"/>
      <c r="X36" s="777"/>
      <c r="Y36" s="777"/>
      <c r="Z36" s="777"/>
      <c r="AA36" s="777">
        <v>0</v>
      </c>
      <c r="AB36" s="777"/>
      <c r="AC36" s="777"/>
      <c r="AD36" s="777"/>
      <c r="AE36" s="778"/>
      <c r="AF36" s="779">
        <v>0</v>
      </c>
      <c r="AG36" s="780"/>
      <c r="AH36" s="780"/>
      <c r="AI36" s="780"/>
      <c r="AJ36" s="781"/>
      <c r="AK36" s="848">
        <v>225</v>
      </c>
      <c r="AL36" s="849"/>
      <c r="AM36" s="849"/>
      <c r="AN36" s="849"/>
      <c r="AO36" s="849"/>
      <c r="AP36" s="849">
        <v>1879</v>
      </c>
      <c r="AQ36" s="849"/>
      <c r="AR36" s="849"/>
      <c r="AS36" s="849"/>
      <c r="AT36" s="849"/>
      <c r="AU36" s="849">
        <v>1515</v>
      </c>
      <c r="AV36" s="849"/>
      <c r="AW36" s="849"/>
      <c r="AX36" s="849"/>
      <c r="AY36" s="849"/>
      <c r="AZ36" s="850" t="s">
        <v>549</v>
      </c>
      <c r="BA36" s="850"/>
      <c r="BB36" s="850"/>
      <c r="BC36" s="850"/>
      <c r="BD36" s="850"/>
      <c r="BE36" s="846" t="s">
        <v>389</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391</v>
      </c>
      <c r="C37" s="774"/>
      <c r="D37" s="774"/>
      <c r="E37" s="774"/>
      <c r="F37" s="774"/>
      <c r="G37" s="774"/>
      <c r="H37" s="774"/>
      <c r="I37" s="774"/>
      <c r="J37" s="774"/>
      <c r="K37" s="774"/>
      <c r="L37" s="774"/>
      <c r="M37" s="774"/>
      <c r="N37" s="774"/>
      <c r="O37" s="774"/>
      <c r="P37" s="775"/>
      <c r="Q37" s="776">
        <v>298</v>
      </c>
      <c r="R37" s="777"/>
      <c r="S37" s="777"/>
      <c r="T37" s="777"/>
      <c r="U37" s="777"/>
      <c r="V37" s="777">
        <v>298</v>
      </c>
      <c r="W37" s="777"/>
      <c r="X37" s="777"/>
      <c r="Y37" s="777"/>
      <c r="Z37" s="777"/>
      <c r="AA37" s="777">
        <v>0</v>
      </c>
      <c r="AB37" s="777"/>
      <c r="AC37" s="777"/>
      <c r="AD37" s="777"/>
      <c r="AE37" s="778"/>
      <c r="AF37" s="779">
        <v>0</v>
      </c>
      <c r="AG37" s="780"/>
      <c r="AH37" s="780"/>
      <c r="AI37" s="780"/>
      <c r="AJ37" s="781"/>
      <c r="AK37" s="848">
        <v>103</v>
      </c>
      <c r="AL37" s="849"/>
      <c r="AM37" s="849"/>
      <c r="AN37" s="849"/>
      <c r="AO37" s="849"/>
      <c r="AP37" s="849">
        <v>735</v>
      </c>
      <c r="AQ37" s="849"/>
      <c r="AR37" s="849"/>
      <c r="AS37" s="849"/>
      <c r="AT37" s="849"/>
      <c r="AU37" s="849">
        <v>169</v>
      </c>
      <c r="AV37" s="849"/>
      <c r="AW37" s="849"/>
      <c r="AX37" s="849"/>
      <c r="AY37" s="849"/>
      <c r="AZ37" s="850" t="s">
        <v>549</v>
      </c>
      <c r="BA37" s="850"/>
      <c r="BB37" s="850"/>
      <c r="BC37" s="850"/>
      <c r="BD37" s="850"/>
      <c r="BE37" s="846" t="s">
        <v>389</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392</v>
      </c>
      <c r="C38" s="774"/>
      <c r="D38" s="774"/>
      <c r="E38" s="774"/>
      <c r="F38" s="774"/>
      <c r="G38" s="774"/>
      <c r="H38" s="774"/>
      <c r="I38" s="774"/>
      <c r="J38" s="774"/>
      <c r="K38" s="774"/>
      <c r="L38" s="774"/>
      <c r="M38" s="774"/>
      <c r="N38" s="774"/>
      <c r="O38" s="774"/>
      <c r="P38" s="775"/>
      <c r="Q38" s="776">
        <v>64</v>
      </c>
      <c r="R38" s="777"/>
      <c r="S38" s="777"/>
      <c r="T38" s="777"/>
      <c r="U38" s="777"/>
      <c r="V38" s="777">
        <v>64</v>
      </c>
      <c r="W38" s="777"/>
      <c r="X38" s="777"/>
      <c r="Y38" s="777"/>
      <c r="Z38" s="777"/>
      <c r="AA38" s="777" t="s">
        <v>549</v>
      </c>
      <c r="AB38" s="777"/>
      <c r="AC38" s="777"/>
      <c r="AD38" s="777"/>
      <c r="AE38" s="778"/>
      <c r="AF38" s="779" t="s">
        <v>388</v>
      </c>
      <c r="AG38" s="780"/>
      <c r="AH38" s="780"/>
      <c r="AI38" s="780"/>
      <c r="AJ38" s="781"/>
      <c r="AK38" s="848">
        <v>21</v>
      </c>
      <c r="AL38" s="849"/>
      <c r="AM38" s="849"/>
      <c r="AN38" s="849"/>
      <c r="AO38" s="849"/>
      <c r="AP38" s="849">
        <v>34</v>
      </c>
      <c r="AQ38" s="849"/>
      <c r="AR38" s="849"/>
      <c r="AS38" s="849"/>
      <c r="AT38" s="849"/>
      <c r="AU38" s="849">
        <v>20</v>
      </c>
      <c r="AV38" s="849"/>
      <c r="AW38" s="849"/>
      <c r="AX38" s="849"/>
      <c r="AY38" s="849"/>
      <c r="AZ38" s="850" t="s">
        <v>549</v>
      </c>
      <c r="BA38" s="850"/>
      <c r="BB38" s="850"/>
      <c r="BC38" s="850"/>
      <c r="BD38" s="850"/>
      <c r="BE38" s="846" t="s">
        <v>389</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393</v>
      </c>
      <c r="C39" s="774"/>
      <c r="D39" s="774"/>
      <c r="E39" s="774"/>
      <c r="F39" s="774"/>
      <c r="G39" s="774"/>
      <c r="H39" s="774"/>
      <c r="I39" s="774"/>
      <c r="J39" s="774"/>
      <c r="K39" s="774"/>
      <c r="L39" s="774"/>
      <c r="M39" s="774"/>
      <c r="N39" s="774"/>
      <c r="O39" s="774"/>
      <c r="P39" s="775"/>
      <c r="Q39" s="776">
        <v>20</v>
      </c>
      <c r="R39" s="777"/>
      <c r="S39" s="777"/>
      <c r="T39" s="777"/>
      <c r="U39" s="777"/>
      <c r="V39" s="777">
        <v>16</v>
      </c>
      <c r="W39" s="777"/>
      <c r="X39" s="777"/>
      <c r="Y39" s="777"/>
      <c r="Z39" s="777"/>
      <c r="AA39" s="777">
        <v>4</v>
      </c>
      <c r="AB39" s="777"/>
      <c r="AC39" s="777"/>
      <c r="AD39" s="777"/>
      <c r="AE39" s="778"/>
      <c r="AF39" s="779">
        <v>4</v>
      </c>
      <c r="AG39" s="780"/>
      <c r="AH39" s="780"/>
      <c r="AI39" s="780"/>
      <c r="AJ39" s="781"/>
      <c r="AK39" s="848" t="s">
        <v>549</v>
      </c>
      <c r="AL39" s="849"/>
      <c r="AM39" s="849"/>
      <c r="AN39" s="849"/>
      <c r="AO39" s="849"/>
      <c r="AP39" s="849" t="s">
        <v>549</v>
      </c>
      <c r="AQ39" s="849"/>
      <c r="AR39" s="849"/>
      <c r="AS39" s="849"/>
      <c r="AT39" s="849"/>
      <c r="AU39" s="849" t="s">
        <v>549</v>
      </c>
      <c r="AV39" s="849"/>
      <c r="AW39" s="849"/>
      <c r="AX39" s="849"/>
      <c r="AY39" s="849"/>
      <c r="AZ39" s="850" t="s">
        <v>549</v>
      </c>
      <c r="BA39" s="850"/>
      <c r="BB39" s="850"/>
      <c r="BC39" s="850"/>
      <c r="BD39" s="850"/>
      <c r="BE39" s="846" t="s">
        <v>389</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t="s">
        <v>394</v>
      </c>
      <c r="C40" s="774"/>
      <c r="D40" s="774"/>
      <c r="E40" s="774"/>
      <c r="F40" s="774"/>
      <c r="G40" s="774"/>
      <c r="H40" s="774"/>
      <c r="I40" s="774"/>
      <c r="J40" s="774"/>
      <c r="K40" s="774"/>
      <c r="L40" s="774"/>
      <c r="M40" s="774"/>
      <c r="N40" s="774"/>
      <c r="O40" s="774"/>
      <c r="P40" s="775"/>
      <c r="Q40" s="776">
        <v>5758</v>
      </c>
      <c r="R40" s="777"/>
      <c r="S40" s="777"/>
      <c r="T40" s="777"/>
      <c r="U40" s="777"/>
      <c r="V40" s="777">
        <v>5675</v>
      </c>
      <c r="W40" s="777"/>
      <c r="X40" s="777"/>
      <c r="Y40" s="777"/>
      <c r="Z40" s="777"/>
      <c r="AA40" s="777">
        <v>83</v>
      </c>
      <c r="AB40" s="777"/>
      <c r="AC40" s="777"/>
      <c r="AD40" s="777"/>
      <c r="AE40" s="778"/>
      <c r="AF40" s="779">
        <v>68</v>
      </c>
      <c r="AG40" s="780"/>
      <c r="AH40" s="780"/>
      <c r="AI40" s="780"/>
      <c r="AJ40" s="781"/>
      <c r="AK40" s="848">
        <v>2862</v>
      </c>
      <c r="AL40" s="849"/>
      <c r="AM40" s="849"/>
      <c r="AN40" s="849"/>
      <c r="AO40" s="849"/>
      <c r="AP40" s="849">
        <v>29761</v>
      </c>
      <c r="AQ40" s="849"/>
      <c r="AR40" s="849"/>
      <c r="AS40" s="849"/>
      <c r="AT40" s="849"/>
      <c r="AU40" s="849">
        <v>20089</v>
      </c>
      <c r="AV40" s="849"/>
      <c r="AW40" s="849"/>
      <c r="AX40" s="849"/>
      <c r="AY40" s="849"/>
      <c r="AZ40" s="850" t="s">
        <v>549</v>
      </c>
      <c r="BA40" s="850"/>
      <c r="BB40" s="850"/>
      <c r="BC40" s="850"/>
      <c r="BD40" s="850"/>
      <c r="BE40" s="846" t="s">
        <v>389</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t="s">
        <v>395</v>
      </c>
      <c r="C41" s="774"/>
      <c r="D41" s="774"/>
      <c r="E41" s="774"/>
      <c r="F41" s="774"/>
      <c r="G41" s="774"/>
      <c r="H41" s="774"/>
      <c r="I41" s="774"/>
      <c r="J41" s="774"/>
      <c r="K41" s="774"/>
      <c r="L41" s="774"/>
      <c r="M41" s="774"/>
      <c r="N41" s="774"/>
      <c r="O41" s="774"/>
      <c r="P41" s="775"/>
      <c r="Q41" s="776">
        <v>979</v>
      </c>
      <c r="R41" s="777"/>
      <c r="S41" s="777"/>
      <c r="T41" s="777"/>
      <c r="U41" s="777"/>
      <c r="V41" s="777">
        <v>966</v>
      </c>
      <c r="W41" s="777"/>
      <c r="X41" s="777"/>
      <c r="Y41" s="777"/>
      <c r="Z41" s="777"/>
      <c r="AA41" s="777">
        <v>12</v>
      </c>
      <c r="AB41" s="777"/>
      <c r="AC41" s="777"/>
      <c r="AD41" s="777"/>
      <c r="AE41" s="778"/>
      <c r="AF41" s="779">
        <v>0</v>
      </c>
      <c r="AG41" s="780"/>
      <c r="AH41" s="780"/>
      <c r="AI41" s="780"/>
      <c r="AJ41" s="781"/>
      <c r="AK41" s="848">
        <v>659</v>
      </c>
      <c r="AL41" s="849"/>
      <c r="AM41" s="849"/>
      <c r="AN41" s="849"/>
      <c r="AO41" s="849"/>
      <c r="AP41" s="849">
        <v>6135</v>
      </c>
      <c r="AQ41" s="849"/>
      <c r="AR41" s="849"/>
      <c r="AS41" s="849"/>
      <c r="AT41" s="849"/>
      <c r="AU41" s="849">
        <v>5110</v>
      </c>
      <c r="AV41" s="849"/>
      <c r="AW41" s="849"/>
      <c r="AX41" s="849"/>
      <c r="AY41" s="849"/>
      <c r="AZ41" s="850" t="s">
        <v>549</v>
      </c>
      <c r="BA41" s="850"/>
      <c r="BB41" s="850"/>
      <c r="BC41" s="850"/>
      <c r="BD41" s="850"/>
      <c r="BE41" s="846" t="s">
        <v>389</v>
      </c>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367</v>
      </c>
      <c r="B63" s="808" t="s">
        <v>397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2826</v>
      </c>
      <c r="AG63" s="860"/>
      <c r="AH63" s="860"/>
      <c r="AI63" s="860"/>
      <c r="AJ63" s="861"/>
      <c r="AK63" s="862"/>
      <c r="AL63" s="857"/>
      <c r="AM63" s="857"/>
      <c r="AN63" s="857"/>
      <c r="AO63" s="857"/>
      <c r="AP63" s="860">
        <v>45372</v>
      </c>
      <c r="AQ63" s="860"/>
      <c r="AR63" s="860"/>
      <c r="AS63" s="860"/>
      <c r="AT63" s="860"/>
      <c r="AU63" s="860">
        <v>29106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399</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400</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550</v>
      </c>
      <c r="C68" s="888"/>
      <c r="D68" s="888"/>
      <c r="E68" s="888"/>
      <c r="F68" s="888"/>
      <c r="G68" s="888"/>
      <c r="H68" s="888"/>
      <c r="I68" s="888"/>
      <c r="J68" s="888"/>
      <c r="K68" s="888"/>
      <c r="L68" s="888"/>
      <c r="M68" s="888"/>
      <c r="N68" s="888"/>
      <c r="O68" s="888"/>
      <c r="P68" s="889"/>
      <c r="Q68" s="890">
        <v>187</v>
      </c>
      <c r="R68" s="884"/>
      <c r="S68" s="884"/>
      <c r="T68" s="884"/>
      <c r="U68" s="884"/>
      <c r="V68" s="884">
        <v>98</v>
      </c>
      <c r="W68" s="884"/>
      <c r="X68" s="884"/>
      <c r="Y68" s="884"/>
      <c r="Z68" s="884"/>
      <c r="AA68" s="884">
        <v>90</v>
      </c>
      <c r="AB68" s="884"/>
      <c r="AC68" s="884"/>
      <c r="AD68" s="884"/>
      <c r="AE68" s="884"/>
      <c r="AF68" s="884">
        <v>90</v>
      </c>
      <c r="AG68" s="884"/>
      <c r="AH68" s="884"/>
      <c r="AI68" s="884"/>
      <c r="AJ68" s="884"/>
      <c r="AK68" s="884" t="s">
        <v>549</v>
      </c>
      <c r="AL68" s="884"/>
      <c r="AM68" s="884"/>
      <c r="AN68" s="884"/>
      <c r="AO68" s="884"/>
      <c r="AP68" s="884" t="s">
        <v>549</v>
      </c>
      <c r="AQ68" s="884"/>
      <c r="AR68" s="884"/>
      <c r="AS68" s="884"/>
      <c r="AT68" s="884"/>
      <c r="AU68" s="884" t="s">
        <v>549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551</v>
      </c>
      <c r="C69" s="892"/>
      <c r="D69" s="892"/>
      <c r="E69" s="892"/>
      <c r="F69" s="892"/>
      <c r="G69" s="892"/>
      <c r="H69" s="892"/>
      <c r="I69" s="892"/>
      <c r="J69" s="892"/>
      <c r="K69" s="892"/>
      <c r="L69" s="892"/>
      <c r="M69" s="892"/>
      <c r="N69" s="892"/>
      <c r="O69" s="892"/>
      <c r="P69" s="893"/>
      <c r="Q69" s="894">
        <v>187</v>
      </c>
      <c r="R69" s="849"/>
      <c r="S69" s="849"/>
      <c r="T69" s="849"/>
      <c r="U69" s="849"/>
      <c r="V69" s="849">
        <v>181</v>
      </c>
      <c r="W69" s="849"/>
      <c r="X69" s="849"/>
      <c r="Y69" s="849"/>
      <c r="Z69" s="849"/>
      <c r="AA69" s="849">
        <v>7</v>
      </c>
      <c r="AB69" s="849"/>
      <c r="AC69" s="849"/>
      <c r="AD69" s="849"/>
      <c r="AE69" s="849"/>
      <c r="AF69" s="849">
        <v>7</v>
      </c>
      <c r="AG69" s="849"/>
      <c r="AH69" s="849"/>
      <c r="AI69" s="849"/>
      <c r="AJ69" s="849"/>
      <c r="AK69" s="849" t="s">
        <v>549</v>
      </c>
      <c r="AL69" s="849"/>
      <c r="AM69" s="849"/>
      <c r="AN69" s="849"/>
      <c r="AO69" s="849"/>
      <c r="AP69" s="849" t="s">
        <v>549</v>
      </c>
      <c r="AQ69" s="849"/>
      <c r="AR69" s="849"/>
      <c r="AS69" s="849"/>
      <c r="AT69" s="849"/>
      <c r="AU69" s="849" t="s">
        <v>549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552</v>
      </c>
      <c r="C70" s="892"/>
      <c r="D70" s="892"/>
      <c r="E70" s="892"/>
      <c r="F70" s="892"/>
      <c r="G70" s="892"/>
      <c r="H70" s="892"/>
      <c r="I70" s="892"/>
      <c r="J70" s="892"/>
      <c r="K70" s="892"/>
      <c r="L70" s="892"/>
      <c r="M70" s="892"/>
      <c r="N70" s="892"/>
      <c r="O70" s="892"/>
      <c r="P70" s="893"/>
      <c r="Q70" s="894">
        <v>208312</v>
      </c>
      <c r="R70" s="849"/>
      <c r="S70" s="849"/>
      <c r="T70" s="849"/>
      <c r="U70" s="849"/>
      <c r="V70" s="849">
        <v>200160</v>
      </c>
      <c r="W70" s="849"/>
      <c r="X70" s="849"/>
      <c r="Y70" s="849"/>
      <c r="Z70" s="849"/>
      <c r="AA70" s="849">
        <v>8152</v>
      </c>
      <c r="AB70" s="849"/>
      <c r="AC70" s="849"/>
      <c r="AD70" s="849"/>
      <c r="AE70" s="849"/>
      <c r="AF70" s="849">
        <v>8152</v>
      </c>
      <c r="AG70" s="849"/>
      <c r="AH70" s="849"/>
      <c r="AI70" s="849"/>
      <c r="AJ70" s="849"/>
      <c r="AK70" s="849">
        <v>212</v>
      </c>
      <c r="AL70" s="849"/>
      <c r="AM70" s="849"/>
      <c r="AN70" s="849"/>
      <c r="AO70" s="849"/>
      <c r="AP70" s="849" t="s">
        <v>549</v>
      </c>
      <c r="AQ70" s="849"/>
      <c r="AR70" s="849"/>
      <c r="AS70" s="849"/>
      <c r="AT70" s="849"/>
      <c r="AU70" s="849" t="s">
        <v>549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367</v>
      </c>
      <c r="B88" s="808" t="s">
        <v>401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8249</v>
      </c>
      <c r="AG88" s="860"/>
      <c r="AH88" s="860"/>
      <c r="AI88" s="860"/>
      <c r="AJ88" s="860"/>
      <c r="AK88" s="857"/>
      <c r="AL88" s="857"/>
      <c r="AM88" s="857"/>
      <c r="AN88" s="857"/>
      <c r="AO88" s="857"/>
      <c r="AP88" s="860" t="s">
        <v>553</v>
      </c>
      <c r="AQ88" s="860"/>
      <c r="AR88" s="860"/>
      <c r="AS88" s="860"/>
      <c r="AT88" s="860"/>
      <c r="AU88" s="860" t="s">
        <v>553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402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378</v>
      </c>
      <c r="CS102" s="868"/>
      <c r="CT102" s="868"/>
      <c r="CU102" s="868"/>
      <c r="CV102" s="911"/>
      <c r="CW102" s="910">
        <v>153</v>
      </c>
      <c r="CX102" s="868"/>
      <c r="CY102" s="868"/>
      <c r="CZ102" s="868"/>
      <c r="DA102" s="911"/>
      <c r="DB102" s="910">
        <v>3012</v>
      </c>
      <c r="DC102" s="868"/>
      <c r="DD102" s="868"/>
      <c r="DE102" s="868"/>
      <c r="DF102" s="911"/>
      <c r="DG102" s="910" t="s">
        <v>553</v>
      </c>
      <c r="DH102" s="868"/>
      <c r="DI102" s="868"/>
      <c r="DJ102" s="868"/>
      <c r="DK102" s="911"/>
      <c r="DL102" s="910" t="s">
        <v>565</v>
      </c>
      <c r="DM102" s="868"/>
      <c r="DN102" s="868"/>
      <c r="DO102" s="868"/>
      <c r="DP102" s="911"/>
      <c r="DQ102" s="910" t="s">
        <v>553</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410</v>
      </c>
      <c r="AB109" s="913"/>
      <c r="AC109" s="913"/>
      <c r="AD109" s="913"/>
      <c r="AE109" s="914"/>
      <c r="AF109" s="912" t="s">
        <v>285</v>
      </c>
      <c r="AG109" s="913"/>
      <c r="AH109" s="913"/>
      <c r="AI109" s="913"/>
      <c r="AJ109" s="914"/>
      <c r="AK109" s="912" t="s">
        <v>284</v>
      </c>
      <c r="AL109" s="913"/>
      <c r="AM109" s="913"/>
      <c r="AN109" s="913"/>
      <c r="AO109" s="914"/>
      <c r="AP109" s="912" t="s">
        <v>411</v>
      </c>
      <c r="AQ109" s="913"/>
      <c r="AR109" s="913"/>
      <c r="AS109" s="913"/>
      <c r="AT109" s="915"/>
      <c r="AU109" s="934" t="s">
        <v>409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410</v>
      </c>
      <c r="BR109" s="913"/>
      <c r="BS109" s="913"/>
      <c r="BT109" s="913"/>
      <c r="BU109" s="914"/>
      <c r="BV109" s="912" t="s">
        <v>285</v>
      </c>
      <c r="BW109" s="913"/>
      <c r="BX109" s="913"/>
      <c r="BY109" s="913"/>
      <c r="BZ109" s="914"/>
      <c r="CA109" s="912" t="s">
        <v>284</v>
      </c>
      <c r="CB109" s="913"/>
      <c r="CC109" s="913"/>
      <c r="CD109" s="913"/>
      <c r="CE109" s="914"/>
      <c r="CF109" s="935" t="s">
        <v>411</v>
      </c>
      <c r="CG109" s="935"/>
      <c r="CH109" s="935"/>
      <c r="CI109" s="935"/>
      <c r="CJ109" s="935"/>
      <c r="CK109" s="912" t="s">
        <v>412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410</v>
      </c>
      <c r="DH109" s="913"/>
      <c r="DI109" s="913"/>
      <c r="DJ109" s="913"/>
      <c r="DK109" s="914"/>
      <c r="DL109" s="912" t="s">
        <v>285</v>
      </c>
      <c r="DM109" s="913"/>
      <c r="DN109" s="913"/>
      <c r="DO109" s="913"/>
      <c r="DP109" s="914"/>
      <c r="DQ109" s="912" t="s">
        <v>284</v>
      </c>
      <c r="DR109" s="913"/>
      <c r="DS109" s="913"/>
      <c r="DT109" s="913"/>
      <c r="DU109" s="914"/>
      <c r="DV109" s="912" t="s">
        <v>411</v>
      </c>
      <c r="DW109" s="913"/>
      <c r="DX109" s="913"/>
      <c r="DY109" s="913"/>
      <c r="DZ109" s="915"/>
    </row>
    <row r="110" spans="1:131" s="197" customFormat="1" ht="26.25" customHeight="1">
      <c r="A110" s="916" t="s">
        <v>413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10707066</v>
      </c>
      <c r="AB110" s="920"/>
      <c r="AC110" s="920"/>
      <c r="AD110" s="920"/>
      <c r="AE110" s="921"/>
      <c r="AF110" s="922">
        <v>10916474</v>
      </c>
      <c r="AG110" s="920"/>
      <c r="AH110" s="920"/>
      <c r="AI110" s="920"/>
      <c r="AJ110" s="921"/>
      <c r="AK110" s="922">
        <v>11504343</v>
      </c>
      <c r="AL110" s="920"/>
      <c r="AM110" s="920"/>
      <c r="AN110" s="920"/>
      <c r="AO110" s="921"/>
      <c r="AP110" s="923">
        <v>29.8</v>
      </c>
      <c r="AQ110" s="924"/>
      <c r="AR110" s="924"/>
      <c r="AS110" s="924"/>
      <c r="AT110" s="925"/>
      <c r="AU110" s="926" t="s">
        <v>61</v>
      </c>
      <c r="AV110" s="927"/>
      <c r="AW110" s="927"/>
      <c r="AX110" s="927"/>
      <c r="AY110" s="928"/>
      <c r="AZ110" s="970" t="s">
        <v>414</v>
      </c>
      <c r="BA110" s="917"/>
      <c r="BB110" s="917"/>
      <c r="BC110" s="917"/>
      <c r="BD110" s="917"/>
      <c r="BE110" s="917"/>
      <c r="BF110" s="917"/>
      <c r="BG110" s="917"/>
      <c r="BH110" s="917"/>
      <c r="BI110" s="917"/>
      <c r="BJ110" s="917"/>
      <c r="BK110" s="917"/>
      <c r="BL110" s="917"/>
      <c r="BM110" s="917"/>
      <c r="BN110" s="917"/>
      <c r="BO110" s="917"/>
      <c r="BP110" s="918"/>
      <c r="BQ110" s="956">
        <v>87934389</v>
      </c>
      <c r="BR110" s="957"/>
      <c r="BS110" s="957"/>
      <c r="BT110" s="957"/>
      <c r="BU110" s="957"/>
      <c r="BV110" s="957">
        <v>90109678</v>
      </c>
      <c r="BW110" s="957"/>
      <c r="BX110" s="957"/>
      <c r="BY110" s="957"/>
      <c r="BZ110" s="957"/>
      <c r="CA110" s="957">
        <v>88977627</v>
      </c>
      <c r="CB110" s="957"/>
      <c r="CC110" s="957"/>
      <c r="CD110" s="957"/>
      <c r="CE110" s="957"/>
      <c r="CF110" s="971">
        <v>230.8</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417</v>
      </c>
      <c r="DH110" s="957"/>
      <c r="DI110" s="957"/>
      <c r="DJ110" s="957"/>
      <c r="DK110" s="957"/>
      <c r="DL110" s="957" t="s">
        <v>417</v>
      </c>
      <c r="DM110" s="957"/>
      <c r="DN110" s="957"/>
      <c r="DO110" s="957"/>
      <c r="DP110" s="957"/>
      <c r="DQ110" s="957" t="s">
        <v>417</v>
      </c>
      <c r="DR110" s="957"/>
      <c r="DS110" s="957"/>
      <c r="DT110" s="957"/>
      <c r="DU110" s="957"/>
      <c r="DV110" s="958" t="s">
        <v>417</v>
      </c>
      <c r="DW110" s="958"/>
      <c r="DX110" s="958"/>
      <c r="DY110" s="958"/>
      <c r="DZ110" s="959"/>
    </row>
    <row r="111" spans="1:131" s="197" customFormat="1" ht="26.25" customHeight="1">
      <c r="A111" s="960" t="s">
        <v>418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419</v>
      </c>
      <c r="BA111" s="980"/>
      <c r="BB111" s="980"/>
      <c r="BC111" s="980"/>
      <c r="BD111" s="980"/>
      <c r="BE111" s="980"/>
      <c r="BF111" s="980"/>
      <c r="BG111" s="980"/>
      <c r="BH111" s="980"/>
      <c r="BI111" s="980"/>
      <c r="BJ111" s="980"/>
      <c r="BK111" s="980"/>
      <c r="BL111" s="980"/>
      <c r="BM111" s="980"/>
      <c r="BN111" s="980"/>
      <c r="BO111" s="980"/>
      <c r="BP111" s="981"/>
      <c r="BQ111" s="949">
        <v>3652915</v>
      </c>
      <c r="BR111" s="950"/>
      <c r="BS111" s="950"/>
      <c r="BT111" s="950"/>
      <c r="BU111" s="950"/>
      <c r="BV111" s="950">
        <v>3593862</v>
      </c>
      <c r="BW111" s="950"/>
      <c r="BX111" s="950"/>
      <c r="BY111" s="950"/>
      <c r="BZ111" s="950"/>
      <c r="CA111" s="950">
        <v>3535230</v>
      </c>
      <c r="CB111" s="950"/>
      <c r="CC111" s="950"/>
      <c r="CD111" s="950"/>
      <c r="CE111" s="950"/>
      <c r="CF111" s="944">
        <v>9.1999999999999993</v>
      </c>
      <c r="CG111" s="945"/>
      <c r="CH111" s="945"/>
      <c r="CI111" s="945"/>
      <c r="CJ111" s="945"/>
      <c r="CK111" s="975"/>
      <c r="CL111" s="976"/>
      <c r="CM111" s="946" t="s">
        <v>420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587560</v>
      </c>
      <c r="DH111" s="950"/>
      <c r="DI111" s="950"/>
      <c r="DJ111" s="950"/>
      <c r="DK111" s="950"/>
      <c r="DL111" s="950">
        <v>543366</v>
      </c>
      <c r="DM111" s="950"/>
      <c r="DN111" s="950"/>
      <c r="DO111" s="950"/>
      <c r="DP111" s="950"/>
      <c r="DQ111" s="950">
        <v>498383</v>
      </c>
      <c r="DR111" s="950"/>
      <c r="DS111" s="950"/>
      <c r="DT111" s="950"/>
      <c r="DU111" s="950"/>
      <c r="DV111" s="951">
        <v>1.3</v>
      </c>
      <c r="DW111" s="951"/>
      <c r="DX111" s="951"/>
      <c r="DY111" s="951"/>
      <c r="DZ111" s="952"/>
    </row>
    <row r="112" spans="1:131" s="197" customFormat="1" ht="26.25" customHeight="1">
      <c r="A112" s="982" t="s">
        <v>421</v>
      </c>
      <c r="B112" s="983"/>
      <c r="C112" s="980" t="s">
        <v>422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417</v>
      </c>
      <c r="AB112" s="989"/>
      <c r="AC112" s="989"/>
      <c r="AD112" s="989"/>
      <c r="AE112" s="990"/>
      <c r="AF112" s="991" t="s">
        <v>417</v>
      </c>
      <c r="AG112" s="989"/>
      <c r="AH112" s="989"/>
      <c r="AI112" s="989"/>
      <c r="AJ112" s="990"/>
      <c r="AK112" s="991" t="s">
        <v>417</v>
      </c>
      <c r="AL112" s="989"/>
      <c r="AM112" s="989"/>
      <c r="AN112" s="989"/>
      <c r="AO112" s="990"/>
      <c r="AP112" s="992" t="s">
        <v>417</v>
      </c>
      <c r="AQ112" s="993"/>
      <c r="AR112" s="993"/>
      <c r="AS112" s="993"/>
      <c r="AT112" s="994"/>
      <c r="AU112" s="929"/>
      <c r="AV112" s="930"/>
      <c r="AW112" s="930"/>
      <c r="AX112" s="930"/>
      <c r="AY112" s="931"/>
      <c r="AZ112" s="979" t="s">
        <v>423</v>
      </c>
      <c r="BA112" s="980"/>
      <c r="BB112" s="980"/>
      <c r="BC112" s="980"/>
      <c r="BD112" s="980"/>
      <c r="BE112" s="980"/>
      <c r="BF112" s="980"/>
      <c r="BG112" s="980"/>
      <c r="BH112" s="980"/>
      <c r="BI112" s="980"/>
      <c r="BJ112" s="980"/>
      <c r="BK112" s="980"/>
      <c r="BL112" s="980"/>
      <c r="BM112" s="980"/>
      <c r="BN112" s="980"/>
      <c r="BO112" s="980"/>
      <c r="BP112" s="981"/>
      <c r="BQ112" s="949">
        <v>31975344</v>
      </c>
      <c r="BR112" s="950"/>
      <c r="BS112" s="950"/>
      <c r="BT112" s="950"/>
      <c r="BU112" s="950"/>
      <c r="BV112" s="950">
        <v>30489594</v>
      </c>
      <c r="BW112" s="950"/>
      <c r="BX112" s="950"/>
      <c r="BY112" s="950"/>
      <c r="BZ112" s="950"/>
      <c r="CA112" s="950">
        <v>29105564</v>
      </c>
      <c r="CB112" s="950"/>
      <c r="CC112" s="950"/>
      <c r="CD112" s="950"/>
      <c r="CE112" s="950"/>
      <c r="CF112" s="944">
        <v>75.5</v>
      </c>
      <c r="CG112" s="945"/>
      <c r="CH112" s="945"/>
      <c r="CI112" s="945"/>
      <c r="CJ112" s="945"/>
      <c r="CK112" s="975"/>
      <c r="CL112" s="976"/>
      <c r="CM112" s="946" t="s">
        <v>424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417</v>
      </c>
      <c r="DH112" s="950"/>
      <c r="DI112" s="950"/>
      <c r="DJ112" s="950"/>
      <c r="DK112" s="950"/>
      <c r="DL112" s="950" t="s">
        <v>417</v>
      </c>
      <c r="DM112" s="950"/>
      <c r="DN112" s="950"/>
      <c r="DO112" s="950"/>
      <c r="DP112" s="950"/>
      <c r="DQ112" s="950" t="s">
        <v>417</v>
      </c>
      <c r="DR112" s="950"/>
      <c r="DS112" s="950"/>
      <c r="DT112" s="950"/>
      <c r="DU112" s="950"/>
      <c r="DV112" s="951" t="s">
        <v>417</v>
      </c>
      <c r="DW112" s="951"/>
      <c r="DX112" s="951"/>
      <c r="DY112" s="951"/>
      <c r="DZ112" s="952"/>
    </row>
    <row r="113" spans="1:130" s="197" customFormat="1" ht="26.25" customHeight="1">
      <c r="A113" s="984"/>
      <c r="B113" s="985"/>
      <c r="C113" s="980" t="s">
        <v>425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2860700</v>
      </c>
      <c r="AB113" s="964"/>
      <c r="AC113" s="964"/>
      <c r="AD113" s="964"/>
      <c r="AE113" s="965"/>
      <c r="AF113" s="966">
        <v>2834667</v>
      </c>
      <c r="AG113" s="964"/>
      <c r="AH113" s="964"/>
      <c r="AI113" s="964"/>
      <c r="AJ113" s="965"/>
      <c r="AK113" s="966">
        <v>2970071</v>
      </c>
      <c r="AL113" s="964"/>
      <c r="AM113" s="964"/>
      <c r="AN113" s="964"/>
      <c r="AO113" s="965"/>
      <c r="AP113" s="967">
        <v>7.7</v>
      </c>
      <c r="AQ113" s="968"/>
      <c r="AR113" s="968"/>
      <c r="AS113" s="968"/>
      <c r="AT113" s="969"/>
      <c r="AU113" s="929"/>
      <c r="AV113" s="930"/>
      <c r="AW113" s="930"/>
      <c r="AX113" s="930"/>
      <c r="AY113" s="931"/>
      <c r="AZ113" s="979" t="s">
        <v>426</v>
      </c>
      <c r="BA113" s="980"/>
      <c r="BB113" s="980"/>
      <c r="BC113" s="980"/>
      <c r="BD113" s="980"/>
      <c r="BE113" s="980"/>
      <c r="BF113" s="980"/>
      <c r="BG113" s="980"/>
      <c r="BH113" s="980"/>
      <c r="BI113" s="980"/>
      <c r="BJ113" s="980"/>
      <c r="BK113" s="980"/>
      <c r="BL113" s="980"/>
      <c r="BM113" s="980"/>
      <c r="BN113" s="980"/>
      <c r="BO113" s="980"/>
      <c r="BP113" s="981"/>
      <c r="BQ113" s="949" t="s">
        <v>417</v>
      </c>
      <c r="BR113" s="950"/>
      <c r="BS113" s="950"/>
      <c r="BT113" s="950"/>
      <c r="BU113" s="950"/>
      <c r="BV113" s="950" t="s">
        <v>417</v>
      </c>
      <c r="BW113" s="950"/>
      <c r="BX113" s="950"/>
      <c r="BY113" s="950"/>
      <c r="BZ113" s="950"/>
      <c r="CA113" s="950" t="s">
        <v>417</v>
      </c>
      <c r="CB113" s="950"/>
      <c r="CC113" s="950"/>
      <c r="CD113" s="950"/>
      <c r="CE113" s="950"/>
      <c r="CF113" s="944" t="s">
        <v>417</v>
      </c>
      <c r="CG113" s="945"/>
      <c r="CH113" s="945"/>
      <c r="CI113" s="945"/>
      <c r="CJ113" s="945"/>
      <c r="CK113" s="975"/>
      <c r="CL113" s="976"/>
      <c r="CM113" s="946" t="s">
        <v>427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417</v>
      </c>
      <c r="DH113" s="989"/>
      <c r="DI113" s="989"/>
      <c r="DJ113" s="989"/>
      <c r="DK113" s="990"/>
      <c r="DL113" s="991" t="s">
        <v>417</v>
      </c>
      <c r="DM113" s="989"/>
      <c r="DN113" s="989"/>
      <c r="DO113" s="989"/>
      <c r="DP113" s="990"/>
      <c r="DQ113" s="991" t="s">
        <v>417</v>
      </c>
      <c r="DR113" s="989"/>
      <c r="DS113" s="989"/>
      <c r="DT113" s="989"/>
      <c r="DU113" s="990"/>
      <c r="DV113" s="992" t="s">
        <v>417</v>
      </c>
      <c r="DW113" s="993"/>
      <c r="DX113" s="993"/>
      <c r="DY113" s="993"/>
      <c r="DZ113" s="994"/>
    </row>
    <row r="114" spans="1:130" s="197" customFormat="1" ht="26.25" customHeight="1">
      <c r="A114" s="984"/>
      <c r="B114" s="985"/>
      <c r="C114" s="980" t="s">
        <v>428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417</v>
      </c>
      <c r="AB114" s="989"/>
      <c r="AC114" s="989"/>
      <c r="AD114" s="989"/>
      <c r="AE114" s="990"/>
      <c r="AF114" s="991" t="s">
        <v>417</v>
      </c>
      <c r="AG114" s="989"/>
      <c r="AH114" s="989"/>
      <c r="AI114" s="989"/>
      <c r="AJ114" s="990"/>
      <c r="AK114" s="991" t="s">
        <v>417</v>
      </c>
      <c r="AL114" s="989"/>
      <c r="AM114" s="989"/>
      <c r="AN114" s="989"/>
      <c r="AO114" s="990"/>
      <c r="AP114" s="992" t="s">
        <v>417</v>
      </c>
      <c r="AQ114" s="993"/>
      <c r="AR114" s="993"/>
      <c r="AS114" s="993"/>
      <c r="AT114" s="994"/>
      <c r="AU114" s="929"/>
      <c r="AV114" s="930"/>
      <c r="AW114" s="930"/>
      <c r="AX114" s="930"/>
      <c r="AY114" s="931"/>
      <c r="AZ114" s="979" t="s">
        <v>429</v>
      </c>
      <c r="BA114" s="980"/>
      <c r="BB114" s="980"/>
      <c r="BC114" s="980"/>
      <c r="BD114" s="980"/>
      <c r="BE114" s="980"/>
      <c r="BF114" s="980"/>
      <c r="BG114" s="980"/>
      <c r="BH114" s="980"/>
      <c r="BI114" s="980"/>
      <c r="BJ114" s="980"/>
      <c r="BK114" s="980"/>
      <c r="BL114" s="980"/>
      <c r="BM114" s="980"/>
      <c r="BN114" s="980"/>
      <c r="BO114" s="980"/>
      <c r="BP114" s="981"/>
      <c r="BQ114" s="949">
        <v>12251636</v>
      </c>
      <c r="BR114" s="950"/>
      <c r="BS114" s="950"/>
      <c r="BT114" s="950"/>
      <c r="BU114" s="950"/>
      <c r="BV114" s="950">
        <v>11204516</v>
      </c>
      <c r="BW114" s="950"/>
      <c r="BX114" s="950"/>
      <c r="BY114" s="950"/>
      <c r="BZ114" s="950"/>
      <c r="CA114" s="950">
        <v>11167155</v>
      </c>
      <c r="CB114" s="950"/>
      <c r="CC114" s="950"/>
      <c r="CD114" s="950"/>
      <c r="CE114" s="950"/>
      <c r="CF114" s="944">
        <v>29</v>
      </c>
      <c r="CG114" s="945"/>
      <c r="CH114" s="945"/>
      <c r="CI114" s="945"/>
      <c r="CJ114" s="945"/>
      <c r="CK114" s="975"/>
      <c r="CL114" s="976"/>
      <c r="CM114" s="946" t="s">
        <v>430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417</v>
      </c>
      <c r="DH114" s="989"/>
      <c r="DI114" s="989"/>
      <c r="DJ114" s="989"/>
      <c r="DK114" s="990"/>
      <c r="DL114" s="991" t="s">
        <v>417</v>
      </c>
      <c r="DM114" s="989"/>
      <c r="DN114" s="989"/>
      <c r="DO114" s="989"/>
      <c r="DP114" s="990"/>
      <c r="DQ114" s="991" t="s">
        <v>417</v>
      </c>
      <c r="DR114" s="989"/>
      <c r="DS114" s="989"/>
      <c r="DT114" s="989"/>
      <c r="DU114" s="990"/>
      <c r="DV114" s="992" t="s">
        <v>417</v>
      </c>
      <c r="DW114" s="993"/>
      <c r="DX114" s="993"/>
      <c r="DY114" s="993"/>
      <c r="DZ114" s="994"/>
    </row>
    <row r="115" spans="1:130" s="197" customFormat="1" ht="26.25" customHeight="1">
      <c r="A115" s="984"/>
      <c r="B115" s="985"/>
      <c r="C115" s="980" t="s">
        <v>431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77450</v>
      </c>
      <c r="AB115" s="964"/>
      <c r="AC115" s="964"/>
      <c r="AD115" s="964"/>
      <c r="AE115" s="965"/>
      <c r="AF115" s="966">
        <v>70587</v>
      </c>
      <c r="AG115" s="964"/>
      <c r="AH115" s="964"/>
      <c r="AI115" s="964"/>
      <c r="AJ115" s="965"/>
      <c r="AK115" s="966">
        <v>69068</v>
      </c>
      <c r="AL115" s="964"/>
      <c r="AM115" s="964"/>
      <c r="AN115" s="964"/>
      <c r="AO115" s="965"/>
      <c r="AP115" s="967">
        <v>0.2</v>
      </c>
      <c r="AQ115" s="968"/>
      <c r="AR115" s="968"/>
      <c r="AS115" s="968"/>
      <c r="AT115" s="969"/>
      <c r="AU115" s="929"/>
      <c r="AV115" s="930"/>
      <c r="AW115" s="930"/>
      <c r="AX115" s="930"/>
      <c r="AY115" s="931"/>
      <c r="AZ115" s="979" t="s">
        <v>432</v>
      </c>
      <c r="BA115" s="980"/>
      <c r="BB115" s="980"/>
      <c r="BC115" s="980"/>
      <c r="BD115" s="980"/>
      <c r="BE115" s="980"/>
      <c r="BF115" s="980"/>
      <c r="BG115" s="980"/>
      <c r="BH115" s="980"/>
      <c r="BI115" s="980"/>
      <c r="BJ115" s="980"/>
      <c r="BK115" s="980"/>
      <c r="BL115" s="980"/>
      <c r="BM115" s="980"/>
      <c r="BN115" s="980"/>
      <c r="BO115" s="980"/>
      <c r="BP115" s="981"/>
      <c r="BQ115" s="949">
        <v>1442</v>
      </c>
      <c r="BR115" s="950"/>
      <c r="BS115" s="950"/>
      <c r="BT115" s="950"/>
      <c r="BU115" s="950"/>
      <c r="BV115" s="950" t="s">
        <v>417</v>
      </c>
      <c r="BW115" s="950"/>
      <c r="BX115" s="950"/>
      <c r="BY115" s="950"/>
      <c r="BZ115" s="950"/>
      <c r="CA115" s="950" t="s">
        <v>417</v>
      </c>
      <c r="CB115" s="950"/>
      <c r="CC115" s="950"/>
      <c r="CD115" s="950"/>
      <c r="CE115" s="950"/>
      <c r="CF115" s="944" t="s">
        <v>417</v>
      </c>
      <c r="CG115" s="945"/>
      <c r="CH115" s="945"/>
      <c r="CI115" s="945"/>
      <c r="CJ115" s="945"/>
      <c r="CK115" s="975"/>
      <c r="CL115" s="976"/>
      <c r="CM115" s="979" t="s">
        <v>433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2993707</v>
      </c>
      <c r="DH115" s="989"/>
      <c r="DI115" s="989"/>
      <c r="DJ115" s="989"/>
      <c r="DK115" s="990"/>
      <c r="DL115" s="991">
        <v>2993707</v>
      </c>
      <c r="DM115" s="989"/>
      <c r="DN115" s="989"/>
      <c r="DO115" s="989"/>
      <c r="DP115" s="990"/>
      <c r="DQ115" s="991">
        <v>2993707</v>
      </c>
      <c r="DR115" s="989"/>
      <c r="DS115" s="989"/>
      <c r="DT115" s="989"/>
      <c r="DU115" s="990"/>
      <c r="DV115" s="992">
        <v>7.8</v>
      </c>
      <c r="DW115" s="993"/>
      <c r="DX115" s="993"/>
      <c r="DY115" s="993"/>
      <c r="DZ115" s="994"/>
    </row>
    <row r="116" spans="1:130" s="197" customFormat="1" ht="26.25" customHeight="1">
      <c r="A116" s="986"/>
      <c r="B116" s="987"/>
      <c r="C116" s="1001" t="s">
        <v>434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417</v>
      </c>
      <c r="AB116" s="989"/>
      <c r="AC116" s="989"/>
      <c r="AD116" s="989"/>
      <c r="AE116" s="990"/>
      <c r="AF116" s="991" t="s">
        <v>417</v>
      </c>
      <c r="AG116" s="989"/>
      <c r="AH116" s="989"/>
      <c r="AI116" s="989"/>
      <c r="AJ116" s="990"/>
      <c r="AK116" s="991" t="s">
        <v>417</v>
      </c>
      <c r="AL116" s="989"/>
      <c r="AM116" s="989"/>
      <c r="AN116" s="989"/>
      <c r="AO116" s="990"/>
      <c r="AP116" s="992" t="s">
        <v>417</v>
      </c>
      <c r="AQ116" s="993"/>
      <c r="AR116" s="993"/>
      <c r="AS116" s="993"/>
      <c r="AT116" s="994"/>
      <c r="AU116" s="929"/>
      <c r="AV116" s="930"/>
      <c r="AW116" s="930"/>
      <c r="AX116" s="930"/>
      <c r="AY116" s="931"/>
      <c r="AZ116" s="979" t="s">
        <v>435</v>
      </c>
      <c r="BA116" s="980"/>
      <c r="BB116" s="980"/>
      <c r="BC116" s="980"/>
      <c r="BD116" s="980"/>
      <c r="BE116" s="980"/>
      <c r="BF116" s="980"/>
      <c r="BG116" s="980"/>
      <c r="BH116" s="980"/>
      <c r="BI116" s="980"/>
      <c r="BJ116" s="980"/>
      <c r="BK116" s="980"/>
      <c r="BL116" s="980"/>
      <c r="BM116" s="980"/>
      <c r="BN116" s="980"/>
      <c r="BO116" s="980"/>
      <c r="BP116" s="981"/>
      <c r="BQ116" s="949" t="s">
        <v>417</v>
      </c>
      <c r="BR116" s="950"/>
      <c r="BS116" s="950"/>
      <c r="BT116" s="950"/>
      <c r="BU116" s="950"/>
      <c r="BV116" s="950" t="s">
        <v>417</v>
      </c>
      <c r="BW116" s="950"/>
      <c r="BX116" s="950"/>
      <c r="BY116" s="950"/>
      <c r="BZ116" s="950"/>
      <c r="CA116" s="950" t="s">
        <v>417</v>
      </c>
      <c r="CB116" s="950"/>
      <c r="CC116" s="950"/>
      <c r="CD116" s="950"/>
      <c r="CE116" s="950"/>
      <c r="CF116" s="944" t="s">
        <v>417</v>
      </c>
      <c r="CG116" s="945"/>
      <c r="CH116" s="945"/>
      <c r="CI116" s="945"/>
      <c r="CJ116" s="945"/>
      <c r="CK116" s="975"/>
      <c r="CL116" s="976"/>
      <c r="CM116" s="946" t="s">
        <v>436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70437</v>
      </c>
      <c r="DH116" s="989"/>
      <c r="DI116" s="989"/>
      <c r="DJ116" s="989"/>
      <c r="DK116" s="990"/>
      <c r="DL116" s="991">
        <v>56789</v>
      </c>
      <c r="DM116" s="989"/>
      <c r="DN116" s="989"/>
      <c r="DO116" s="989"/>
      <c r="DP116" s="990"/>
      <c r="DQ116" s="991">
        <v>43140</v>
      </c>
      <c r="DR116" s="989"/>
      <c r="DS116" s="989"/>
      <c r="DT116" s="989"/>
      <c r="DU116" s="990"/>
      <c r="DV116" s="992">
        <v>0.1</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437</v>
      </c>
      <c r="Z117" s="914"/>
      <c r="AA117" s="1026">
        <v>13645216</v>
      </c>
      <c r="AB117" s="996"/>
      <c r="AC117" s="996"/>
      <c r="AD117" s="996"/>
      <c r="AE117" s="997"/>
      <c r="AF117" s="995">
        <v>13821728</v>
      </c>
      <c r="AG117" s="996"/>
      <c r="AH117" s="996"/>
      <c r="AI117" s="996"/>
      <c r="AJ117" s="997"/>
      <c r="AK117" s="995">
        <v>14543482</v>
      </c>
      <c r="AL117" s="996"/>
      <c r="AM117" s="996"/>
      <c r="AN117" s="996"/>
      <c r="AO117" s="997"/>
      <c r="AP117" s="998"/>
      <c r="AQ117" s="999"/>
      <c r="AR117" s="999"/>
      <c r="AS117" s="999"/>
      <c r="AT117" s="1000"/>
      <c r="AU117" s="929"/>
      <c r="AV117" s="930"/>
      <c r="AW117" s="930"/>
      <c r="AX117" s="930"/>
      <c r="AY117" s="931"/>
      <c r="AZ117" s="1025" t="s">
        <v>438</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412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410</v>
      </c>
      <c r="AB118" s="913"/>
      <c r="AC118" s="913"/>
      <c r="AD118" s="913"/>
      <c r="AE118" s="914"/>
      <c r="AF118" s="912" t="s">
        <v>285</v>
      </c>
      <c r="AG118" s="913"/>
      <c r="AH118" s="913"/>
      <c r="AI118" s="913"/>
      <c r="AJ118" s="914"/>
      <c r="AK118" s="912" t="s">
        <v>284</v>
      </c>
      <c r="AL118" s="913"/>
      <c r="AM118" s="913"/>
      <c r="AN118" s="913"/>
      <c r="AO118" s="914"/>
      <c r="AP118" s="1020" t="s">
        <v>411</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440</v>
      </c>
      <c r="BP118" s="1024"/>
      <c r="BQ118" s="1015">
        <v>135815726</v>
      </c>
      <c r="BR118" s="1016"/>
      <c r="BS118" s="1016"/>
      <c r="BT118" s="1016"/>
      <c r="BU118" s="1016"/>
      <c r="BV118" s="1016">
        <v>135397650</v>
      </c>
      <c r="BW118" s="1016"/>
      <c r="BX118" s="1016"/>
      <c r="BY118" s="1016"/>
      <c r="BZ118" s="1016"/>
      <c r="CA118" s="1016">
        <v>132785576</v>
      </c>
      <c r="CB118" s="1016"/>
      <c r="CC118" s="1016"/>
      <c r="CD118" s="1016"/>
      <c r="CE118" s="1016"/>
      <c r="CF118" s="1017"/>
      <c r="CG118" s="1018"/>
      <c r="CH118" s="1018"/>
      <c r="CI118" s="1018"/>
      <c r="CJ118" s="1019"/>
      <c r="CK118" s="975"/>
      <c r="CL118" s="976"/>
      <c r="CM118" s="946" t="s">
        <v>441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442</v>
      </c>
      <c r="AV119" s="1008"/>
      <c r="AW119" s="1008"/>
      <c r="AX119" s="1008"/>
      <c r="AY119" s="1009"/>
      <c r="AZ119" s="970" t="s">
        <v>443</v>
      </c>
      <c r="BA119" s="917"/>
      <c r="BB119" s="917"/>
      <c r="BC119" s="917"/>
      <c r="BD119" s="917"/>
      <c r="BE119" s="917"/>
      <c r="BF119" s="917"/>
      <c r="BG119" s="917"/>
      <c r="BH119" s="917"/>
      <c r="BI119" s="917"/>
      <c r="BJ119" s="917"/>
      <c r="BK119" s="917"/>
      <c r="BL119" s="917"/>
      <c r="BM119" s="917"/>
      <c r="BN119" s="917"/>
      <c r="BO119" s="917"/>
      <c r="BP119" s="918"/>
      <c r="BQ119" s="956">
        <v>25062091</v>
      </c>
      <c r="BR119" s="957"/>
      <c r="BS119" s="957"/>
      <c r="BT119" s="957"/>
      <c r="BU119" s="957"/>
      <c r="BV119" s="957">
        <v>25012633</v>
      </c>
      <c r="BW119" s="957"/>
      <c r="BX119" s="957"/>
      <c r="BY119" s="957"/>
      <c r="BZ119" s="957"/>
      <c r="CA119" s="957">
        <v>27495442</v>
      </c>
      <c r="CB119" s="957"/>
      <c r="CC119" s="957"/>
      <c r="CD119" s="957"/>
      <c r="CE119" s="957"/>
      <c r="CF119" s="971">
        <v>71.3</v>
      </c>
      <c r="CG119" s="972"/>
      <c r="CH119" s="972"/>
      <c r="CI119" s="972"/>
      <c r="CJ119" s="972"/>
      <c r="CK119" s="977"/>
      <c r="CL119" s="978"/>
      <c r="CM119" s="1034" t="s">
        <v>444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1211</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420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54543</v>
      </c>
      <c r="AB120" s="989"/>
      <c r="AC120" s="989"/>
      <c r="AD120" s="989"/>
      <c r="AE120" s="990"/>
      <c r="AF120" s="991">
        <v>54543</v>
      </c>
      <c r="AG120" s="989"/>
      <c r="AH120" s="989"/>
      <c r="AI120" s="989"/>
      <c r="AJ120" s="990"/>
      <c r="AK120" s="991">
        <v>54543</v>
      </c>
      <c r="AL120" s="989"/>
      <c r="AM120" s="989"/>
      <c r="AN120" s="989"/>
      <c r="AO120" s="990"/>
      <c r="AP120" s="992">
        <v>0.1</v>
      </c>
      <c r="AQ120" s="993"/>
      <c r="AR120" s="993"/>
      <c r="AS120" s="993"/>
      <c r="AT120" s="994"/>
      <c r="AU120" s="1010"/>
      <c r="AV120" s="1011"/>
      <c r="AW120" s="1011"/>
      <c r="AX120" s="1011"/>
      <c r="AY120" s="1012"/>
      <c r="AZ120" s="979" t="s">
        <v>445</v>
      </c>
      <c r="BA120" s="980"/>
      <c r="BB120" s="980"/>
      <c r="BC120" s="980"/>
      <c r="BD120" s="980"/>
      <c r="BE120" s="980"/>
      <c r="BF120" s="980"/>
      <c r="BG120" s="980"/>
      <c r="BH120" s="980"/>
      <c r="BI120" s="980"/>
      <c r="BJ120" s="980"/>
      <c r="BK120" s="980"/>
      <c r="BL120" s="980"/>
      <c r="BM120" s="980"/>
      <c r="BN120" s="980"/>
      <c r="BO120" s="980"/>
      <c r="BP120" s="981"/>
      <c r="BQ120" s="949">
        <v>5476679</v>
      </c>
      <c r="BR120" s="950"/>
      <c r="BS120" s="950"/>
      <c r="BT120" s="950"/>
      <c r="BU120" s="950"/>
      <c r="BV120" s="950">
        <v>4811928</v>
      </c>
      <c r="BW120" s="950"/>
      <c r="BX120" s="950"/>
      <c r="BY120" s="950"/>
      <c r="BZ120" s="950"/>
      <c r="CA120" s="950">
        <v>4865213</v>
      </c>
      <c r="CB120" s="950"/>
      <c r="CC120" s="950"/>
      <c r="CD120" s="950"/>
      <c r="CE120" s="950"/>
      <c r="CF120" s="944">
        <v>12.6</v>
      </c>
      <c r="CG120" s="945"/>
      <c r="CH120" s="945"/>
      <c r="CI120" s="945"/>
      <c r="CJ120" s="945"/>
      <c r="CK120" s="1043" t="s">
        <v>446</v>
      </c>
      <c r="CL120" s="1044"/>
      <c r="CM120" s="1044"/>
      <c r="CN120" s="1044"/>
      <c r="CO120" s="1045"/>
      <c r="CP120" s="1051" t="s">
        <v>447</v>
      </c>
      <c r="CQ120" s="1052"/>
      <c r="CR120" s="1052"/>
      <c r="CS120" s="1052"/>
      <c r="CT120" s="1052"/>
      <c r="CU120" s="1052"/>
      <c r="CV120" s="1052"/>
      <c r="CW120" s="1052"/>
      <c r="CX120" s="1052"/>
      <c r="CY120" s="1052"/>
      <c r="CZ120" s="1052"/>
      <c r="DA120" s="1052"/>
      <c r="DB120" s="1052"/>
      <c r="DC120" s="1052"/>
      <c r="DD120" s="1052"/>
      <c r="DE120" s="1052"/>
      <c r="DF120" s="1053"/>
      <c r="DG120" s="956">
        <v>22276575</v>
      </c>
      <c r="DH120" s="957"/>
      <c r="DI120" s="957"/>
      <c r="DJ120" s="957"/>
      <c r="DK120" s="957"/>
      <c r="DL120" s="957">
        <v>21005665</v>
      </c>
      <c r="DM120" s="957"/>
      <c r="DN120" s="957"/>
      <c r="DO120" s="957"/>
      <c r="DP120" s="957"/>
      <c r="DQ120" s="957">
        <v>20088854</v>
      </c>
      <c r="DR120" s="957"/>
      <c r="DS120" s="957"/>
      <c r="DT120" s="957"/>
      <c r="DU120" s="957"/>
      <c r="DV120" s="958">
        <v>52.1</v>
      </c>
      <c r="DW120" s="958"/>
      <c r="DX120" s="958"/>
      <c r="DY120" s="958"/>
      <c r="DZ120" s="959"/>
    </row>
    <row r="121" spans="1:130" s="197" customFormat="1" ht="26.25" customHeight="1">
      <c r="A121" s="1005"/>
      <c r="B121" s="976"/>
      <c r="C121" s="1040" t="s">
        <v>448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449</v>
      </c>
      <c r="BA121" s="1001"/>
      <c r="BB121" s="1001"/>
      <c r="BC121" s="1001"/>
      <c r="BD121" s="1001"/>
      <c r="BE121" s="1001"/>
      <c r="BF121" s="1001"/>
      <c r="BG121" s="1001"/>
      <c r="BH121" s="1001"/>
      <c r="BI121" s="1001"/>
      <c r="BJ121" s="1001"/>
      <c r="BK121" s="1001"/>
      <c r="BL121" s="1001"/>
      <c r="BM121" s="1001"/>
      <c r="BN121" s="1001"/>
      <c r="BO121" s="1001"/>
      <c r="BP121" s="1002"/>
      <c r="BQ121" s="1015">
        <v>87073309</v>
      </c>
      <c r="BR121" s="1016"/>
      <c r="BS121" s="1016"/>
      <c r="BT121" s="1016"/>
      <c r="BU121" s="1016"/>
      <c r="BV121" s="1016">
        <v>89780678</v>
      </c>
      <c r="BW121" s="1016"/>
      <c r="BX121" s="1016"/>
      <c r="BY121" s="1016"/>
      <c r="BZ121" s="1016"/>
      <c r="CA121" s="1016">
        <v>91086930</v>
      </c>
      <c r="CB121" s="1016"/>
      <c r="CC121" s="1016"/>
      <c r="CD121" s="1016"/>
      <c r="CE121" s="1016"/>
      <c r="CF121" s="1054">
        <v>236.3</v>
      </c>
      <c r="CG121" s="1055"/>
      <c r="CH121" s="1055"/>
      <c r="CI121" s="1055"/>
      <c r="CJ121" s="1055"/>
      <c r="CK121" s="1046"/>
      <c r="CL121" s="1047"/>
      <c r="CM121" s="1047"/>
      <c r="CN121" s="1047"/>
      <c r="CO121" s="1048"/>
      <c r="CP121" s="1037" t="s">
        <v>450</v>
      </c>
      <c r="CQ121" s="1038"/>
      <c r="CR121" s="1038"/>
      <c r="CS121" s="1038"/>
      <c r="CT121" s="1038"/>
      <c r="CU121" s="1038"/>
      <c r="CV121" s="1038"/>
      <c r="CW121" s="1038"/>
      <c r="CX121" s="1038"/>
      <c r="CY121" s="1038"/>
      <c r="CZ121" s="1038"/>
      <c r="DA121" s="1038"/>
      <c r="DB121" s="1038"/>
      <c r="DC121" s="1038"/>
      <c r="DD121" s="1038"/>
      <c r="DE121" s="1038"/>
      <c r="DF121" s="1039"/>
      <c r="DG121" s="949">
        <v>5799420</v>
      </c>
      <c r="DH121" s="950"/>
      <c r="DI121" s="950"/>
      <c r="DJ121" s="950"/>
      <c r="DK121" s="950"/>
      <c r="DL121" s="950">
        <v>5499782</v>
      </c>
      <c r="DM121" s="950"/>
      <c r="DN121" s="950"/>
      <c r="DO121" s="950"/>
      <c r="DP121" s="950"/>
      <c r="DQ121" s="950">
        <v>5110464</v>
      </c>
      <c r="DR121" s="950"/>
      <c r="DS121" s="950"/>
      <c r="DT121" s="950"/>
      <c r="DU121" s="950"/>
      <c r="DV121" s="951">
        <v>13.3</v>
      </c>
      <c r="DW121" s="951"/>
      <c r="DX121" s="951"/>
      <c r="DY121" s="951"/>
      <c r="DZ121" s="952"/>
    </row>
    <row r="122" spans="1:130" s="197" customFormat="1" ht="26.25" customHeight="1">
      <c r="A122" s="1005"/>
      <c r="B122" s="976"/>
      <c r="C122" s="946" t="s">
        <v>430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451</v>
      </c>
      <c r="BP122" s="1024"/>
      <c r="BQ122" s="1064">
        <v>117612079</v>
      </c>
      <c r="BR122" s="1065"/>
      <c r="BS122" s="1065"/>
      <c r="BT122" s="1065"/>
      <c r="BU122" s="1065"/>
      <c r="BV122" s="1065">
        <v>119605239</v>
      </c>
      <c r="BW122" s="1065"/>
      <c r="BX122" s="1065"/>
      <c r="BY122" s="1065"/>
      <c r="BZ122" s="1065"/>
      <c r="CA122" s="1065">
        <v>123447585</v>
      </c>
      <c r="CB122" s="1065"/>
      <c r="CC122" s="1065"/>
      <c r="CD122" s="1065"/>
      <c r="CE122" s="1065"/>
      <c r="CF122" s="1017"/>
      <c r="CG122" s="1018"/>
      <c r="CH122" s="1018"/>
      <c r="CI122" s="1018"/>
      <c r="CJ122" s="1019"/>
      <c r="CK122" s="1046"/>
      <c r="CL122" s="1047"/>
      <c r="CM122" s="1047"/>
      <c r="CN122" s="1047"/>
      <c r="CO122" s="1048"/>
      <c r="CP122" s="1037" t="s">
        <v>452</v>
      </c>
      <c r="CQ122" s="1038"/>
      <c r="CR122" s="1038"/>
      <c r="CS122" s="1038"/>
      <c r="CT122" s="1038"/>
      <c r="CU122" s="1038"/>
      <c r="CV122" s="1038"/>
      <c r="CW122" s="1038"/>
      <c r="CX122" s="1038"/>
      <c r="CY122" s="1038"/>
      <c r="CZ122" s="1038"/>
      <c r="DA122" s="1038"/>
      <c r="DB122" s="1038"/>
      <c r="DC122" s="1038"/>
      <c r="DD122" s="1038"/>
      <c r="DE122" s="1038"/>
      <c r="DF122" s="1039"/>
      <c r="DG122" s="949">
        <v>2441527</v>
      </c>
      <c r="DH122" s="950"/>
      <c r="DI122" s="950"/>
      <c r="DJ122" s="950"/>
      <c r="DK122" s="950"/>
      <c r="DL122" s="950">
        <v>2319913</v>
      </c>
      <c r="DM122" s="950"/>
      <c r="DN122" s="950"/>
      <c r="DO122" s="950"/>
      <c r="DP122" s="950"/>
      <c r="DQ122" s="950">
        <v>2197839</v>
      </c>
      <c r="DR122" s="950"/>
      <c r="DS122" s="950"/>
      <c r="DT122" s="950"/>
      <c r="DU122" s="950"/>
      <c r="DV122" s="951">
        <v>5.7</v>
      </c>
      <c r="DW122" s="951"/>
      <c r="DX122" s="951"/>
      <c r="DY122" s="951"/>
      <c r="DZ122" s="952"/>
    </row>
    <row r="123" spans="1:130" s="197" customFormat="1" ht="26.25" customHeight="1" thickBot="1">
      <c r="A123" s="1005"/>
      <c r="B123" s="976"/>
      <c r="C123" s="946" t="s">
        <v>436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17573</v>
      </c>
      <c r="AB123" s="989"/>
      <c r="AC123" s="989"/>
      <c r="AD123" s="989"/>
      <c r="AE123" s="990"/>
      <c r="AF123" s="991">
        <v>14219</v>
      </c>
      <c r="AG123" s="989"/>
      <c r="AH123" s="989"/>
      <c r="AI123" s="989"/>
      <c r="AJ123" s="990"/>
      <c r="AK123" s="991">
        <v>14066</v>
      </c>
      <c r="AL123" s="989"/>
      <c r="AM123" s="989"/>
      <c r="AN123" s="989"/>
      <c r="AO123" s="990"/>
      <c r="AP123" s="992">
        <v>0</v>
      </c>
      <c r="AQ123" s="993"/>
      <c r="AR123" s="993"/>
      <c r="AS123" s="993"/>
      <c r="AT123" s="994"/>
      <c r="AU123" s="1061" t="s">
        <v>453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47.1</v>
      </c>
      <c r="BR123" s="1057"/>
      <c r="BS123" s="1057"/>
      <c r="BT123" s="1057"/>
      <c r="BU123" s="1057"/>
      <c r="BV123" s="1057">
        <v>40.200000000000003</v>
      </c>
      <c r="BW123" s="1057"/>
      <c r="BX123" s="1057"/>
      <c r="BY123" s="1057"/>
      <c r="BZ123" s="1057"/>
      <c r="CA123" s="1057">
        <v>24.2</v>
      </c>
      <c r="CB123" s="1057"/>
      <c r="CC123" s="1057"/>
      <c r="CD123" s="1057"/>
      <c r="CE123" s="1057"/>
      <c r="CF123" s="1058"/>
      <c r="CG123" s="1059"/>
      <c r="CH123" s="1059"/>
      <c r="CI123" s="1059"/>
      <c r="CJ123" s="1060"/>
      <c r="CK123" s="1046"/>
      <c r="CL123" s="1047"/>
      <c r="CM123" s="1047"/>
      <c r="CN123" s="1047"/>
      <c r="CO123" s="1048"/>
      <c r="CP123" s="1037" t="s">
        <v>454</v>
      </c>
      <c r="CQ123" s="1038"/>
      <c r="CR123" s="1038"/>
      <c r="CS123" s="1038"/>
      <c r="CT123" s="1038"/>
      <c r="CU123" s="1038"/>
      <c r="CV123" s="1038"/>
      <c r="CW123" s="1038"/>
      <c r="CX123" s="1038"/>
      <c r="CY123" s="1038"/>
      <c r="CZ123" s="1038"/>
      <c r="DA123" s="1038"/>
      <c r="DB123" s="1038"/>
      <c r="DC123" s="1038"/>
      <c r="DD123" s="1038"/>
      <c r="DE123" s="1038"/>
      <c r="DF123" s="1039"/>
      <c r="DG123" s="988">
        <v>1424685</v>
      </c>
      <c r="DH123" s="989"/>
      <c r="DI123" s="989"/>
      <c r="DJ123" s="989"/>
      <c r="DK123" s="990"/>
      <c r="DL123" s="991">
        <v>1426736</v>
      </c>
      <c r="DM123" s="989"/>
      <c r="DN123" s="989"/>
      <c r="DO123" s="989"/>
      <c r="DP123" s="990"/>
      <c r="DQ123" s="991">
        <v>1514755</v>
      </c>
      <c r="DR123" s="989"/>
      <c r="DS123" s="989"/>
      <c r="DT123" s="989"/>
      <c r="DU123" s="990"/>
      <c r="DV123" s="992">
        <v>3.9</v>
      </c>
      <c r="DW123" s="993"/>
      <c r="DX123" s="993"/>
      <c r="DY123" s="993"/>
      <c r="DZ123" s="994"/>
    </row>
    <row r="124" spans="1:130" s="197" customFormat="1" ht="26.25" customHeight="1">
      <c r="A124" s="1005"/>
      <c r="B124" s="976"/>
      <c r="C124" s="946" t="s">
        <v>439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182</v>
      </c>
      <c r="AB124" s="989"/>
      <c r="AC124" s="989"/>
      <c r="AD124" s="989"/>
      <c r="AE124" s="990"/>
      <c r="AF124" s="991" t="s">
        <v>455</v>
      </c>
      <c r="AG124" s="989"/>
      <c r="AH124" s="989"/>
      <c r="AI124" s="989"/>
      <c r="AJ124" s="990"/>
      <c r="AK124" s="991" t="s">
        <v>455</v>
      </c>
      <c r="AL124" s="989"/>
      <c r="AM124" s="989"/>
      <c r="AN124" s="989"/>
      <c r="AO124" s="990"/>
      <c r="AP124" s="992" t="s">
        <v>455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456</v>
      </c>
      <c r="CQ124" s="1038"/>
      <c r="CR124" s="1038"/>
      <c r="CS124" s="1038"/>
      <c r="CT124" s="1038"/>
      <c r="CU124" s="1038"/>
      <c r="CV124" s="1038"/>
      <c r="CW124" s="1038"/>
      <c r="CX124" s="1038"/>
      <c r="CY124" s="1038"/>
      <c r="CZ124" s="1038"/>
      <c r="DA124" s="1038"/>
      <c r="DB124" s="1038"/>
      <c r="DC124" s="1038"/>
      <c r="DD124" s="1038"/>
      <c r="DE124" s="1038"/>
      <c r="DF124" s="1039"/>
      <c r="DG124" s="1027">
        <v>33137</v>
      </c>
      <c r="DH124" s="1028"/>
      <c r="DI124" s="1028"/>
      <c r="DJ124" s="1028"/>
      <c r="DK124" s="1029"/>
      <c r="DL124" s="1030">
        <v>237498</v>
      </c>
      <c r="DM124" s="1028"/>
      <c r="DN124" s="1028"/>
      <c r="DO124" s="1028"/>
      <c r="DP124" s="1029"/>
      <c r="DQ124" s="1030">
        <v>193652</v>
      </c>
      <c r="DR124" s="1028"/>
      <c r="DS124" s="1028"/>
      <c r="DT124" s="1028"/>
      <c r="DU124" s="1029"/>
      <c r="DV124" s="1031">
        <v>0.5</v>
      </c>
      <c r="DW124" s="1032"/>
      <c r="DX124" s="1032"/>
      <c r="DY124" s="1032"/>
      <c r="DZ124" s="1033"/>
    </row>
    <row r="125" spans="1:130" s="197" customFormat="1" ht="26.25" customHeight="1" thickBot="1">
      <c r="A125" s="1005"/>
      <c r="B125" s="976"/>
      <c r="C125" s="946" t="s">
        <v>441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455</v>
      </c>
      <c r="AB125" s="989"/>
      <c r="AC125" s="989"/>
      <c r="AD125" s="989"/>
      <c r="AE125" s="990"/>
      <c r="AF125" s="991" t="s">
        <v>455</v>
      </c>
      <c r="AG125" s="989"/>
      <c r="AH125" s="989"/>
      <c r="AI125" s="989"/>
      <c r="AJ125" s="990"/>
      <c r="AK125" s="991" t="s">
        <v>455</v>
      </c>
      <c r="AL125" s="989"/>
      <c r="AM125" s="989"/>
      <c r="AN125" s="989"/>
      <c r="AO125" s="990"/>
      <c r="AP125" s="992" t="s">
        <v>455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457</v>
      </c>
      <c r="CL125" s="1044"/>
      <c r="CM125" s="1044"/>
      <c r="CN125" s="1044"/>
      <c r="CO125" s="1045"/>
      <c r="CP125" s="970" t="s">
        <v>458</v>
      </c>
      <c r="CQ125" s="917"/>
      <c r="CR125" s="917"/>
      <c r="CS125" s="917"/>
      <c r="CT125" s="917"/>
      <c r="CU125" s="917"/>
      <c r="CV125" s="917"/>
      <c r="CW125" s="917"/>
      <c r="CX125" s="917"/>
      <c r="CY125" s="917"/>
      <c r="CZ125" s="917"/>
      <c r="DA125" s="917"/>
      <c r="DB125" s="917"/>
      <c r="DC125" s="917"/>
      <c r="DD125" s="917"/>
      <c r="DE125" s="917"/>
      <c r="DF125" s="918"/>
      <c r="DG125" s="956" t="s">
        <v>455</v>
      </c>
      <c r="DH125" s="957"/>
      <c r="DI125" s="957"/>
      <c r="DJ125" s="957"/>
      <c r="DK125" s="957"/>
      <c r="DL125" s="957" t="s">
        <v>455</v>
      </c>
      <c r="DM125" s="957"/>
      <c r="DN125" s="957"/>
      <c r="DO125" s="957"/>
      <c r="DP125" s="957"/>
      <c r="DQ125" s="957" t="s">
        <v>455</v>
      </c>
      <c r="DR125" s="957"/>
      <c r="DS125" s="957"/>
      <c r="DT125" s="957"/>
      <c r="DU125" s="957"/>
      <c r="DV125" s="958" t="s">
        <v>455</v>
      </c>
      <c r="DW125" s="958"/>
      <c r="DX125" s="958"/>
      <c r="DY125" s="958"/>
      <c r="DZ125" s="959"/>
    </row>
    <row r="126" spans="1:130" s="197" customFormat="1" ht="26.25" customHeight="1">
      <c r="A126" s="1005"/>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4597</v>
      </c>
      <c r="AB126" s="989"/>
      <c r="AC126" s="989"/>
      <c r="AD126" s="989"/>
      <c r="AE126" s="990"/>
      <c r="AF126" s="991">
        <v>1287</v>
      </c>
      <c r="AG126" s="989"/>
      <c r="AH126" s="989"/>
      <c r="AI126" s="989"/>
      <c r="AJ126" s="990"/>
      <c r="AK126" s="991" t="s">
        <v>455</v>
      </c>
      <c r="AL126" s="989"/>
      <c r="AM126" s="989"/>
      <c r="AN126" s="989"/>
      <c r="AO126" s="990"/>
      <c r="AP126" s="992" t="s">
        <v>455</v>
      </c>
      <c r="AQ126" s="993"/>
      <c r="AR126" s="993"/>
      <c r="AS126" s="993"/>
      <c r="AT126" s="994"/>
      <c r="AU126" s="233"/>
      <c r="AV126" s="233"/>
      <c r="AW126" s="233"/>
      <c r="AX126" s="1066" t="s">
        <v>459</v>
      </c>
      <c r="AY126" s="1067"/>
      <c r="AZ126" s="1067"/>
      <c r="BA126" s="1067"/>
      <c r="BB126" s="1067"/>
      <c r="BC126" s="1067"/>
      <c r="BD126" s="1067"/>
      <c r="BE126" s="1068"/>
      <c r="BF126" s="1082" t="s">
        <v>460</v>
      </c>
      <c r="BG126" s="1067"/>
      <c r="BH126" s="1067"/>
      <c r="BI126" s="1067"/>
      <c r="BJ126" s="1067"/>
      <c r="BK126" s="1067"/>
      <c r="BL126" s="1068"/>
      <c r="BM126" s="1082" t="s">
        <v>461</v>
      </c>
      <c r="BN126" s="1067"/>
      <c r="BO126" s="1067"/>
      <c r="BP126" s="1067"/>
      <c r="BQ126" s="1067"/>
      <c r="BR126" s="1067"/>
      <c r="BS126" s="1068"/>
      <c r="BT126" s="1082" t="s">
        <v>462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463</v>
      </c>
      <c r="CQ126" s="980"/>
      <c r="CR126" s="980"/>
      <c r="CS126" s="980"/>
      <c r="CT126" s="980"/>
      <c r="CU126" s="980"/>
      <c r="CV126" s="980"/>
      <c r="CW126" s="980"/>
      <c r="CX126" s="980"/>
      <c r="CY126" s="980"/>
      <c r="CZ126" s="980"/>
      <c r="DA126" s="980"/>
      <c r="DB126" s="980"/>
      <c r="DC126" s="980"/>
      <c r="DD126" s="980"/>
      <c r="DE126" s="980"/>
      <c r="DF126" s="981"/>
      <c r="DG126" s="949" t="s">
        <v>455</v>
      </c>
      <c r="DH126" s="950"/>
      <c r="DI126" s="950"/>
      <c r="DJ126" s="950"/>
      <c r="DK126" s="950"/>
      <c r="DL126" s="950" t="s">
        <v>455</v>
      </c>
      <c r="DM126" s="950"/>
      <c r="DN126" s="950"/>
      <c r="DO126" s="950"/>
      <c r="DP126" s="950"/>
      <c r="DQ126" s="950" t="s">
        <v>455</v>
      </c>
      <c r="DR126" s="950"/>
      <c r="DS126" s="950"/>
      <c r="DT126" s="950"/>
      <c r="DU126" s="950"/>
      <c r="DV126" s="951" t="s">
        <v>455</v>
      </c>
      <c r="DW126" s="951"/>
      <c r="DX126" s="951"/>
      <c r="DY126" s="951"/>
      <c r="DZ126" s="952"/>
    </row>
    <row r="127" spans="1:130" s="197" customFormat="1" ht="26.25" customHeight="1" thickBot="1">
      <c r="A127" s="1006"/>
      <c r="B127" s="978"/>
      <c r="C127" s="1034" t="s">
        <v>464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555</v>
      </c>
      <c r="AB127" s="989"/>
      <c r="AC127" s="989"/>
      <c r="AD127" s="989"/>
      <c r="AE127" s="990"/>
      <c r="AF127" s="991">
        <v>538</v>
      </c>
      <c r="AG127" s="989"/>
      <c r="AH127" s="989"/>
      <c r="AI127" s="989"/>
      <c r="AJ127" s="990"/>
      <c r="AK127" s="991">
        <v>459</v>
      </c>
      <c r="AL127" s="989"/>
      <c r="AM127" s="989"/>
      <c r="AN127" s="989"/>
      <c r="AO127" s="990"/>
      <c r="AP127" s="992">
        <v>0</v>
      </c>
      <c r="AQ127" s="993"/>
      <c r="AR127" s="993"/>
      <c r="AS127" s="993"/>
      <c r="AT127" s="994"/>
      <c r="AU127" s="233"/>
      <c r="AV127" s="233"/>
      <c r="AW127" s="233"/>
      <c r="AX127" s="916" t="s">
        <v>465</v>
      </c>
      <c r="AY127" s="917"/>
      <c r="AZ127" s="917"/>
      <c r="BA127" s="917"/>
      <c r="BB127" s="917"/>
      <c r="BC127" s="917"/>
      <c r="BD127" s="917"/>
      <c r="BE127" s="918"/>
      <c r="BF127" s="1071" t="s">
        <v>455</v>
      </c>
      <c r="BG127" s="1072"/>
      <c r="BH127" s="1072"/>
      <c r="BI127" s="1072"/>
      <c r="BJ127" s="1072"/>
      <c r="BK127" s="1072"/>
      <c r="BL127" s="1081"/>
      <c r="BM127" s="1071">
        <v>11.29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466</v>
      </c>
      <c r="CQ127" s="1075"/>
      <c r="CR127" s="1075"/>
      <c r="CS127" s="1075"/>
      <c r="CT127" s="1075"/>
      <c r="CU127" s="1075"/>
      <c r="CV127" s="1075"/>
      <c r="CW127" s="1075"/>
      <c r="CX127" s="1075"/>
      <c r="CY127" s="1075"/>
      <c r="CZ127" s="1075"/>
      <c r="DA127" s="1075"/>
      <c r="DB127" s="1075"/>
      <c r="DC127" s="1075"/>
      <c r="DD127" s="1075"/>
      <c r="DE127" s="1075"/>
      <c r="DF127" s="1076"/>
      <c r="DG127" s="1077">
        <v>1442</v>
      </c>
      <c r="DH127" s="1078"/>
      <c r="DI127" s="1078"/>
      <c r="DJ127" s="1078"/>
      <c r="DK127" s="1078"/>
      <c r="DL127" s="1078" t="s">
        <v>467</v>
      </c>
      <c r="DM127" s="1078"/>
      <c r="DN127" s="1078"/>
      <c r="DO127" s="1078"/>
      <c r="DP127" s="1078"/>
      <c r="DQ127" s="1078" t="s">
        <v>467</v>
      </c>
      <c r="DR127" s="1078"/>
      <c r="DS127" s="1078"/>
      <c r="DT127" s="1078"/>
      <c r="DU127" s="1078"/>
      <c r="DV127" s="1079" t="s">
        <v>467</v>
      </c>
      <c r="DW127" s="1079"/>
      <c r="DX127" s="1079"/>
      <c r="DY127" s="1079"/>
      <c r="DZ127" s="1080"/>
    </row>
    <row r="128" spans="1:130" s="197" customFormat="1" ht="26.25" customHeight="1">
      <c r="A128" s="1101" t="s">
        <v>468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469</v>
      </c>
      <c r="X128" s="1103"/>
      <c r="Y128" s="1103"/>
      <c r="Z128" s="1104"/>
      <c r="AA128" s="1119">
        <v>433245</v>
      </c>
      <c r="AB128" s="1120"/>
      <c r="AC128" s="1120"/>
      <c r="AD128" s="1120"/>
      <c r="AE128" s="1121"/>
      <c r="AF128" s="1122">
        <v>259155</v>
      </c>
      <c r="AG128" s="1120"/>
      <c r="AH128" s="1120"/>
      <c r="AI128" s="1120"/>
      <c r="AJ128" s="1121"/>
      <c r="AK128" s="1122">
        <v>215582</v>
      </c>
      <c r="AL128" s="1120"/>
      <c r="AM128" s="1120"/>
      <c r="AN128" s="1120"/>
      <c r="AO128" s="1121"/>
      <c r="AP128" s="1123"/>
      <c r="AQ128" s="1124"/>
      <c r="AR128" s="1124"/>
      <c r="AS128" s="1124"/>
      <c r="AT128" s="1125"/>
      <c r="AU128" s="235"/>
      <c r="AV128" s="235"/>
      <c r="AW128" s="235"/>
      <c r="AX128" s="1084" t="s">
        <v>470</v>
      </c>
      <c r="AY128" s="980"/>
      <c r="AZ128" s="980"/>
      <c r="BA128" s="980"/>
      <c r="BB128" s="980"/>
      <c r="BC128" s="980"/>
      <c r="BD128" s="980"/>
      <c r="BE128" s="981"/>
      <c r="BF128" s="1096" t="s">
        <v>455</v>
      </c>
      <c r="BG128" s="1097"/>
      <c r="BH128" s="1097"/>
      <c r="BI128" s="1097"/>
      <c r="BJ128" s="1097"/>
      <c r="BK128" s="1097"/>
      <c r="BL128" s="1098"/>
      <c r="BM128" s="1096">
        <v>16.29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471</v>
      </c>
      <c r="X129" s="1091"/>
      <c r="Y129" s="1091"/>
      <c r="Z129" s="1092"/>
      <c r="AA129" s="988">
        <v>46848236</v>
      </c>
      <c r="AB129" s="989"/>
      <c r="AC129" s="989"/>
      <c r="AD129" s="989"/>
      <c r="AE129" s="990"/>
      <c r="AF129" s="991">
        <v>48028094</v>
      </c>
      <c r="AG129" s="989"/>
      <c r="AH129" s="989"/>
      <c r="AI129" s="989"/>
      <c r="AJ129" s="990"/>
      <c r="AK129" s="991">
        <v>47687797</v>
      </c>
      <c r="AL129" s="989"/>
      <c r="AM129" s="989"/>
      <c r="AN129" s="989"/>
      <c r="AO129" s="990"/>
      <c r="AP129" s="1093"/>
      <c r="AQ129" s="1094"/>
      <c r="AR129" s="1094"/>
      <c r="AS129" s="1094"/>
      <c r="AT129" s="1095"/>
      <c r="AU129" s="235"/>
      <c r="AV129" s="235"/>
      <c r="AW129" s="235"/>
      <c r="AX129" s="1084" t="s">
        <v>472</v>
      </c>
      <c r="AY129" s="980"/>
      <c r="AZ129" s="980"/>
      <c r="BA129" s="980"/>
      <c r="BB129" s="980"/>
      <c r="BC129" s="980"/>
      <c r="BD129" s="980"/>
      <c r="BE129" s="981"/>
      <c r="BF129" s="1085">
        <v>12.8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474</v>
      </c>
      <c r="X130" s="1091"/>
      <c r="Y130" s="1091"/>
      <c r="Z130" s="1092"/>
      <c r="AA130" s="988">
        <v>8206956</v>
      </c>
      <c r="AB130" s="989"/>
      <c r="AC130" s="989"/>
      <c r="AD130" s="989"/>
      <c r="AE130" s="990"/>
      <c r="AF130" s="991">
        <v>8796929</v>
      </c>
      <c r="AG130" s="989"/>
      <c r="AH130" s="989"/>
      <c r="AI130" s="989"/>
      <c r="AJ130" s="990"/>
      <c r="AK130" s="991">
        <v>9140624</v>
      </c>
      <c r="AL130" s="989"/>
      <c r="AM130" s="989"/>
      <c r="AN130" s="989"/>
      <c r="AO130" s="990"/>
      <c r="AP130" s="1093"/>
      <c r="AQ130" s="1094"/>
      <c r="AR130" s="1094"/>
      <c r="AS130" s="1094"/>
      <c r="AT130" s="1095"/>
      <c r="AU130" s="235"/>
      <c r="AV130" s="235"/>
      <c r="AW130" s="235"/>
      <c r="AX130" s="1143" t="s">
        <v>475</v>
      </c>
      <c r="AY130" s="1075"/>
      <c r="AZ130" s="1075"/>
      <c r="BA130" s="1075"/>
      <c r="BB130" s="1075"/>
      <c r="BC130" s="1075"/>
      <c r="BD130" s="1075"/>
      <c r="BE130" s="1076"/>
      <c r="BF130" s="1105">
        <v>24.2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476</v>
      </c>
      <c r="X131" s="1114"/>
      <c r="Y131" s="1114"/>
      <c r="Z131" s="1115"/>
      <c r="AA131" s="1027">
        <v>38641280</v>
      </c>
      <c r="AB131" s="1028"/>
      <c r="AC131" s="1028"/>
      <c r="AD131" s="1028"/>
      <c r="AE131" s="1029"/>
      <c r="AF131" s="1030">
        <v>39231165</v>
      </c>
      <c r="AG131" s="1028"/>
      <c r="AH131" s="1028"/>
      <c r="AI131" s="1028"/>
      <c r="AJ131" s="1029"/>
      <c r="AK131" s="1030">
        <v>38547173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478</v>
      </c>
      <c r="W132" s="1131"/>
      <c r="X132" s="1131"/>
      <c r="Y132" s="1131"/>
      <c r="Z132" s="1132"/>
      <c r="AA132" s="1133">
        <v>12.9525083</v>
      </c>
      <c r="AB132" s="1134"/>
      <c r="AC132" s="1134"/>
      <c r="AD132" s="1134"/>
      <c r="AE132" s="1135"/>
      <c r="AF132" s="1136">
        <v>12.147597449999999</v>
      </c>
      <c r="AG132" s="1134"/>
      <c r="AH132" s="1134"/>
      <c r="AI132" s="1134"/>
      <c r="AJ132" s="1135"/>
      <c r="AK132" s="1136">
        <v>13.45695572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479</v>
      </c>
      <c r="W133" s="1138"/>
      <c r="X133" s="1138"/>
      <c r="Y133" s="1138"/>
      <c r="Z133" s="1139"/>
      <c r="AA133" s="1140">
        <v>13.9</v>
      </c>
      <c r="AB133" s="1141"/>
      <c r="AC133" s="1141"/>
      <c r="AD133" s="1141"/>
      <c r="AE133" s="1142"/>
      <c r="AF133" s="1140">
        <v>13</v>
      </c>
      <c r="AG133" s="1141"/>
      <c r="AH133" s="1141"/>
      <c r="AI133" s="1141"/>
      <c r="AJ133" s="1142"/>
      <c r="AK133" s="1140">
        <v>12.8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480</v>
      </c>
      <c r="B5" s="246"/>
      <c r="C5" s="246"/>
      <c r="D5" s="246"/>
      <c r="E5" s="246"/>
      <c r="F5" s="246"/>
      <c r="G5" s="246"/>
      <c r="H5" s="246"/>
      <c r="I5" s="246"/>
      <c r="J5" s="246"/>
      <c r="K5" s="246"/>
      <c r="L5" s="246"/>
      <c r="M5" s="246"/>
      <c r="N5" s="246"/>
      <c r="O5" s="247"/>
    </row>
    <row r="6" spans="1:16">
      <c r="A6" s="248"/>
      <c r="B6" s="244"/>
      <c r="C6" s="244"/>
      <c r="D6" s="244"/>
      <c r="E6" s="244"/>
      <c r="F6" s="244"/>
      <c r="G6" s="249" t="s">
        <v>481</v>
      </c>
      <c r="H6" s="249"/>
      <c r="I6" s="249"/>
      <c r="J6" s="249"/>
      <c r="K6" s="244"/>
      <c r="L6" s="244"/>
      <c r="M6" s="244"/>
      <c r="N6" s="244"/>
    </row>
    <row r="7" spans="1:16">
      <c r="A7" s="248"/>
      <c r="B7" s="244"/>
      <c r="C7" s="244"/>
      <c r="D7" s="244"/>
      <c r="E7" s="244"/>
      <c r="F7" s="244"/>
      <c r="G7" s="251"/>
      <c r="H7" s="252"/>
      <c r="I7" s="252"/>
      <c r="J7" s="253"/>
      <c r="K7" s="1147" t="s">
        <v>482</v>
      </c>
      <c r="L7" s="254"/>
      <c r="M7" s="255" t="s">
        <v>483</v>
      </c>
      <c r="N7" s="256"/>
    </row>
    <row r="8" spans="1:16">
      <c r="A8" s="248"/>
      <c r="B8" s="244"/>
      <c r="C8" s="244"/>
      <c r="D8" s="244"/>
      <c r="E8" s="244"/>
      <c r="F8" s="244"/>
      <c r="G8" s="257"/>
      <c r="H8" s="258"/>
      <c r="I8" s="258"/>
      <c r="J8" s="259"/>
      <c r="K8" s="1148"/>
      <c r="L8" s="260" t="s">
        <v>484</v>
      </c>
      <c r="M8" s="261" t="s">
        <v>485</v>
      </c>
      <c r="N8" s="262" t="s">
        <v>486</v>
      </c>
    </row>
    <row r="9" spans="1:16">
      <c r="A9" s="248"/>
      <c r="B9" s="244"/>
      <c r="C9" s="244"/>
      <c r="D9" s="244"/>
      <c r="E9" s="244"/>
      <c r="F9" s="244"/>
      <c r="G9" s="1149" t="s">
        <v>487</v>
      </c>
      <c r="H9" s="1150"/>
      <c r="I9" s="1150"/>
      <c r="J9" s="1151"/>
      <c r="K9" s="263">
        <v>11861284</v>
      </c>
      <c r="L9" s="264">
        <v>71987</v>
      </c>
      <c r="M9" s="265">
        <v>58488</v>
      </c>
      <c r="N9" s="266">
        <v>23.1</v>
      </c>
    </row>
    <row r="10" spans="1:16">
      <c r="A10" s="248"/>
      <c r="B10" s="244"/>
      <c r="C10" s="244"/>
      <c r="D10" s="244"/>
      <c r="E10" s="244"/>
      <c r="F10" s="244"/>
      <c r="G10" s="1149" t="s">
        <v>488</v>
      </c>
      <c r="H10" s="1150"/>
      <c r="I10" s="1150"/>
      <c r="J10" s="1151"/>
      <c r="K10" s="267">
        <v>1043841</v>
      </c>
      <c r="L10" s="268">
        <v>6335</v>
      </c>
      <c r="M10" s="269">
        <v>4220</v>
      </c>
      <c r="N10" s="270">
        <v>50.1</v>
      </c>
    </row>
    <row r="11" spans="1:16" ht="13.5" customHeight="1">
      <c r="A11" s="248"/>
      <c r="B11" s="244"/>
      <c r="C11" s="244"/>
      <c r="D11" s="244"/>
      <c r="E11" s="244"/>
      <c r="F11" s="244"/>
      <c r="G11" s="1149" t="s">
        <v>489</v>
      </c>
      <c r="H11" s="1150"/>
      <c r="I11" s="1150"/>
      <c r="J11" s="1151"/>
      <c r="K11" s="267">
        <v>8378</v>
      </c>
      <c r="L11" s="268">
        <v>51</v>
      </c>
      <c r="M11" s="269">
        <v>3174</v>
      </c>
      <c r="N11" s="270">
        <v>-98.4</v>
      </c>
    </row>
    <row r="12" spans="1:16" ht="13.5" customHeight="1">
      <c r="A12" s="248"/>
      <c r="B12" s="244"/>
      <c r="C12" s="244"/>
      <c r="D12" s="244"/>
      <c r="E12" s="244"/>
      <c r="F12" s="244"/>
      <c r="G12" s="1149" t="s">
        <v>490</v>
      </c>
      <c r="H12" s="1150"/>
      <c r="I12" s="1150"/>
      <c r="J12" s="1151"/>
      <c r="K12" s="267">
        <v>501</v>
      </c>
      <c r="L12" s="268">
        <v>3</v>
      </c>
      <c r="M12" s="269">
        <v>596</v>
      </c>
      <c r="N12" s="270">
        <v>-99.5</v>
      </c>
    </row>
    <row r="13" spans="1:16" ht="13.5" customHeight="1">
      <c r="A13" s="248"/>
      <c r="B13" s="244"/>
      <c r="C13" s="244"/>
      <c r="D13" s="244"/>
      <c r="E13" s="244"/>
      <c r="F13" s="244"/>
      <c r="G13" s="1149" t="s">
        <v>491</v>
      </c>
      <c r="H13" s="1150"/>
      <c r="I13" s="1150"/>
      <c r="J13" s="1151"/>
      <c r="K13" s="267" t="s">
        <v>492</v>
      </c>
      <c r="L13" s="268" t="s">
        <v>492</v>
      </c>
      <c r="M13" s="269" t="s">
        <v>492</v>
      </c>
      <c r="N13" s="270" t="s">
        <v>492</v>
      </c>
    </row>
    <row r="14" spans="1:16" ht="13.5" customHeight="1">
      <c r="A14" s="248"/>
      <c r="B14" s="244"/>
      <c r="C14" s="244"/>
      <c r="D14" s="244"/>
      <c r="E14" s="244"/>
      <c r="F14" s="244"/>
      <c r="G14" s="1149" t="s">
        <v>493</v>
      </c>
      <c r="H14" s="1150"/>
      <c r="I14" s="1150"/>
      <c r="J14" s="1151"/>
      <c r="K14" s="267">
        <v>402950</v>
      </c>
      <c r="L14" s="268">
        <v>2446</v>
      </c>
      <c r="M14" s="269">
        <v>2056</v>
      </c>
      <c r="N14" s="270">
        <v>19</v>
      </c>
    </row>
    <row r="15" spans="1:16" ht="13.5" customHeight="1">
      <c r="A15" s="248"/>
      <c r="B15" s="244"/>
      <c r="C15" s="244"/>
      <c r="D15" s="244"/>
      <c r="E15" s="244"/>
      <c r="F15" s="244"/>
      <c r="G15" s="1149" t="s">
        <v>494</v>
      </c>
      <c r="H15" s="1150"/>
      <c r="I15" s="1150"/>
      <c r="J15" s="1151"/>
      <c r="K15" s="267">
        <v>62253</v>
      </c>
      <c r="L15" s="268">
        <v>378</v>
      </c>
      <c r="M15" s="269">
        <v>1810</v>
      </c>
      <c r="N15" s="270">
        <v>-79.099999999999994</v>
      </c>
    </row>
    <row r="16" spans="1:16">
      <c r="A16" s="248"/>
      <c r="B16" s="244"/>
      <c r="C16" s="244"/>
      <c r="D16" s="244"/>
      <c r="E16" s="244"/>
      <c r="F16" s="244"/>
      <c r="G16" s="1152" t="s">
        <v>495</v>
      </c>
      <c r="H16" s="1153"/>
      <c r="I16" s="1153"/>
      <c r="J16" s="1154"/>
      <c r="K16" s="268">
        <v>-1202766</v>
      </c>
      <c r="L16" s="268">
        <v>-7300</v>
      </c>
      <c r="M16" s="269">
        <v>-6230</v>
      </c>
      <c r="N16" s="270">
        <v>17.2</v>
      </c>
    </row>
    <row r="17" spans="1:16">
      <c r="A17" s="248"/>
      <c r="B17" s="244"/>
      <c r="C17" s="244"/>
      <c r="D17" s="244"/>
      <c r="E17" s="244"/>
      <c r="F17" s="244"/>
      <c r="G17" s="1152" t="s">
        <v>168</v>
      </c>
      <c r="H17" s="1153"/>
      <c r="I17" s="1153"/>
      <c r="J17" s="1154"/>
      <c r="K17" s="268">
        <v>12176441</v>
      </c>
      <c r="L17" s="268">
        <v>73900</v>
      </c>
      <c r="M17" s="269">
        <v>64113</v>
      </c>
      <c r="N17" s="270">
        <v>15.3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496</v>
      </c>
      <c r="H19" s="244"/>
      <c r="I19" s="244"/>
      <c r="J19" s="244"/>
      <c r="K19" s="244"/>
      <c r="L19" s="244"/>
      <c r="M19" s="244"/>
      <c r="N19" s="244"/>
    </row>
    <row r="20" spans="1:16">
      <c r="A20" s="248"/>
      <c r="B20" s="244"/>
      <c r="C20" s="244"/>
      <c r="D20" s="244"/>
      <c r="E20" s="244"/>
      <c r="F20" s="244"/>
      <c r="G20" s="272"/>
      <c r="H20" s="273"/>
      <c r="I20" s="273"/>
      <c r="J20" s="274"/>
      <c r="K20" s="275" t="s">
        <v>497</v>
      </c>
      <c r="L20" s="276" t="s">
        <v>498</v>
      </c>
      <c r="M20" s="277" t="s">
        <v>499</v>
      </c>
      <c r="N20" s="278"/>
    </row>
    <row r="21" spans="1:16" s="284" customFormat="1">
      <c r="A21" s="279"/>
      <c r="B21" s="249"/>
      <c r="C21" s="249"/>
      <c r="D21" s="249"/>
      <c r="E21" s="249"/>
      <c r="F21" s="249"/>
      <c r="G21" s="1144" t="s">
        <v>500</v>
      </c>
      <c r="H21" s="1145"/>
      <c r="I21" s="1145"/>
      <c r="J21" s="1146"/>
      <c r="K21" s="280">
        <v>7.65</v>
      </c>
      <c r="L21" s="281">
        <v>6.48</v>
      </c>
      <c r="M21" s="282">
        <v>1.17</v>
      </c>
      <c r="N21" s="249"/>
      <c r="O21" s="283"/>
      <c r="P21" s="279"/>
    </row>
    <row r="22" spans="1:16" s="284" customFormat="1">
      <c r="A22" s="279"/>
      <c r="B22" s="249"/>
      <c r="C22" s="249"/>
      <c r="D22" s="249"/>
      <c r="E22" s="249"/>
      <c r="F22" s="249"/>
      <c r="G22" s="1144" t="s">
        <v>501</v>
      </c>
      <c r="H22" s="1145"/>
      <c r="I22" s="1145"/>
      <c r="J22" s="1146"/>
      <c r="K22" s="285">
        <v>94.6</v>
      </c>
      <c r="L22" s="286">
        <v>99.3</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504</v>
      </c>
      <c r="H29" s="249"/>
      <c r="I29" s="249"/>
      <c r="J29" s="249"/>
      <c r="K29" s="244"/>
      <c r="L29" s="244"/>
      <c r="M29" s="244"/>
      <c r="N29" s="244"/>
      <c r="O29" s="293"/>
    </row>
    <row r="30" spans="1:16">
      <c r="A30" s="248"/>
      <c r="B30" s="244"/>
      <c r="C30" s="244"/>
      <c r="D30" s="244"/>
      <c r="E30" s="244"/>
      <c r="F30" s="244"/>
      <c r="G30" s="251"/>
      <c r="H30" s="252"/>
      <c r="I30" s="252"/>
      <c r="J30" s="253"/>
      <c r="K30" s="1147" t="s">
        <v>482</v>
      </c>
      <c r="L30" s="254"/>
      <c r="M30" s="255" t="s">
        <v>483</v>
      </c>
      <c r="N30" s="256"/>
    </row>
    <row r="31" spans="1:16">
      <c r="A31" s="248"/>
      <c r="B31" s="244"/>
      <c r="C31" s="244"/>
      <c r="D31" s="244"/>
      <c r="E31" s="244"/>
      <c r="F31" s="244"/>
      <c r="G31" s="257"/>
      <c r="H31" s="258"/>
      <c r="I31" s="258"/>
      <c r="J31" s="259"/>
      <c r="K31" s="1148"/>
      <c r="L31" s="260" t="s">
        <v>484</v>
      </c>
      <c r="M31" s="261" t="s">
        <v>485</v>
      </c>
      <c r="N31" s="262" t="s">
        <v>486</v>
      </c>
    </row>
    <row r="32" spans="1:16" ht="27" customHeight="1">
      <c r="A32" s="248"/>
      <c r="B32" s="244"/>
      <c r="C32" s="244"/>
      <c r="D32" s="244"/>
      <c r="E32" s="244"/>
      <c r="F32" s="244"/>
      <c r="G32" s="1160" t="s">
        <v>505</v>
      </c>
      <c r="H32" s="1161"/>
      <c r="I32" s="1161"/>
      <c r="J32" s="1162"/>
      <c r="K32" s="294">
        <v>11504343</v>
      </c>
      <c r="L32" s="294">
        <v>69821</v>
      </c>
      <c r="M32" s="295">
        <v>36111</v>
      </c>
      <c r="N32" s="296">
        <v>93.4</v>
      </c>
    </row>
    <row r="33" spans="1:16" ht="13.5" customHeight="1">
      <c r="A33" s="248"/>
      <c r="B33" s="244"/>
      <c r="C33" s="244"/>
      <c r="D33" s="244"/>
      <c r="E33" s="244"/>
      <c r="F33" s="244"/>
      <c r="G33" s="1160" t="s">
        <v>506</v>
      </c>
      <c r="H33" s="1161"/>
      <c r="I33" s="1161"/>
      <c r="J33" s="1162"/>
      <c r="K33" s="294" t="s">
        <v>492</v>
      </c>
      <c r="L33" s="294" t="s">
        <v>492</v>
      </c>
      <c r="M33" s="295" t="s">
        <v>492</v>
      </c>
      <c r="N33" s="296" t="s">
        <v>492</v>
      </c>
    </row>
    <row r="34" spans="1:16" ht="27" customHeight="1">
      <c r="A34" s="248"/>
      <c r="B34" s="244"/>
      <c r="C34" s="244"/>
      <c r="D34" s="244"/>
      <c r="E34" s="244"/>
      <c r="F34" s="244"/>
      <c r="G34" s="1160" t="s">
        <v>507</v>
      </c>
      <c r="H34" s="1161"/>
      <c r="I34" s="1161"/>
      <c r="J34" s="1162"/>
      <c r="K34" s="294" t="s">
        <v>492</v>
      </c>
      <c r="L34" s="294" t="s">
        <v>492</v>
      </c>
      <c r="M34" s="295">
        <v>30</v>
      </c>
      <c r="N34" s="296" t="s">
        <v>492</v>
      </c>
    </row>
    <row r="35" spans="1:16" ht="27" customHeight="1">
      <c r="A35" s="248"/>
      <c r="B35" s="244"/>
      <c r="C35" s="244"/>
      <c r="D35" s="244"/>
      <c r="E35" s="244"/>
      <c r="F35" s="244"/>
      <c r="G35" s="1160" t="s">
        <v>508</v>
      </c>
      <c r="H35" s="1161"/>
      <c r="I35" s="1161"/>
      <c r="J35" s="1162"/>
      <c r="K35" s="294">
        <v>2970071</v>
      </c>
      <c r="L35" s="294">
        <v>18026</v>
      </c>
      <c r="M35" s="295">
        <v>12609</v>
      </c>
      <c r="N35" s="296">
        <v>43</v>
      </c>
    </row>
    <row r="36" spans="1:16" ht="27" customHeight="1">
      <c r="A36" s="248"/>
      <c r="B36" s="244"/>
      <c r="C36" s="244"/>
      <c r="D36" s="244"/>
      <c r="E36" s="244"/>
      <c r="F36" s="244"/>
      <c r="G36" s="1160" t="s">
        <v>509</v>
      </c>
      <c r="H36" s="1161"/>
      <c r="I36" s="1161"/>
      <c r="J36" s="1162"/>
      <c r="K36" s="294" t="s">
        <v>492</v>
      </c>
      <c r="L36" s="294" t="s">
        <v>492</v>
      </c>
      <c r="M36" s="295">
        <v>815</v>
      </c>
      <c r="N36" s="296" t="s">
        <v>492</v>
      </c>
    </row>
    <row r="37" spans="1:16" ht="13.5" customHeight="1">
      <c r="A37" s="248"/>
      <c r="B37" s="244"/>
      <c r="C37" s="244"/>
      <c r="D37" s="244"/>
      <c r="E37" s="244"/>
      <c r="F37" s="244"/>
      <c r="G37" s="1160" t="s">
        <v>510</v>
      </c>
      <c r="H37" s="1161"/>
      <c r="I37" s="1161"/>
      <c r="J37" s="1162"/>
      <c r="K37" s="294">
        <v>69068</v>
      </c>
      <c r="L37" s="294">
        <v>419</v>
      </c>
      <c r="M37" s="295">
        <v>1104</v>
      </c>
      <c r="N37" s="296">
        <v>-62</v>
      </c>
    </row>
    <row r="38" spans="1:16" ht="27" customHeight="1">
      <c r="A38" s="248"/>
      <c r="B38" s="244"/>
      <c r="C38" s="244"/>
      <c r="D38" s="244"/>
      <c r="E38" s="244"/>
      <c r="F38" s="244"/>
      <c r="G38" s="1163" t="s">
        <v>511</v>
      </c>
      <c r="H38" s="1164"/>
      <c r="I38" s="1164"/>
      <c r="J38" s="1165"/>
      <c r="K38" s="297" t="s">
        <v>492</v>
      </c>
      <c r="L38" s="297" t="s">
        <v>492</v>
      </c>
      <c r="M38" s="298">
        <v>2</v>
      </c>
      <c r="N38" s="299" t="s">
        <v>492</v>
      </c>
      <c r="O38" s="293"/>
    </row>
    <row r="39" spans="1:16">
      <c r="A39" s="248"/>
      <c r="B39" s="244"/>
      <c r="C39" s="244"/>
      <c r="D39" s="244"/>
      <c r="E39" s="244"/>
      <c r="F39" s="244"/>
      <c r="G39" s="1163" t="s">
        <v>512</v>
      </c>
      <c r="H39" s="1164"/>
      <c r="I39" s="1164"/>
      <c r="J39" s="1165"/>
      <c r="K39" s="300">
        <v>-215582</v>
      </c>
      <c r="L39" s="300">
        <v>-1308</v>
      </c>
      <c r="M39" s="301">
        <v>-7124</v>
      </c>
      <c r="N39" s="302">
        <v>-81.599999999999994</v>
      </c>
      <c r="O39" s="293"/>
    </row>
    <row r="40" spans="1:16" ht="27" customHeight="1">
      <c r="A40" s="248"/>
      <c r="B40" s="244"/>
      <c r="C40" s="244"/>
      <c r="D40" s="244"/>
      <c r="E40" s="244"/>
      <c r="F40" s="244"/>
      <c r="G40" s="1160" t="s">
        <v>513</v>
      </c>
      <c r="H40" s="1161"/>
      <c r="I40" s="1161"/>
      <c r="J40" s="1162"/>
      <c r="K40" s="300">
        <v>-9140624</v>
      </c>
      <c r="L40" s="300">
        <v>-55475</v>
      </c>
      <c r="M40" s="301">
        <v>-32568</v>
      </c>
      <c r="N40" s="302">
        <v>70.3</v>
      </c>
      <c r="O40" s="293"/>
    </row>
    <row r="41" spans="1:16">
      <c r="A41" s="248"/>
      <c r="B41" s="244"/>
      <c r="C41" s="244"/>
      <c r="D41" s="244"/>
      <c r="E41" s="244"/>
      <c r="F41" s="244"/>
      <c r="G41" s="1166" t="s">
        <v>279</v>
      </c>
      <c r="H41" s="1167"/>
      <c r="I41" s="1167"/>
      <c r="J41" s="1168"/>
      <c r="K41" s="294">
        <v>5187276</v>
      </c>
      <c r="L41" s="300">
        <v>31482</v>
      </c>
      <c r="M41" s="301">
        <v>10979</v>
      </c>
      <c r="N41" s="302">
        <v>186.7</v>
      </c>
      <c r="O41" s="293"/>
    </row>
    <row r="42" spans="1:16">
      <c r="A42" s="248"/>
      <c r="B42" s="244"/>
      <c r="C42" s="244"/>
      <c r="D42" s="244"/>
      <c r="E42" s="244"/>
      <c r="F42" s="244"/>
      <c r="G42" s="303" t="s">
        <v>514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515</v>
      </c>
      <c r="B47" s="244"/>
      <c r="C47" s="244"/>
      <c r="D47" s="244"/>
      <c r="E47" s="244"/>
      <c r="F47" s="244"/>
      <c r="G47" s="244"/>
      <c r="H47" s="244"/>
      <c r="I47" s="244"/>
      <c r="J47" s="244"/>
      <c r="K47" s="244"/>
      <c r="L47" s="244"/>
      <c r="M47" s="244"/>
      <c r="N47" s="244"/>
    </row>
    <row r="48" spans="1:16">
      <c r="A48" s="248"/>
      <c r="B48" s="244"/>
      <c r="C48" s="244"/>
      <c r="D48" s="244"/>
      <c r="E48" s="244"/>
      <c r="F48" s="244"/>
      <c r="G48" s="308" t="s">
        <v>516</v>
      </c>
      <c r="H48" s="308"/>
      <c r="I48" s="308"/>
      <c r="J48" s="308"/>
      <c r="K48" s="308"/>
      <c r="L48" s="308"/>
      <c r="M48" s="309"/>
      <c r="N48" s="308"/>
    </row>
    <row r="49" spans="1:14" ht="13.5" customHeight="1">
      <c r="A49" s="248"/>
      <c r="B49" s="244"/>
      <c r="C49" s="244"/>
      <c r="D49" s="244"/>
      <c r="E49" s="244"/>
      <c r="F49" s="244"/>
      <c r="G49" s="310"/>
      <c r="H49" s="311"/>
      <c r="I49" s="1155" t="s">
        <v>482</v>
      </c>
      <c r="J49" s="1157" t="s">
        <v>517</v>
      </c>
      <c r="K49" s="1158"/>
      <c r="L49" s="1158"/>
      <c r="M49" s="1158"/>
      <c r="N49" s="1159"/>
    </row>
    <row r="50" spans="1:14">
      <c r="A50" s="248"/>
      <c r="B50" s="244"/>
      <c r="C50" s="244"/>
      <c r="D50" s="244"/>
      <c r="E50" s="244"/>
      <c r="F50" s="244"/>
      <c r="G50" s="312"/>
      <c r="H50" s="313"/>
      <c r="I50" s="1156"/>
      <c r="J50" s="314" t="s">
        <v>518</v>
      </c>
      <c r="K50" s="315" t="s">
        <v>519</v>
      </c>
      <c r="L50" s="316" t="s">
        <v>520</v>
      </c>
      <c r="M50" s="317" t="s">
        <v>521</v>
      </c>
      <c r="N50" s="318" t="s">
        <v>522</v>
      </c>
    </row>
    <row r="51" spans="1:14">
      <c r="A51" s="248"/>
      <c r="B51" s="244"/>
      <c r="C51" s="244"/>
      <c r="D51" s="244"/>
      <c r="E51" s="244"/>
      <c r="F51" s="244"/>
      <c r="G51" s="310" t="s">
        <v>523</v>
      </c>
      <c r="H51" s="311"/>
      <c r="I51" s="319">
        <v>7884654</v>
      </c>
      <c r="J51" s="320">
        <v>46699</v>
      </c>
      <c r="K51" s="321">
        <v>-25.6</v>
      </c>
      <c r="L51" s="322">
        <v>38606</v>
      </c>
      <c r="M51" s="323">
        <v>-24</v>
      </c>
      <c r="N51" s="324">
        <v>-1.6</v>
      </c>
    </row>
    <row r="52" spans="1:14">
      <c r="A52" s="248"/>
      <c r="B52" s="244"/>
      <c r="C52" s="244"/>
      <c r="D52" s="244"/>
      <c r="E52" s="244"/>
      <c r="F52" s="244"/>
      <c r="G52" s="325"/>
      <c r="H52" s="326" t="s">
        <v>524</v>
      </c>
      <c r="I52" s="327">
        <v>5218576</v>
      </c>
      <c r="J52" s="328">
        <v>30909</v>
      </c>
      <c r="K52" s="329">
        <v>-29.7</v>
      </c>
      <c r="L52" s="330">
        <v>22435</v>
      </c>
      <c r="M52" s="331">
        <v>-26.4</v>
      </c>
      <c r="N52" s="332">
        <v>-3.3</v>
      </c>
    </row>
    <row r="53" spans="1:14">
      <c r="A53" s="248"/>
      <c r="B53" s="244"/>
      <c r="C53" s="244"/>
      <c r="D53" s="244"/>
      <c r="E53" s="244"/>
      <c r="F53" s="244"/>
      <c r="G53" s="310" t="s">
        <v>525</v>
      </c>
      <c r="H53" s="311"/>
      <c r="I53" s="319">
        <v>11952160</v>
      </c>
      <c r="J53" s="320">
        <v>70780</v>
      </c>
      <c r="K53" s="321">
        <v>51.6</v>
      </c>
      <c r="L53" s="322">
        <v>39425</v>
      </c>
      <c r="M53" s="323">
        <v>2.1</v>
      </c>
      <c r="N53" s="324">
        <v>49.5</v>
      </c>
    </row>
    <row r="54" spans="1:14">
      <c r="A54" s="248"/>
      <c r="B54" s="244"/>
      <c r="C54" s="244"/>
      <c r="D54" s="244"/>
      <c r="E54" s="244"/>
      <c r="F54" s="244"/>
      <c r="G54" s="325"/>
      <c r="H54" s="326" t="s">
        <v>524</v>
      </c>
      <c r="I54" s="327">
        <v>8779705</v>
      </c>
      <c r="J54" s="328">
        <v>51993</v>
      </c>
      <c r="K54" s="329">
        <v>68.2</v>
      </c>
      <c r="L54" s="330">
        <v>22414</v>
      </c>
      <c r="M54" s="331">
        <v>-0.1</v>
      </c>
      <c r="N54" s="332">
        <v>68.3</v>
      </c>
    </row>
    <row r="55" spans="1:14">
      <c r="A55" s="248"/>
      <c r="B55" s="244"/>
      <c r="C55" s="244"/>
      <c r="D55" s="244"/>
      <c r="E55" s="244"/>
      <c r="F55" s="244"/>
      <c r="G55" s="310" t="s">
        <v>526</v>
      </c>
      <c r="H55" s="311"/>
      <c r="I55" s="319">
        <v>13814012</v>
      </c>
      <c r="J55" s="320">
        <v>82289</v>
      </c>
      <c r="K55" s="321">
        <v>16.3</v>
      </c>
      <c r="L55" s="322">
        <v>43141</v>
      </c>
      <c r="M55" s="323">
        <v>9.4</v>
      </c>
      <c r="N55" s="324">
        <v>6.9</v>
      </c>
    </row>
    <row r="56" spans="1:14">
      <c r="A56" s="248"/>
      <c r="B56" s="244"/>
      <c r="C56" s="244"/>
      <c r="D56" s="244"/>
      <c r="E56" s="244"/>
      <c r="F56" s="244"/>
      <c r="G56" s="325"/>
      <c r="H56" s="326" t="s">
        <v>524</v>
      </c>
      <c r="I56" s="327">
        <v>9174822</v>
      </c>
      <c r="J56" s="328">
        <v>54654</v>
      </c>
      <c r="K56" s="329">
        <v>5.0999999999999996</v>
      </c>
      <c r="L56" s="330">
        <v>21887</v>
      </c>
      <c r="M56" s="331">
        <v>-2.4</v>
      </c>
      <c r="N56" s="332">
        <v>7.5</v>
      </c>
    </row>
    <row r="57" spans="1:14">
      <c r="A57" s="248"/>
      <c r="B57" s="244"/>
      <c r="C57" s="244"/>
      <c r="D57" s="244"/>
      <c r="E57" s="244"/>
      <c r="F57" s="244"/>
      <c r="G57" s="310" t="s">
        <v>527</v>
      </c>
      <c r="H57" s="311"/>
      <c r="I57" s="319">
        <v>15079752</v>
      </c>
      <c r="J57" s="320">
        <v>90810</v>
      </c>
      <c r="K57" s="321">
        <v>10.4</v>
      </c>
      <c r="L57" s="322">
        <v>45117</v>
      </c>
      <c r="M57" s="323">
        <v>4.5999999999999996</v>
      </c>
      <c r="N57" s="324">
        <v>5.8</v>
      </c>
    </row>
    <row r="58" spans="1:14">
      <c r="A58" s="248"/>
      <c r="B58" s="244"/>
      <c r="C58" s="244"/>
      <c r="D58" s="244"/>
      <c r="E58" s="244"/>
      <c r="F58" s="244"/>
      <c r="G58" s="325"/>
      <c r="H58" s="326" t="s">
        <v>524</v>
      </c>
      <c r="I58" s="327">
        <v>9629992</v>
      </c>
      <c r="J58" s="328">
        <v>57991</v>
      </c>
      <c r="K58" s="329">
        <v>6.1</v>
      </c>
      <c r="L58" s="330">
        <v>25589</v>
      </c>
      <c r="M58" s="331">
        <v>16.899999999999999</v>
      </c>
      <c r="N58" s="332">
        <v>-10.8</v>
      </c>
    </row>
    <row r="59" spans="1:14">
      <c r="A59" s="248"/>
      <c r="B59" s="244"/>
      <c r="C59" s="244"/>
      <c r="D59" s="244"/>
      <c r="E59" s="244"/>
      <c r="F59" s="244"/>
      <c r="G59" s="310" t="s">
        <v>528</v>
      </c>
      <c r="H59" s="311"/>
      <c r="I59" s="319">
        <v>11109181</v>
      </c>
      <c r="J59" s="320">
        <v>67423</v>
      </c>
      <c r="K59" s="321">
        <v>-25.8</v>
      </c>
      <c r="L59" s="322">
        <v>52496</v>
      </c>
      <c r="M59" s="323">
        <v>16.399999999999999</v>
      </c>
      <c r="N59" s="324">
        <v>-42.2</v>
      </c>
    </row>
    <row r="60" spans="1:14">
      <c r="A60" s="248"/>
      <c r="B60" s="244"/>
      <c r="C60" s="244"/>
      <c r="D60" s="244"/>
      <c r="E60" s="244"/>
      <c r="F60" s="244"/>
      <c r="G60" s="325"/>
      <c r="H60" s="326" t="s">
        <v>524</v>
      </c>
      <c r="I60" s="333">
        <v>8469299</v>
      </c>
      <c r="J60" s="328">
        <v>51401</v>
      </c>
      <c r="K60" s="329">
        <v>-11.4</v>
      </c>
      <c r="L60" s="330">
        <v>29467</v>
      </c>
      <c r="M60" s="331">
        <v>15.2</v>
      </c>
      <c r="N60" s="332">
        <v>-26.6</v>
      </c>
    </row>
    <row r="61" spans="1:14">
      <c r="A61" s="248"/>
      <c r="B61" s="244"/>
      <c r="C61" s="244"/>
      <c r="D61" s="244"/>
      <c r="E61" s="244"/>
      <c r="F61" s="244"/>
      <c r="G61" s="310" t="s">
        <v>529</v>
      </c>
      <c r="H61" s="334"/>
      <c r="I61" s="335">
        <v>11967952</v>
      </c>
      <c r="J61" s="336">
        <v>71600</v>
      </c>
      <c r="K61" s="337">
        <v>5.4</v>
      </c>
      <c r="L61" s="338">
        <v>43757</v>
      </c>
      <c r="M61" s="339">
        <v>1.7</v>
      </c>
      <c r="N61" s="324">
        <v>3.7</v>
      </c>
    </row>
    <row r="62" spans="1:14">
      <c r="A62" s="248"/>
      <c r="B62" s="244"/>
      <c r="C62" s="244"/>
      <c r="D62" s="244"/>
      <c r="E62" s="244"/>
      <c r="F62" s="244"/>
      <c r="G62" s="325"/>
      <c r="H62" s="326" t="s">
        <v>524</v>
      </c>
      <c r="I62" s="327">
        <v>8254479</v>
      </c>
      <c r="J62" s="328">
        <v>49390</v>
      </c>
      <c r="K62" s="329">
        <v>7.7</v>
      </c>
      <c r="L62" s="330">
        <v>24358</v>
      </c>
      <c r="M62" s="331">
        <v>0.6</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69" t="s">
        <v>3</v>
      </c>
      <c r="D47" s="1169"/>
      <c r="E47" s="1170"/>
      <c r="F47" s="11">
        <v>22.24</v>
      </c>
      <c r="G47" s="12">
        <v>28.74</v>
      </c>
      <c r="H47" s="12">
        <v>28.43</v>
      </c>
      <c r="I47" s="12">
        <v>26.83</v>
      </c>
      <c r="J47" s="13">
        <v>28.82</v>
      </c>
    </row>
    <row r="48" spans="2:10" ht="57.75" customHeight="1">
      <c r="B48" s="14"/>
      <c r="C48" s="1171" t="s">
        <v>4</v>
      </c>
      <c r="D48" s="1171"/>
      <c r="E48" s="1172"/>
      <c r="F48" s="15">
        <v>9.7200000000000006</v>
      </c>
      <c r="G48" s="16">
        <v>9.36</v>
      </c>
      <c r="H48" s="16">
        <v>8.36</v>
      </c>
      <c r="I48" s="16">
        <v>8.0399999999999991</v>
      </c>
      <c r="J48" s="17">
        <v>8.69</v>
      </c>
    </row>
    <row r="49" spans="2:10" ht="57.75" customHeight="1" thickBot="1">
      <c r="B49" s="18"/>
      <c r="C49" s="1173" t="s">
        <v>5</v>
      </c>
      <c r="D49" s="1173"/>
      <c r="E49" s="1174"/>
      <c r="F49" s="19">
        <v>1.96</v>
      </c>
      <c r="G49" s="20">
        <v>5.76</v>
      </c>
      <c r="H49" s="20" t="s">
        <v>536</v>
      </c>
      <c r="I49" s="20" t="s">
        <v>537</v>
      </c>
      <c r="J49" s="21">
        <v>2.39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2017-04-28T06:47:22Z</cp:lastPrinted>
  <dcterms:created xsi:type="dcterms:W3CDTF">2017-02-15T22:05:31Z</dcterms:created>
  <dcterms:modified xsi:type="dcterms:W3CDTF">2017-05-24T07:02:57Z</dcterms:modified>
  <cp:category/>
</cp:coreProperties>
</file>