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<sst xmlns="http://schemas.openxmlformats.org/spreadsheetml/2006/main" count="1044" uniqueCount="553">
  <si>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</si>
  <si>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</si>
  <si>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</si>
  <si>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</si>
  <si>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</si>
  <si>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</si>
  <si>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</si>
  <si>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</si>
  <si>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</si>
  <si>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</si>
  <si>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</si>
  <si>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</si>
  <si>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</si>
  <si>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</si>
  <si>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</si>
  <si>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</si>
  <si>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</si>
  <si>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</si>
  <si>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</si>
  <si>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</si>
  <si>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</si>
  <si>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</si>
  <si>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</si>
  <si>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</si>
  <si>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</si>
  <si>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</si>
  <si>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</si>
  <si>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</si>
  <si>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</si>
  <si>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</si>
  <si>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</si>
  <si>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</si>
  <si>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</si>
  <si>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</si>
  <si>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</si>
  <si>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</si>
  <si>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</si>
  <si>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</si>
  <si>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</si>
  <si>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</si>
  <si>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</si>
  <si>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</si>
  <si>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</si>
  <si>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</si>
  <si>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</si>
  <si>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</si>
  <si>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</si>
  <si>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</si>
  <si>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</si>
  <si>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</si>
  <si>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</si>
  <si>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</si>
  <si>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</si>
  <si>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</si>
  <si>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</si>
  <si>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</si>
  <si>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</si>
  <si>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</si>
  <si>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</si>
  <si>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</si>
  <si>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</si>
  <si>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</si>
  <si>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</si>
  <si>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</si>
  <si>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</si>
  <si>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</si>
  <si>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</si>
  <si>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</si>
  <si>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</si>
  <si>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</si>
  <si>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</si>
  <si>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</si>
  <si>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</si>
  <si>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</si>
  <si>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</si>
  <si>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</si>
  <si>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</si>
  <si>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</si>
  <si>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</si>
  <si>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</si>
  <si>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</si>
  <si>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</si>
  <si>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</si>
  <si>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</si>
  <si>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</si>
  <si>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</si>
  <si>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</si>
  <si>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</si>
  <si>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</si>
  <si>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</si>
  <si>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</si>
  <si>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</si>
  <si>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</si>
  <si>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</si>
  <si>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</si>
  <si>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</si>
  <si>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</si>
  <si>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</si>
  <si>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</si>
  <si>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</si>
  <si>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</si>
  <si>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</si>
  <si>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</si>
  <si>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</si>
  <si>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</si>
  <si>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</si>
  <si>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</si>
  <si>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</si>
  <si>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</si>
  <si>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</si>
  <si>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</si>
  <si>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</si>
  <si>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</si>
  <si>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</si>
  <si>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</si>
  <si>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</si>
  <si>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</si>
  <si>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</si>
  <si>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</si>
  <si>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</si>
  <si>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</si>
  <si>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</si>
  <si>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</si>
  <si>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</si>
  <si>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</si>
  <si>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</si>
  <si>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</si>
  <si>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</si>
  <si>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</si>
  <si>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</si>
  <si>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</si>
  <si>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</si>
  <si>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</si>
  <si>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</si>
  <si>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</si>
  <si>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</si>
  <si>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</si>
  <si>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</si>
  <si>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</si>
  <si>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</si>
  <si>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</si>
  <si>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</si>
  <si>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</si>
  <si>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</si>
  <si>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</si>
  <si>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</si>
  <si>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</si>
  <si>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</si>
  <si>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</si>
  <si>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</si>
  <si>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</si>
  <si>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</si>
  <si>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</si>
  <si>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</si>
  <si>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</si>
  <si>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</si>
  <si>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</si>
  <si>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</si>
  <si>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</si>
  <si>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</si>
  <si>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</si>
  <si>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</si>
  <si>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</si>
  <si>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</si>
  <si>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</si>
  <si>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</si>
  <si>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</si>
  <si>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</si>
  <si>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</si>
  <si>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</si>
  <si>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</si>
  <si>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</si>
  <si>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</si>
  <si>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</si>
  <si>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</si>
  <si>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</si>
  <si>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</si>
  <si>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</si>
  <si>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</si>
  <si>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</si>
  <si>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</si>
  <si>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</si>
  <si>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</si>
  <si>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</si>
  <si>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</si>
  <si>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</si>
  <si>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</si>
  <si>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</si>
  <si>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</si>
  <si>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</si>
  <si>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</si>
  <si>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</si>
  <si>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</si>
  <si>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</si>
  <si>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</si>
  <si>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愛媛県東温市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</si>
  <si>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</si>
  <si>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</si>
  <si>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</si>
  <si>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</si>
  <si>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</si>
  <si>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</si>
  <si>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</si>
  <si>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</si>
  <si>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</si>
  <si>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</si>
  <si>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</si>
  <si>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</si>
  <si>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</si>
  <si>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</si>
  <si>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</si>
  <si>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</si>
  <si>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</si>
  <si>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</si>
  <si>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</si>
  <si>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</si>
  <si>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</si>
  <si>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</si>
  <si>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</si>
  <si>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</si>
  <si>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</si>
  <si>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</si>
  <si>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</si>
  <si>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</si>
  <si>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</si>
  <si>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</si>
  <si>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</si>
  <si>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</si>
  <si>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</si>
  <si>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</si>
  <si>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</si>
  <si>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</si>
  <si>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</si>
  <si>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</si>
  <si>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</si>
  <si>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</si>
  <si>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</si>
  <si>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</si>
  <si>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</si>
  <si>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</si>
  <si>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</si>
  <si>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</si>
  <si>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</si>
  <si>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</si>
  <si>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</si>
  <si>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</si>
  <si>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</si>
  <si>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</si>
  <si>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</si>
  <si>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</si>
  <si>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</si>
  <si>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</si>
  <si>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</si>
  <si>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</si>
  <si>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</si>
  <si>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</si>
  <si>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</si>
  <si>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</si>
  <si>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</si>
  <si>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</si>
  <si>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</si>
  <si>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</si>
  <si>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</si>
  <si>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</si>
  <si>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</si>
  <si>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</si>
  <si>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</si>
  <si>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</si>
  <si>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</si>
  <si>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</si>
  <si>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</si>
  <si>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</si>
  <si>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</si>
  <si>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</si>
  <si>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</si>
  <si>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</si>
  <si>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</si>
  <si>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</si>
  <si>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</si>
  <si>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</si>
  <si>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</si>
  <si>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</si>
  <si>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</si>
  <si>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</si>
  <si>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</si>
  <si>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</si>
  <si>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</si>
  <si>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</si>
  <si>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</si>
  <si>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</si>
  <si>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</si>
  <si>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</si>
  <si>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</si>
  <si>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</si>
  <si>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</si>
  <si>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</si>
  <si>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</si>
  <si>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</si>
  <si>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</si>
  <si>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</si>
  <si>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</si>
  <si>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</si>
  <si>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</si>
  <si>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</si>
  <si>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</si>
  <si>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</si>
  <si>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</si>
  <si>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</si>
  <si>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</si>
  <si>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</si>
  <si>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</si>
  <si>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</si>
  <si>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</si>
  <si>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</si>
  <si>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</si>
  <si>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</si>
  <si>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</si>
  <si>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</si>
  <si>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</si>
  <si>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</si>
  <si>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</si>
  <si>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</si>
  <si>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</si>
  <si>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</si>
  <si>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</si>
  <si>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</si>
  <si>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</si>
  <si>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</si>
  <si>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</si>
  <si>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</si>
  <si>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</si>
  <si>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</si>
  <si>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</si>
  <si>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</si>
  <si>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</si>
  <si>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</si>
  <si>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</si>
  <si>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</si>
  <si>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</si>
  <si>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</si>
  <si>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</si>
  <si>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</si>
  <si>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</si>
  <si>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</si>
  <si>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</si>
  <si>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</si>
  <si>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愛媛県東温市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</si>
  <si>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</si>
  <si>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</si>
  <si>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</si>
  <si>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</si>
  <si>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</si>
  <si>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</si>
  <si>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</si>
  <si>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</si>
  <si>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</si>
  <si>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</si>
  <si>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</si>
  <si>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</si>
  <si>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</si>
  <si>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</si>
  <si>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</si>
  <si>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</si>
  <si>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</si>
  <si>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</si>
  <si>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</si>
  <si>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</si>
  <si>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</si>
  <si>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</si>
  <si>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</si>
  <si>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</si>
  <si>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</si>
  <si>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</si>
  <si>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</si>
  <si>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</si>
  <si>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</si>
  <si>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</si>
  <si>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</si>
  <si>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</si>
  <si>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</si>
  <si>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</si>
  <si>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</si>
  <si>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</si>
  <si>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</si>
  <si>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</si>
  <si>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</si>
  <si>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</si>
  <si>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</si>
  <si>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</si>
  <si>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</si>
  <si>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</si>
  <si>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</si>
  <si>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</si>
  <si>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</si>
  <si>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</si>
  <si>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</si>
  <si>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</si>
  <si>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</si>
  <si>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</si>
  <si>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</si>
  <si>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</si>
  <si>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</si>
  <si>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</si>
  <si>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</si>
  <si>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</si>
  <si>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</si>
  <si>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</si>
  <si>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</si>
  <si>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</si>
  <si>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</si>
  <si>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</si>
  <si>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</si>
  <si>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</si>
  <si>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</si>
  <si>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</si>
  <si>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</si>
  <si>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</si>
  <si>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</si>
  <si>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</si>
  <si>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</si>
  <si>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</si>
  <si>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</si>
  <si>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</si>
  <si>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</si>
  <si>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</si>
  <si>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</si>
  <si>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</si>
  <si>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</si>
  <si>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</si>
  <si>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</si>
  <si>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</si>
  <si>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</si>
  <si>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</si>
  <si>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</si>
  <si>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</si>
  <si>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</si>
  <si>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</si>
  <si>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</si>
  <si>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</si>
  <si>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</si>
  <si>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</si>
  <si>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</si>
  <si>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</si>
  <si>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</si>
  <si>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</si>
  <si>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</si>
  <si>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</si>
  <si>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</si>
  <si>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</si>
  <si>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</si>
  <si>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</si>
  <si>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</si>
  <si>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</si>
  <si>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</si>
  <si>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</si>
  <si>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</si>
  <si>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</si>
  <si>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</si>
  <si>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</si>
  <si>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</si>
  <si>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</si>
  <si>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</si>
  <si>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</si>
  <si>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</si>
  <si>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</si>
  <si>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</si>
  <si>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</si>
  <si>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</si>
  <si>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</si>
  <si>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</si>
  <si>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</si>
  <si>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</si>
  <si>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</si>
  <si>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</si>
  <si>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</si>
  <si>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</si>
  <si>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</si>
  <si>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</si>
  <si>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</si>
  <si>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</si>
  <si>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</si>
  <si>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</si>
  <si>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</si>
  <si>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</si>
  <si>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</si>
  <si>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</si>
  <si>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</si>
  <si>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</si>
  <si>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</si>
  <si>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</si>
  <si>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</si>
  <si>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</si>
  <si>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</si>
  <si>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</si>
  <si>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</si>
  <si>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</si>
  <si>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</si>
  <si>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</si>
  <si>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</si>
  <si>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</si>
  <si>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</si>
  <si>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</si>
  <si>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</si>
  <si>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</si>
  <si>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</si>
  <si>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</si>
  <si>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</si>
  <si>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</si>
  <si>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</si>
  <si>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</si>
  <si>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</si>
  <si>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</si>
  <si>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</si>
  <si>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</si>
  <si>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</si>
  <si>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</si>
  <si>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</si>
  <si>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</si>
  <si>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</si>
  <si>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</si>
  <si>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</si>
  <si>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</si>
  <si>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</si>
  <si>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3.23</t>
  </si>
  <si>
    <t>水道事業会計</t>
  </si>
  <si>
    <t>一般会計</t>
  </si>
  <si>
    <t>国民健康保険特別会計</t>
  </si>
  <si>
    <t>介護保険特別会計</t>
  </si>
  <si>
    <t>後期高齢者医療特別会計</t>
  </si>
  <si>
    <t>簡易水道特別会計</t>
  </si>
  <si>
    <t>ふるさと交流館特別会計</t>
  </si>
  <si>
    <t>農業集落排水特別会計</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</si>
  <si>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</si>
  <si>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</si>
  <si>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</si>
  <si>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松山養護老人ホーム事務組合（診療所事業特別会計）</t>
    <rPh sb="14" eb="16">
      <t>シンリョウ</t>
    </rPh>
    <rPh sb="16" eb="17">
      <t>ショ</t>
    </rPh>
    <rPh sb="17" eb="19">
      <t>ジギョウ</t>
    </rPh>
    <rPh sb="19" eb="21">
      <t>トクベツ</t>
    </rPh>
    <rPh sb="21" eb="23">
      <t>カイケイ</t>
    </rPh>
    <phoneticPr fontId="2"/>
  </si>
  <si>
    <t>松山広域福祉事務組合（一般会計）</t>
    <rPh sb="0" eb="2">
      <t>マツヤマ</t>
    </rPh>
    <rPh sb="2" eb="4">
      <t>コウイキ</t>
    </rPh>
    <rPh sb="4" eb="6">
      <t>フクシ</t>
    </rPh>
    <rPh sb="6" eb="8">
      <t>ジム</t>
    </rPh>
    <rPh sb="8" eb="10">
      <t>クミアイ</t>
    </rPh>
    <rPh sb="11" eb="13">
      <t>イッパン</t>
    </rPh>
    <rPh sb="13" eb="15">
      <t>カイケイ</t>
    </rPh>
    <phoneticPr fontId="2"/>
  </si>
  <si>
    <t>松山広域福祉事務組合（公営企業会計）</t>
    <rPh sb="0" eb="2">
      <t>マツヤマ</t>
    </rPh>
    <rPh sb="2" eb="4">
      <t>コウイキ</t>
    </rPh>
    <rPh sb="4" eb="6">
      <t>フクシ</t>
    </rPh>
    <rPh sb="6" eb="8">
      <t>ジム</t>
    </rPh>
    <rPh sb="8" eb="10">
      <t>クミアイ</t>
    </rPh>
    <rPh sb="11" eb="13">
      <t>コウエイ</t>
    </rPh>
    <rPh sb="13" eb="15">
      <t>キギョウ</t>
    </rPh>
    <rPh sb="15" eb="17">
      <t>カイケイ</t>
    </rPh>
    <phoneticPr fontId="2"/>
  </si>
  <si>
    <t>松山衛生事務組合</t>
    <rPh sb="0" eb="2">
      <t>マツヤマ</t>
    </rPh>
    <rPh sb="2" eb="4">
      <t>エイセイ</t>
    </rPh>
    <rPh sb="4" eb="6">
      <t>ジム</t>
    </rPh>
    <rPh sb="6" eb="8">
      <t>クミアイ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</si>
  <si>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</si>
  <si>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</si>
  <si>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</si>
  <si>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</si>
  <si>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</si>
  <si>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</si>
  <si>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</si>
  <si>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</si>
  <si>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東温市土地開発公社</t>
    <rPh sb="0" eb="2">
      <t>トウオン</t>
    </rPh>
    <rPh sb="2" eb="3">
      <t>シ</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</si>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</sst>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47629</c:v>
                </c:pt>
                <c:pt idx="1">
                  <c:v>70627</c:v>
                </c:pt>
                <c:pt idx="2">
                  <c:v>73306</c:v>
                </c:pt>
                <c:pt idx="3">
                  <c:v>50478</c:v>
                </c:pt>
                <c:pt idx="4">
                  <c:v>63644</c:v>
                </c:pt>
              </c:numCache>
            </c:numRef>
          </c:val>
          <c:smooth val="0"/>
        </c:ser>
        <c:dLbls>
          <c:showLegendKey val="0"/>
          <c:showVal val="0"/>
          <c:showCatName val="0"/>
          <c:showSerName val="0"/>
          <c:showPercent val="0"/>
          <c:showBubbleSize val="0"/>
        </c:dLbls>
        <c:marker val="1"/>
        <c:smooth val="0"/>
        <c:axId val="141826688"/>
        <c:axId val="141832960"/>
      </c:lineChart>
      <c:catAx>
        <c:axId val="14182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832960"/>
        <c:crosses val="autoZero"/>
        <c:auto val="1"/>
        <c:lblAlgn val="ctr"/>
        <c:lblOffset val="100"/>
        <c:tickLblSkip val="1"/>
        <c:tickMarkSkip val="1"/>
        <c:noMultiLvlLbl val="0"/>
      </c:catAx>
      <c:valAx>
        <c:axId val="1418329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82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7.56</c:v>
                </c:pt>
                <c:pt idx="1">
                  <c:v>7.21</c:v>
                </c:pt>
                <c:pt idx="2">
                  <c:v>7.31</c:v>
                </c:pt>
                <c:pt idx="3">
                  <c:v>8.61</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30.41</c:v>
                </c:pt>
                <c:pt idx="1">
                  <c:v>36.26</c:v>
                </c:pt>
                <c:pt idx="2">
                  <c:v>33.270000000000003</c:v>
                </c:pt>
                <c:pt idx="3">
                  <c:v>36.56</c:v>
                </c:pt>
                <c:pt idx="4">
                  <c:v>40.549999999999997</c:v>
                </c:pt>
              </c:numCache>
            </c:numRef>
          </c:val>
        </c:ser>
        <c:dLbls>
          <c:showLegendKey val="0"/>
          <c:showVal val="0"/>
          <c:showCatName val="0"/>
          <c:showSerName val="0"/>
          <c:showPercent val="0"/>
          <c:showBubbleSize val="0"/>
        </c:dLbls>
        <c:gapWidth val="250"/>
        <c:overlap val="100"/>
        <c:axId val="142420224"/>
        <c:axId val="14242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3.67</c:v>
                </c:pt>
                <c:pt idx="1">
                  <c:v>6.85</c:v>
                </c:pt>
                <c:pt idx="2">
                  <c:v>-3.23</c:v>
                </c:pt>
                <c:pt idx="3">
                  <c:v>4.1900000000000004</c:v>
                </c:pt>
                <c:pt idx="4">
                  <c:v>4.47</c:v>
                </c:pt>
              </c:numCache>
            </c:numRef>
          </c:val>
          <c:smooth val="0"/>
        </c:ser>
        <c:dLbls>
          <c:showLegendKey val="0"/>
          <c:showVal val="0"/>
          <c:showCatName val="0"/>
          <c:showSerName val="0"/>
          <c:showPercent val="0"/>
          <c:showBubbleSize val="0"/>
        </c:dLbls>
        <c:marker val="1"/>
        <c:smooth val="0"/>
        <c:axId val="142420224"/>
        <c:axId val="142426496"/>
      </c:lineChart>
      <c:catAx>
        <c:axId val="14242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426496"/>
        <c:crosses val="autoZero"/>
        <c:auto val="1"/>
        <c:lblAlgn val="ctr"/>
        <c:lblOffset val="100"/>
        <c:tickLblSkip val="1"/>
        <c:tickMarkSkip val="1"/>
        <c:noMultiLvlLbl val="0"/>
      </c:catAx>
      <c:valAx>
        <c:axId val="14242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2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ふるさと交流館特別会計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0.27</c:v>
                </c:pt>
                <c:pt idx="2">
                  <c:v>#N/A</c:v>
                </c:pt>
                <c:pt idx="3">
                  <c:v>0.18</c:v>
                </c:pt>
                <c:pt idx="4">
                  <c:v>#N/A</c:v>
                </c:pt>
                <c:pt idx="5">
                  <c:v>0.11</c:v>
                </c:pt>
                <c:pt idx="6">
                  <c:v>#N/A</c:v>
                </c:pt>
                <c:pt idx="7">
                  <c:v>0.03</c:v>
                </c:pt>
                <c:pt idx="8">
                  <c:v>#N/A</c:v>
                </c:pt>
                <c:pt idx="9">
                  <c:v>0.12</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0.19</c:v>
                </c:pt>
                <c:pt idx="4">
                  <c:v>#N/A</c:v>
                </c:pt>
                <c:pt idx="5">
                  <c:v>0.18</c:v>
                </c:pt>
                <c:pt idx="6">
                  <c:v>#N/A</c:v>
                </c:pt>
                <c:pt idx="7">
                  <c:v>0.18</c:v>
                </c:pt>
                <c:pt idx="8">
                  <c:v>#N/A</c:v>
                </c:pt>
                <c:pt idx="9">
                  <c:v>0.17</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0.21</c:v>
                </c:pt>
                <c:pt idx="4">
                  <c:v>#N/A</c:v>
                </c:pt>
                <c:pt idx="5">
                  <c:v>0.23</c:v>
                </c:pt>
                <c:pt idx="6">
                  <c:v>#N/A</c:v>
                </c:pt>
                <c:pt idx="7">
                  <c:v>0.26</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0.98</c:v>
                </c:pt>
                <c:pt idx="2">
                  <c:v>#N/A</c:v>
                </c:pt>
                <c:pt idx="3">
                  <c:v>0.7</c:v>
                </c:pt>
                <c:pt idx="4">
                  <c:v>#N/A</c:v>
                </c:pt>
                <c:pt idx="5">
                  <c:v>0.89</c:v>
                </c:pt>
                <c:pt idx="6">
                  <c:v>#N/A</c:v>
                </c:pt>
                <c:pt idx="7">
                  <c:v>0.4</c:v>
                </c:pt>
                <c:pt idx="8">
                  <c:v>#N/A</c:v>
                </c:pt>
                <c:pt idx="9">
                  <c:v>0.54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1.95</c:v>
                </c:pt>
                <c:pt idx="2">
                  <c:v>#N/A</c:v>
                </c:pt>
                <c:pt idx="3">
                  <c:v>2.2400000000000002</c:v>
                </c:pt>
                <c:pt idx="4">
                  <c:v>#N/A</c:v>
                </c:pt>
                <c:pt idx="5">
                  <c:v>3.19</c:v>
                </c:pt>
                <c:pt idx="6">
                  <c:v>#N/A</c:v>
                </c:pt>
                <c:pt idx="7">
                  <c:v>4.04</c:v>
                </c:pt>
                <c:pt idx="8">
                  <c:v>#N/A</c:v>
                </c:pt>
                <c:pt idx="9">
                  <c:v>4.87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7.56</c:v>
                </c:pt>
                <c:pt idx="2">
                  <c:v>#N/A</c:v>
                </c:pt>
                <c:pt idx="3">
                  <c:v>7.21</c:v>
                </c:pt>
                <c:pt idx="4">
                  <c:v>#N/A</c:v>
                </c:pt>
                <c:pt idx="5">
                  <c:v>7.31</c:v>
                </c:pt>
                <c:pt idx="6">
                  <c:v>#N/A</c:v>
                </c:pt>
                <c:pt idx="7">
                  <c:v>8.61</c:v>
                </c:pt>
                <c:pt idx="8">
                  <c:v>#N/A</c:v>
                </c:pt>
                <c:pt idx="9">
                  <c:v>8.2899999999999991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19.02</c:v>
                </c:pt>
                <c:pt idx="2">
                  <c:v>#N/A</c:v>
                </c:pt>
                <c:pt idx="3">
                  <c:v>20.170000000000002</c:v>
                </c:pt>
                <c:pt idx="4">
                  <c:v>#N/A</c:v>
                </c:pt>
                <c:pt idx="5">
                  <c:v>21.43</c:v>
                </c:pt>
                <c:pt idx="6">
                  <c:v>#N/A</c:v>
                </c:pt>
                <c:pt idx="7">
                  <c:v>23.17</c:v>
                </c:pt>
                <c:pt idx="8">
                  <c:v>#N/A</c:v>
                </c:pt>
                <c:pt idx="9">
                  <c:v>23.67</c:v>
                </c:pt>
              </c:numCache>
            </c:numRef>
          </c:val>
        </c:ser>
        <c:dLbls>
          <c:showLegendKey val="0"/>
          <c:showVal val="0"/>
          <c:showCatName val="0"/>
          <c:showSerName val="0"/>
          <c:showPercent val="0"/>
          <c:showBubbleSize val="0"/>
        </c:dLbls>
        <c:gapWidth val="150"/>
        <c:overlap val="100"/>
        <c:axId val="125125376"/>
        <c:axId val="125126912"/>
      </c:barChart>
      <c:catAx>
        <c:axId val="12512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26912"/>
        <c:crosses val="autoZero"/>
        <c:auto val="1"/>
        <c:lblAlgn val="ctr"/>
        <c:lblOffset val="100"/>
        <c:tickLblSkip val="1"/>
        <c:tickMarkSkip val="1"/>
        <c:noMultiLvlLbl val="0"/>
      </c:catAx>
      <c:valAx>
        <c:axId val="12512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2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1297</c:v>
                </c:pt>
                <c:pt idx="5">
                  <c:v>1291</c:v>
                </c:pt>
                <c:pt idx="8">
                  <c:v>1245</c:v>
                </c:pt>
                <c:pt idx="11">
                  <c:v>1255</c:v>
                </c:pt>
                <c:pt idx="14">
                  <c:v>1317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c:v>
                </c:pt>
                <c:pt idx="3">
                  <c:v>47</c:v>
                </c:pt>
                <c:pt idx="6">
                  <c:v>43</c:v>
                </c:pt>
                <c:pt idx="9">
                  <c:v>43</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20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610</c:v>
                </c:pt>
                <c:pt idx="3">
                  <c:v>625</c:v>
                </c:pt>
                <c:pt idx="6">
                  <c:v>636</c:v>
                </c:pt>
                <c:pt idx="9">
                  <c:v>669</c:v>
                </c:pt>
                <c:pt idx="12">
                  <c:v>688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1671</c:v>
                </c:pt>
                <c:pt idx="3">
                  <c:v>1659</c:v>
                </c:pt>
                <c:pt idx="6">
                  <c:v>1613</c:v>
                </c:pt>
                <c:pt idx="9">
                  <c:v>1566</c:v>
                </c:pt>
                <c:pt idx="12">
                  <c:v>1557</c:v>
                </c:pt>
              </c:numCache>
            </c:numRef>
          </c:val>
        </c:ser>
        <c:dLbls>
          <c:showLegendKey val="0"/>
          <c:showVal val="0"/>
          <c:showCatName val="0"/>
          <c:showSerName val="0"/>
          <c:showPercent val="0"/>
          <c:showBubbleSize val="0"/>
        </c:dLbls>
        <c:gapWidth val="100"/>
        <c:overlap val="100"/>
        <c:axId val="142536704"/>
        <c:axId val="14253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1070</c:v>
                </c:pt>
                <c:pt idx="2">
                  <c:v>#N/A</c:v>
                </c:pt>
                <c:pt idx="3">
                  <c:v>#N/A</c:v>
                </c:pt>
                <c:pt idx="4">
                  <c:v>1060</c:v>
                </c:pt>
                <c:pt idx="5">
                  <c:v>#N/A</c:v>
                </c:pt>
                <c:pt idx="6">
                  <c:v>#N/A</c:v>
                </c:pt>
                <c:pt idx="7">
                  <c:v>1047</c:v>
                </c:pt>
                <c:pt idx="8">
                  <c:v>#N/A</c:v>
                </c:pt>
                <c:pt idx="9">
                  <c:v>#N/A</c:v>
                </c:pt>
                <c:pt idx="10">
                  <c:v>1023</c:v>
                </c:pt>
                <c:pt idx="11">
                  <c:v>#N/A</c:v>
                </c:pt>
                <c:pt idx="12">
                  <c:v>#N/A</c:v>
                </c:pt>
                <c:pt idx="13">
                  <c:v>971</c:v>
                </c:pt>
                <c:pt idx="14">
                  <c:v>#N/A</c:v>
                </c:pt>
              </c:numCache>
            </c:numRef>
          </c:val>
          <c:smooth val="0"/>
        </c:ser>
        <c:dLbls>
          <c:showLegendKey val="0"/>
          <c:showVal val="0"/>
          <c:showCatName val="0"/>
          <c:showSerName val="0"/>
          <c:showPercent val="0"/>
          <c:showBubbleSize val="0"/>
        </c:dLbls>
        <c:marker val="1"/>
        <c:smooth val="0"/>
        <c:axId val="142536704"/>
        <c:axId val="142538624"/>
      </c:lineChart>
      <c:catAx>
        <c:axId val="1425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38624"/>
        <c:crosses val="autoZero"/>
        <c:auto val="1"/>
        <c:lblAlgn val="ctr"/>
        <c:lblOffset val="100"/>
        <c:tickLblSkip val="1"/>
        <c:tickMarkSkip val="1"/>
        <c:noMultiLvlLbl val="0"/>
      </c:catAx>
      <c:valAx>
        <c:axId val="14253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3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15479</c:v>
                </c:pt>
                <c:pt idx="5">
                  <c:v>15851</c:v>
                </c:pt>
                <c:pt idx="8">
                  <c:v>16099</c:v>
                </c:pt>
                <c:pt idx="11">
                  <c:v>16010</c:v>
                </c:pt>
                <c:pt idx="14">
                  <c:v>16159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320</c:v>
                </c:pt>
                <c:pt idx="5">
                  <c:v>320</c:v>
                </c:pt>
                <c:pt idx="8">
                  <c:v>308</c:v>
                </c:pt>
                <c:pt idx="11">
                  <c:v>275</c:v>
                </c:pt>
                <c:pt idx="14">
                  <c:v>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4994</c:v>
                </c:pt>
                <c:pt idx="5">
                  <c:v>5675</c:v>
                </c:pt>
                <c:pt idx="8">
                  <c:v>5339</c:v>
                </c:pt>
                <c:pt idx="11">
                  <c:v>5648</c:v>
                </c:pt>
                <c:pt idx="14">
                  <c:v>6155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1431</c:v>
                </c:pt>
                <c:pt idx="3">
                  <c:v>1435</c:v>
                </c:pt>
                <c:pt idx="6">
                  <c:v>1373</c:v>
                </c:pt>
                <c:pt idx="9">
                  <c:v>1336</c:v>
                </c:pt>
                <c:pt idx="12">
                  <c:v>1290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13322</c:v>
                </c:pt>
                <c:pt idx="3">
                  <c:v>13346</c:v>
                </c:pt>
                <c:pt idx="6">
                  <c:v>13244</c:v>
                </c:pt>
                <c:pt idx="9">
                  <c:v>13125</c:v>
                </c:pt>
                <c:pt idx="12">
                  <c:v>12982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584</c:v>
                </c:pt>
                <c:pt idx="3">
                  <c:v>540</c:v>
                </c:pt>
                <c:pt idx="6">
                  <c:v>498</c:v>
                </c:pt>
                <c:pt idx="9">
                  <c:v>456</c:v>
                </c:pt>
                <c:pt idx="12">
                  <c:v>414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13582</c:v>
                </c:pt>
                <c:pt idx="3">
                  <c:v>13768</c:v>
                </c:pt>
                <c:pt idx="6">
                  <c:v>13748</c:v>
                </c:pt>
                <c:pt idx="9">
                  <c:v>13645</c:v>
                </c:pt>
                <c:pt idx="12">
                  <c:v>13828</c:v>
                </c:pt>
              </c:numCache>
            </c:numRef>
          </c:val>
        </c:ser>
        <c:dLbls>
          <c:showLegendKey val="0"/>
          <c:showVal val="0"/>
          <c:showCatName val="0"/>
          <c:showSerName val="0"/>
          <c:showPercent val="0"/>
          <c:showBubbleSize val="0"/>
        </c:dLbls>
        <c:gapWidth val="100"/>
        <c:overlap val="100"/>
        <c:axId val="144965632"/>
        <c:axId val="14496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8146</c:v>
                </c:pt>
                <c:pt idx="2">
                  <c:v>#N/A</c:v>
                </c:pt>
                <c:pt idx="3">
                  <c:v>#N/A</c:v>
                </c:pt>
                <c:pt idx="4">
                  <c:v>7242</c:v>
                </c:pt>
                <c:pt idx="5">
                  <c:v>#N/A</c:v>
                </c:pt>
                <c:pt idx="6">
                  <c:v>#N/A</c:v>
                </c:pt>
                <c:pt idx="7">
                  <c:v>7117</c:v>
                </c:pt>
                <c:pt idx="8">
                  <c:v>#N/A</c:v>
                </c:pt>
                <c:pt idx="9">
                  <c:v>#N/A</c:v>
                </c:pt>
                <c:pt idx="10">
                  <c:v>6629</c:v>
                </c:pt>
                <c:pt idx="11">
                  <c:v>#N/A</c:v>
                </c:pt>
                <c:pt idx="12">
                  <c:v>#N/A</c:v>
                </c:pt>
                <c:pt idx="13">
                  <c:v>5946</c:v>
                </c:pt>
                <c:pt idx="14">
                  <c:v>#N/A</c:v>
                </c:pt>
              </c:numCache>
            </c:numRef>
          </c:val>
          <c:smooth val="0"/>
        </c:ser>
        <c:dLbls>
          <c:showLegendKey val="0"/>
          <c:showVal val="0"/>
          <c:showCatName val="0"/>
          <c:showSerName val="0"/>
          <c:showPercent val="0"/>
          <c:showBubbleSize val="0"/>
        </c:dLbls>
        <c:marker val="1"/>
        <c:smooth val="0"/>
        <c:axId val="144965632"/>
        <c:axId val="144967552"/>
      </c:lineChart>
      <c:catAx>
        <c:axId val="1449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967552"/>
        <c:crosses val="autoZero"/>
        <c:auto val="1"/>
        <c:lblAlgn val="ctr"/>
        <c:lblOffset val="100"/>
        <c:tickLblSkip val="1"/>
        <c:tickMarkSkip val="1"/>
        <c:noMultiLvlLbl val="0"/>
      </c:catAx>
      <c:valAx>
        <c:axId val="14496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34,172
34,016
211.45
15,014,772
14,123,396
744,233
8,981,191
13,827,931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77.3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月の</a:t>
          </a:r>
          <a:r>
            <a:rPr kumimoji="1" lang="en-US" altLang="ja-JP" sz="1300">
              <a:latin typeface="ＭＳ Ｐゴシック"/>
            </a:rPr>
            <a:t>2</a:t>
          </a:r>
          <a:r>
            <a:rPr kumimoji="1" lang="ja-JP" altLang="en-US" sz="1300">
              <a:latin typeface="ＭＳ Ｐゴシック"/>
            </a:rPr>
            <a:t>町合併により財政基盤の強化が図れたことから、類似団体平均を</a:t>
          </a:r>
          <a:r>
            <a:rPr kumimoji="1" lang="en-US" altLang="ja-JP" sz="1300">
              <a:latin typeface="ＭＳ Ｐゴシック"/>
            </a:rPr>
            <a:t>0.09</a:t>
          </a:r>
          <a:r>
            <a:rPr kumimoji="1" lang="ja-JP" altLang="en-US" sz="1300">
              <a:latin typeface="ＭＳ Ｐゴシック"/>
            </a:rPr>
            <a:t>、全国平均を</a:t>
          </a:r>
          <a:r>
            <a:rPr kumimoji="1" lang="en-US" altLang="ja-JP" sz="1300">
              <a:latin typeface="ＭＳ Ｐゴシック"/>
            </a:rPr>
            <a:t>0.01</a:t>
          </a:r>
          <a:r>
            <a:rPr kumimoji="1" lang="ja-JP" altLang="en-US" sz="1300">
              <a:latin typeface="ＭＳ Ｐゴシック"/>
            </a:rPr>
            <a:t>上回っている。近年は、ほぼ横ばいの状況で推移しているが、今後は少子高齢化の進行や社会保障関連経費の増加が見込まれることから、実施事業における優先度の見極めやスクラップアンドビルドを徹底し、効率的な行政運営を図る。あわせて企業誘致の推進や中小企業振興施策の充実、また自主財源である市税の適正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1" name="直線コネクタ 70"/>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4" name="直線コネクタ 73"/>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7" name="直線コネクタ 76"/>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障害者福祉費（自立支援給付等）の増加による扶助費の伸びが影響し、近年は増加傾向にあるが、Ｈ</a:t>
          </a:r>
          <a:r>
            <a:rPr kumimoji="1" lang="en-US" altLang="ja-JP" sz="1300">
              <a:latin typeface="ＭＳ Ｐゴシック"/>
            </a:rPr>
            <a:t>25</a:t>
          </a:r>
          <a:r>
            <a:rPr kumimoji="1" lang="ja-JP" altLang="en-US" sz="1300">
              <a:latin typeface="ＭＳ Ｐゴシック"/>
            </a:rPr>
            <a:t>年度は類似団体平均を</a:t>
          </a:r>
          <a:r>
            <a:rPr kumimoji="1" lang="en-US" altLang="ja-JP" sz="1300">
              <a:latin typeface="ＭＳ Ｐゴシック"/>
            </a:rPr>
            <a:t>1.6</a:t>
          </a:r>
          <a:r>
            <a:rPr kumimoji="1" lang="ja-JP" altLang="en-US" sz="1300">
              <a:latin typeface="ＭＳ Ｐゴシック"/>
            </a:rPr>
            <a:t>％、全国平均を</a:t>
          </a:r>
          <a:r>
            <a:rPr kumimoji="1" lang="en-US" altLang="ja-JP" sz="1300">
              <a:latin typeface="ＭＳ Ｐゴシック"/>
            </a:rPr>
            <a:t>3.1</a:t>
          </a:r>
          <a:r>
            <a:rPr kumimoji="1" lang="ja-JP" altLang="en-US" sz="1300">
              <a:latin typeface="ＭＳ Ｐゴシック"/>
            </a:rPr>
            <a:t>％下回っており、対前年度比でも</a:t>
          </a:r>
          <a:r>
            <a:rPr kumimoji="1" lang="en-US" altLang="ja-JP" sz="1300">
              <a:latin typeface="ＭＳ Ｐゴシック"/>
            </a:rPr>
            <a:t>0.8</a:t>
          </a:r>
          <a:r>
            <a:rPr kumimoji="1" lang="ja-JP" altLang="en-US" sz="1300">
              <a:latin typeface="ＭＳ Ｐゴシック"/>
            </a:rPr>
            <a:t>％改善された。なお、公債費は過去の借入に対する償還が順調に進んでいるため、対前年度比</a:t>
          </a:r>
          <a:r>
            <a:rPr kumimoji="1" lang="en-US" altLang="ja-JP" sz="1300">
              <a:latin typeface="ＭＳ Ｐゴシック"/>
            </a:rPr>
            <a:t>1.2</a:t>
          </a:r>
          <a:r>
            <a:rPr kumimoji="1" lang="ja-JP" altLang="en-US" sz="1300">
              <a:latin typeface="ＭＳ Ｐゴシック"/>
            </a:rPr>
            <a:t>％の減少となったが、扶助費以外に物件費が</a:t>
          </a:r>
          <a:r>
            <a:rPr kumimoji="1" lang="en-US" altLang="ja-JP" sz="1300">
              <a:latin typeface="ＭＳ Ｐゴシック"/>
            </a:rPr>
            <a:t>2.4</a:t>
          </a:r>
          <a:r>
            <a:rPr kumimoji="1" lang="ja-JP" altLang="en-US" sz="1300">
              <a:latin typeface="ＭＳ Ｐゴシック"/>
            </a:rPr>
            <a:t>％、維持補修費が</a:t>
          </a:r>
          <a:r>
            <a:rPr kumimoji="1" lang="en-US" altLang="ja-JP" sz="1300">
              <a:latin typeface="ＭＳ Ｐゴシック"/>
            </a:rPr>
            <a:t>6.2</a:t>
          </a:r>
          <a:r>
            <a:rPr kumimoji="1" lang="ja-JP" altLang="en-US" sz="1300">
              <a:latin typeface="ＭＳ Ｐゴシック"/>
            </a:rPr>
            <a:t>％など経常経費の増加が見られるため、今後は行政改革への取組みなどを通じ、事務事業の見直しによる歳出削減に努める。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64226</xdr:rowOff>
    </xdr:from>
    <xdr:to>
      <xdr:col>7</xdr:col>
      <xdr:colOff>152400</xdr:colOff>
      <xdr:row>61</xdr:row>
      <xdr:rowOff>91803</xdr:rowOff>
    </xdr:to>
    <xdr:cxnSp macro="">
      <xdr:nvCxnSpPr>
        <xdr:cNvPr id="133" name="直線コネクタ 132"/>
        <xdr:cNvCxnSpPr/>
      </xdr:nvCxnSpPr>
      <xdr:spPr>
        <a:xfrm flipV="1">
          <a:off x="4114800" y="1052267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29754</xdr:rowOff>
    </xdr:from>
    <xdr:to>
      <xdr:col>6</xdr:col>
      <xdr:colOff>0</xdr:colOff>
      <xdr:row>61</xdr:row>
      <xdr:rowOff>91803</xdr:rowOff>
    </xdr:to>
    <xdr:cxnSp macro="">
      <xdr:nvCxnSpPr>
        <xdr:cNvPr id="136" name="直線コネクタ 135"/>
        <xdr:cNvCxnSpPr/>
      </xdr:nvCxnSpPr>
      <xdr:spPr>
        <a:xfrm>
          <a:off x="3225800" y="1048820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135709</xdr:rowOff>
    </xdr:from>
    <xdr:to>
      <xdr:col>4</xdr:col>
      <xdr:colOff>482600</xdr:colOff>
      <xdr:row>61</xdr:row>
      <xdr:rowOff>29754</xdr:rowOff>
    </xdr:to>
    <xdr:cxnSp macro="">
      <xdr:nvCxnSpPr>
        <xdr:cNvPr id="139" name="直線コネクタ 138"/>
        <xdr:cNvCxnSpPr/>
      </xdr:nvCxnSpPr>
      <xdr:spPr>
        <a:xfrm>
          <a:off x="2336800" y="1042270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135709</xdr:rowOff>
    </xdr:from>
    <xdr:to>
      <xdr:col>3</xdr:col>
      <xdr:colOff>279400</xdr:colOff>
      <xdr:row>61</xdr:row>
      <xdr:rowOff>109038</xdr:rowOff>
    </xdr:to>
    <xdr:cxnSp macro="">
      <xdr:nvCxnSpPr>
        <xdr:cNvPr id="142" name="直線コネクタ 141"/>
        <xdr:cNvCxnSpPr/>
      </xdr:nvCxnSpPr>
      <xdr:spPr>
        <a:xfrm flipV="1">
          <a:off x="1447800" y="1042270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13426</xdr:rowOff>
    </xdr:from>
    <xdr:to>
      <xdr:col>7</xdr:col>
      <xdr:colOff>203200</xdr:colOff>
      <xdr:row>61</xdr:row>
      <xdr:rowOff>115026</xdr:rowOff>
    </xdr:to>
    <xdr:sp macro="" textlink="">
      <xdr:nvSpPr>
        <xdr:cNvPr id="152" name="円/楕円 151"/>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29953</xdr:rowOff>
    </xdr:from>
    <xdr:ext cx="762000" cy="259045"/>
    <xdr:sp macro="" textlink="">
      <xdr:nvSpPr>
        <xdr:cNvPr id="153" name="財政構造の弾力性該当値テキスト"/>
        <xdr:cNvSpPr txBox="1"/>
      </xdr:nvSpPr>
      <xdr:spPr>
        <a:xfrm>
          <a:off x="5041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41003</xdr:rowOff>
    </xdr:from>
    <xdr:to>
      <xdr:col>6</xdr:col>
      <xdr:colOff>50800</xdr:colOff>
      <xdr:row>61</xdr:row>
      <xdr:rowOff>142603</xdr:rowOff>
    </xdr:to>
    <xdr:sp macro="" textlink="">
      <xdr:nvSpPr>
        <xdr:cNvPr id="154" name="円/楕円 153"/>
        <xdr:cNvSpPr/>
      </xdr:nvSpPr>
      <xdr:spPr>
        <a:xfrm>
          <a:off x="4064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152780</xdr:rowOff>
    </xdr:from>
    <xdr:ext cx="736600" cy="259045"/>
    <xdr:sp macro="" textlink="">
      <xdr:nvSpPr>
        <xdr:cNvPr id="155" name="テキスト ボックス 154"/>
        <xdr:cNvSpPr txBox="1"/>
      </xdr:nvSpPr>
      <xdr:spPr>
        <a:xfrm>
          <a:off x="3733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150404</xdr:rowOff>
    </xdr:from>
    <xdr:to>
      <xdr:col>4</xdr:col>
      <xdr:colOff>533400</xdr:colOff>
      <xdr:row>61</xdr:row>
      <xdr:rowOff>80554</xdr:rowOff>
    </xdr:to>
    <xdr:sp macro="" textlink="">
      <xdr:nvSpPr>
        <xdr:cNvPr id="156" name="円/楕円 155"/>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90731</xdr:rowOff>
    </xdr:from>
    <xdr:ext cx="762000" cy="259045"/>
    <xdr:sp macro="" textlink="">
      <xdr:nvSpPr>
        <xdr:cNvPr id="157" name="テキスト ボックス 156"/>
        <xdr:cNvSpPr txBox="1"/>
      </xdr:nvSpPr>
      <xdr:spPr>
        <a:xfrm>
          <a:off x="2844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84909</xdr:rowOff>
    </xdr:from>
    <xdr:to>
      <xdr:col>3</xdr:col>
      <xdr:colOff>330200</xdr:colOff>
      <xdr:row>61</xdr:row>
      <xdr:rowOff>15059</xdr:rowOff>
    </xdr:to>
    <xdr:sp macro="" textlink="">
      <xdr:nvSpPr>
        <xdr:cNvPr id="158" name="円/楕円 157"/>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25236</xdr:rowOff>
    </xdr:from>
    <xdr:ext cx="762000" cy="259045"/>
    <xdr:sp macro="" textlink="">
      <xdr:nvSpPr>
        <xdr:cNvPr id="159" name="テキスト ボックス 158"/>
        <xdr:cNvSpPr txBox="1"/>
      </xdr:nvSpPr>
      <xdr:spPr>
        <a:xfrm>
          <a:off x="1955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58238</xdr:rowOff>
    </xdr:from>
    <xdr:to>
      <xdr:col>2</xdr:col>
      <xdr:colOff>127000</xdr:colOff>
      <xdr:row>61</xdr:row>
      <xdr:rowOff>159838</xdr:rowOff>
    </xdr:to>
    <xdr:sp macro="" textlink="">
      <xdr:nvSpPr>
        <xdr:cNvPr id="160" name="円/楕円 159"/>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170015</xdr:rowOff>
    </xdr:from>
    <xdr:ext cx="762000" cy="259045"/>
    <xdr:sp macro="" textlink="">
      <xdr:nvSpPr>
        <xdr:cNvPr id="161" name="テキスト ボックス 160"/>
        <xdr:cNvSpPr txBox="1"/>
      </xdr:nvSpPr>
      <xdr:spPr>
        <a:xfrm>
          <a:off x="1066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21,028</a:t>
          </a:r>
          <a:r>
            <a:rPr kumimoji="1" lang="ja-JP" altLang="en-US" sz="1300">
              <a:latin typeface="ＭＳ Ｐゴシック"/>
            </a:rPr>
            <a:t>円下回っているが、全国平均を</a:t>
          </a:r>
          <a:r>
            <a:rPr kumimoji="1" lang="en-US" altLang="ja-JP" sz="1300">
              <a:latin typeface="ＭＳ Ｐゴシック"/>
            </a:rPr>
            <a:t>10,131</a:t>
          </a:r>
          <a:r>
            <a:rPr kumimoji="1" lang="ja-JP" altLang="en-US" sz="1300">
              <a:latin typeface="ＭＳ Ｐゴシック"/>
            </a:rPr>
            <a:t>円上回っている。今後も市民の安全・安心を第一とした防災・減災対策や公共施設の老朽化対策など、多額の財源が要することが見込まれるため、すべての事務事業の見直しを行い、費用対効果を含めた歳出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13968</xdr:rowOff>
    </xdr:from>
    <xdr:to>
      <xdr:col>7</xdr:col>
      <xdr:colOff>152400</xdr:colOff>
      <xdr:row>81</xdr:row>
      <xdr:rowOff>14900</xdr:rowOff>
    </xdr:to>
    <xdr:cxnSp macro="">
      <xdr:nvCxnSpPr>
        <xdr:cNvPr id="195" name="直線コネクタ 194"/>
        <xdr:cNvCxnSpPr/>
      </xdr:nvCxnSpPr>
      <xdr:spPr>
        <a:xfrm>
          <a:off x="4114800" y="13901418"/>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171127</xdr:rowOff>
    </xdr:from>
    <xdr:ext cx="762000" cy="259045"/>
    <xdr:sp macro="" textlink="">
      <xdr:nvSpPr>
        <xdr:cNvPr id="196" name="人件費・物件費等の状況平均値テキスト"/>
        <xdr:cNvSpPr txBox="1"/>
      </xdr:nvSpPr>
      <xdr:spPr>
        <a:xfrm>
          <a:off x="5041900" y="138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13289</xdr:rowOff>
    </xdr:from>
    <xdr:to>
      <xdr:col>6</xdr:col>
      <xdr:colOff>0</xdr:colOff>
      <xdr:row>81</xdr:row>
      <xdr:rowOff>13968</xdr:rowOff>
    </xdr:to>
    <xdr:cxnSp macro="">
      <xdr:nvCxnSpPr>
        <xdr:cNvPr id="198" name="直線コネクタ 197"/>
        <xdr:cNvCxnSpPr/>
      </xdr:nvCxnSpPr>
      <xdr:spPr>
        <a:xfrm>
          <a:off x="3225800" y="1390073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11902</xdr:rowOff>
    </xdr:from>
    <xdr:to>
      <xdr:col>4</xdr:col>
      <xdr:colOff>482600</xdr:colOff>
      <xdr:row>81</xdr:row>
      <xdr:rowOff>13289</xdr:rowOff>
    </xdr:to>
    <xdr:cxnSp macro="">
      <xdr:nvCxnSpPr>
        <xdr:cNvPr id="201" name="直線コネクタ 200"/>
        <xdr:cNvCxnSpPr/>
      </xdr:nvCxnSpPr>
      <xdr:spPr>
        <a:xfrm>
          <a:off x="2336800" y="13899352"/>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11902</xdr:rowOff>
    </xdr:from>
    <xdr:to>
      <xdr:col>3</xdr:col>
      <xdr:colOff>279400</xdr:colOff>
      <xdr:row>81</xdr:row>
      <xdr:rowOff>13729</xdr:rowOff>
    </xdr:to>
    <xdr:cxnSp macro="">
      <xdr:nvCxnSpPr>
        <xdr:cNvPr id="204" name="直線コネクタ 203"/>
        <xdr:cNvCxnSpPr/>
      </xdr:nvCxnSpPr>
      <xdr:spPr>
        <a:xfrm flipV="1">
          <a:off x="1447800" y="13899352"/>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135550</xdr:rowOff>
    </xdr:from>
    <xdr:to>
      <xdr:col>7</xdr:col>
      <xdr:colOff>203200</xdr:colOff>
      <xdr:row>81</xdr:row>
      <xdr:rowOff>65700</xdr:rowOff>
    </xdr:to>
    <xdr:sp macro="" textlink="">
      <xdr:nvSpPr>
        <xdr:cNvPr id="214" name="円/楕円 213"/>
        <xdr:cNvSpPr/>
      </xdr:nvSpPr>
      <xdr:spPr>
        <a:xfrm>
          <a:off x="4902200" y="138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56827</xdr:rowOff>
    </xdr:from>
    <xdr:ext cx="762000" cy="259045"/>
    <xdr:sp macro="" textlink="">
      <xdr:nvSpPr>
        <xdr:cNvPr id="215" name="人件費・物件費等の状況該当値テキスト"/>
        <xdr:cNvSpPr txBox="1"/>
      </xdr:nvSpPr>
      <xdr:spPr>
        <a:xfrm>
          <a:off x="5041900" y="137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134618</xdr:rowOff>
    </xdr:from>
    <xdr:to>
      <xdr:col>6</xdr:col>
      <xdr:colOff>50800</xdr:colOff>
      <xdr:row>81</xdr:row>
      <xdr:rowOff>64768</xdr:rowOff>
    </xdr:to>
    <xdr:sp macro="" textlink="">
      <xdr:nvSpPr>
        <xdr:cNvPr id="216" name="円/楕円 215"/>
        <xdr:cNvSpPr/>
      </xdr:nvSpPr>
      <xdr:spPr>
        <a:xfrm>
          <a:off x="4064000" y="1385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74945</xdr:rowOff>
    </xdr:from>
    <xdr:ext cx="736600" cy="259045"/>
    <xdr:sp macro="" textlink="">
      <xdr:nvSpPr>
        <xdr:cNvPr id="217" name="テキスト ボックス 216"/>
        <xdr:cNvSpPr txBox="1"/>
      </xdr:nvSpPr>
      <xdr:spPr>
        <a:xfrm>
          <a:off x="3733800" y="1361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133939</xdr:rowOff>
    </xdr:from>
    <xdr:to>
      <xdr:col>4</xdr:col>
      <xdr:colOff>533400</xdr:colOff>
      <xdr:row>81</xdr:row>
      <xdr:rowOff>64089</xdr:rowOff>
    </xdr:to>
    <xdr:sp macro="" textlink="">
      <xdr:nvSpPr>
        <xdr:cNvPr id="218" name="円/楕円 217"/>
        <xdr:cNvSpPr/>
      </xdr:nvSpPr>
      <xdr:spPr>
        <a:xfrm>
          <a:off x="3175000" y="138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74266</xdr:rowOff>
    </xdr:from>
    <xdr:ext cx="762000" cy="259045"/>
    <xdr:sp macro="" textlink="">
      <xdr:nvSpPr>
        <xdr:cNvPr id="219" name="テキスト ボックス 218"/>
        <xdr:cNvSpPr txBox="1"/>
      </xdr:nvSpPr>
      <xdr:spPr>
        <a:xfrm>
          <a:off x="2844800" y="1361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132552</xdr:rowOff>
    </xdr:from>
    <xdr:to>
      <xdr:col>3</xdr:col>
      <xdr:colOff>330200</xdr:colOff>
      <xdr:row>81</xdr:row>
      <xdr:rowOff>62702</xdr:rowOff>
    </xdr:to>
    <xdr:sp macro="" textlink="">
      <xdr:nvSpPr>
        <xdr:cNvPr id="220" name="円/楕円 219"/>
        <xdr:cNvSpPr/>
      </xdr:nvSpPr>
      <xdr:spPr>
        <a:xfrm>
          <a:off x="2286000" y="13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72879</xdr:rowOff>
    </xdr:from>
    <xdr:ext cx="762000" cy="259045"/>
    <xdr:sp macro="" textlink="">
      <xdr:nvSpPr>
        <xdr:cNvPr id="221" name="テキスト ボックス 220"/>
        <xdr:cNvSpPr txBox="1"/>
      </xdr:nvSpPr>
      <xdr:spPr>
        <a:xfrm>
          <a:off x="1955800" y="13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134379</xdr:rowOff>
    </xdr:from>
    <xdr:to>
      <xdr:col>2</xdr:col>
      <xdr:colOff>127000</xdr:colOff>
      <xdr:row>81</xdr:row>
      <xdr:rowOff>64529</xdr:rowOff>
    </xdr:to>
    <xdr:sp macro="" textlink="">
      <xdr:nvSpPr>
        <xdr:cNvPr id="222" name="円/楕円 221"/>
        <xdr:cNvSpPr/>
      </xdr:nvSpPr>
      <xdr:spPr>
        <a:xfrm>
          <a:off x="1397000" y="138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74706</xdr:rowOff>
    </xdr:from>
    <xdr:ext cx="762000" cy="259045"/>
    <xdr:sp macro="" textlink="">
      <xdr:nvSpPr>
        <xdr:cNvPr id="223" name="テキスト ボックス 222"/>
        <xdr:cNvSpPr txBox="1"/>
      </xdr:nvSpPr>
      <xdr:spPr>
        <a:xfrm>
          <a:off x="1066800" y="1361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国家公務員における</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年間の時限的な給与減額措置（</a:t>
          </a:r>
          <a:r>
            <a:rPr kumimoji="1" lang="en-US" altLang="ja-JP" sz="1300">
              <a:latin typeface="ＭＳ ゴシック" pitchFamily="49" charset="-128"/>
              <a:ea typeface="ＭＳ ゴシック" pitchFamily="49" charset="-128"/>
            </a:rPr>
            <a:t>7.8</a:t>
          </a:r>
          <a:r>
            <a:rPr kumimoji="1" lang="ja-JP" altLang="en-US" sz="1300">
              <a:latin typeface="ＭＳ ゴシック" pitchFamily="49" charset="-128"/>
              <a:ea typeface="ＭＳ ゴシック" pitchFamily="49" charset="-128"/>
            </a:rPr>
            <a:t>％）の影響により、Ｈ</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年度及びＨ</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年度についてはＨ</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年度以前と比較して高い指数となっていたが、Ｈ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年度には類似団体平均を</a:t>
          </a:r>
          <a:r>
            <a:rPr kumimoji="1" lang="en-US" altLang="ja-JP" sz="1300">
              <a:latin typeface="ＭＳ ゴシック" pitchFamily="49" charset="-128"/>
              <a:ea typeface="ＭＳ ゴシック" pitchFamily="49" charset="-128"/>
            </a:rPr>
            <a:t>4.5</a:t>
          </a:r>
          <a:r>
            <a:rPr kumimoji="1" lang="ja-JP" altLang="en-US" sz="1300">
              <a:latin typeface="ＭＳ ゴシック" pitchFamily="49" charset="-128"/>
              <a:ea typeface="ＭＳ ゴシック" pitchFamily="49" charset="-128"/>
            </a:rPr>
            <a:t>、全国平均を</a:t>
          </a:r>
          <a:r>
            <a:rPr kumimoji="1" lang="en-US" altLang="ja-JP" sz="1300">
              <a:latin typeface="ＭＳ ゴシック" pitchFamily="49" charset="-128"/>
              <a:ea typeface="ＭＳ ゴシック" pitchFamily="49" charset="-128"/>
            </a:rPr>
            <a:t>6.3</a:t>
          </a:r>
          <a:r>
            <a:rPr kumimoji="1" lang="ja-JP" altLang="en-US" sz="1300">
              <a:latin typeface="ＭＳ ゴシック" pitchFamily="49" charset="-128"/>
              <a:ea typeface="ＭＳ ゴシック" pitchFamily="49" charset="-128"/>
            </a:rPr>
            <a:t>下回る状況となっており、従来の水準へと下がった。職員数や給与水準については、類似団体に比べ低いことから、今後も国や県の給与に準じた適正な給与制度の運用を継続する。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124248</xdr:rowOff>
    </xdr:from>
    <xdr:to>
      <xdr:col>24</xdr:col>
      <xdr:colOff>558800</xdr:colOff>
      <xdr:row>87</xdr:row>
      <xdr:rowOff>95038</xdr:rowOff>
    </xdr:to>
    <xdr:cxnSp macro="">
      <xdr:nvCxnSpPr>
        <xdr:cNvPr id="257" name="直線コネクタ 256"/>
        <xdr:cNvCxnSpPr/>
      </xdr:nvCxnSpPr>
      <xdr:spPr>
        <a:xfrm flipV="1">
          <a:off x="16179800" y="1469749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82973</xdr:rowOff>
    </xdr:from>
    <xdr:to>
      <xdr:col>23</xdr:col>
      <xdr:colOff>406400</xdr:colOff>
      <xdr:row>87</xdr:row>
      <xdr:rowOff>95038</xdr:rowOff>
    </xdr:to>
    <xdr:cxnSp macro="">
      <xdr:nvCxnSpPr>
        <xdr:cNvPr id="260" name="直線コネクタ 259"/>
        <xdr:cNvCxnSpPr/>
      </xdr:nvCxnSpPr>
      <xdr:spPr>
        <a:xfrm>
          <a:off x="15290800" y="149991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82973</xdr:rowOff>
    </xdr:to>
    <xdr:cxnSp macro="">
      <xdr:nvCxnSpPr>
        <xdr:cNvPr id="263" name="直線コネクタ 262"/>
        <xdr:cNvCxnSpPr/>
      </xdr:nvCxnSpPr>
      <xdr:spPr>
        <a:xfrm>
          <a:off x="14401800" y="1470152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85</xdr:row>
      <xdr:rowOff>128270</xdr:rowOff>
    </xdr:to>
    <xdr:cxnSp macro="">
      <xdr:nvCxnSpPr>
        <xdr:cNvPr id="266" name="直線コネクタ 265"/>
        <xdr:cNvCxnSpPr/>
      </xdr:nvCxnSpPr>
      <xdr:spPr>
        <a:xfrm>
          <a:off x="13512800" y="1468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73448</xdr:rowOff>
    </xdr:from>
    <xdr:to>
      <xdr:col>24</xdr:col>
      <xdr:colOff>609600</xdr:colOff>
      <xdr:row>86</xdr:row>
      <xdr:rowOff>3598</xdr:rowOff>
    </xdr:to>
    <xdr:sp macro="" textlink="">
      <xdr:nvSpPr>
        <xdr:cNvPr id="276" name="円/楕円 275"/>
        <xdr:cNvSpPr/>
      </xdr:nvSpPr>
      <xdr:spPr>
        <a:xfrm>
          <a:off x="16967200" y="146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89975</xdr:rowOff>
    </xdr:from>
    <xdr:ext cx="762000" cy="259045"/>
    <xdr:sp macro="" textlink="">
      <xdr:nvSpPr>
        <xdr:cNvPr id="277" name="給与水準   （国との比較）該当値テキスト"/>
        <xdr:cNvSpPr txBox="1"/>
      </xdr:nvSpPr>
      <xdr:spPr>
        <a:xfrm>
          <a:off x="17106900" y="144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44238</xdr:rowOff>
    </xdr:from>
    <xdr:to>
      <xdr:col>23</xdr:col>
      <xdr:colOff>457200</xdr:colOff>
      <xdr:row>87</xdr:row>
      <xdr:rowOff>145838</xdr:rowOff>
    </xdr:to>
    <xdr:sp macro="" textlink="">
      <xdr:nvSpPr>
        <xdr:cNvPr id="278" name="円/楕円 277"/>
        <xdr:cNvSpPr/>
      </xdr:nvSpPr>
      <xdr:spPr>
        <a:xfrm>
          <a:off x="16129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156015</xdr:rowOff>
    </xdr:from>
    <xdr:ext cx="736600" cy="259045"/>
    <xdr:sp macro="" textlink="">
      <xdr:nvSpPr>
        <xdr:cNvPr id="279" name="テキスト ボックス 278"/>
        <xdr:cNvSpPr txBox="1"/>
      </xdr:nvSpPr>
      <xdr:spPr>
        <a:xfrm>
          <a:off x="15798800" y="1472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80" name="円/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143950</xdr:rowOff>
    </xdr:from>
    <xdr:ext cx="762000" cy="259045"/>
    <xdr:sp macro="" textlink="">
      <xdr:nvSpPr>
        <xdr:cNvPr id="281" name="テキスト ボックス 280"/>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2" name="円/楕円 281"/>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83" name="テキスト ボックス 282"/>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65405</xdr:rowOff>
    </xdr:from>
    <xdr:to>
      <xdr:col>19</xdr:col>
      <xdr:colOff>533400</xdr:colOff>
      <xdr:row>85</xdr:row>
      <xdr:rowOff>167005</xdr:rowOff>
    </xdr:to>
    <xdr:sp macro="" textlink="">
      <xdr:nvSpPr>
        <xdr:cNvPr id="284" name="円/楕円 283"/>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5732</xdr:rowOff>
    </xdr:from>
    <xdr:ext cx="762000" cy="259045"/>
    <xdr:sp macro="" textlink="">
      <xdr:nvSpPr>
        <xdr:cNvPr id="285" name="テキスト ボックス 284"/>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人口千人当たりの職員数については、合併以前から一般行政職における新規採用の抑制を図ってきたこともあり、類似団体平均を</a:t>
          </a:r>
          <a:r>
            <a:rPr kumimoji="1" lang="en-US" altLang="ja-JP" sz="1300">
              <a:latin typeface="ＭＳ ゴシック" pitchFamily="49" charset="-128"/>
              <a:ea typeface="ＭＳ ゴシック" pitchFamily="49" charset="-128"/>
            </a:rPr>
            <a:t>0.08</a:t>
          </a:r>
          <a:r>
            <a:rPr kumimoji="1" lang="ja-JP" altLang="en-US" sz="1300">
              <a:latin typeface="ＭＳ ゴシック" pitchFamily="49" charset="-128"/>
              <a:ea typeface="ＭＳ ゴシック" pitchFamily="49" charset="-128"/>
            </a:rPr>
            <a:t>人下回る水準となっている。しかし、多様化する住民ニーズに応え、質の高いサービスを継続していくためには、今以上に職員数の削減を図ることは困難な状況となっている。臨時職員等での対応など、引き続き職員数の削減に努めることとするが、将来に亘って職員の年齢構成等に歪みが生じないよう、採用者の平準化を図る必要が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1936</xdr:rowOff>
    </xdr:from>
    <xdr:to>
      <xdr:col>24</xdr:col>
      <xdr:colOff>558800</xdr:colOff>
      <xdr:row>62</xdr:row>
      <xdr:rowOff>24916</xdr:rowOff>
    </xdr:to>
    <xdr:cxnSp macro="">
      <xdr:nvCxnSpPr>
        <xdr:cNvPr id="322" name="直線コネクタ 321"/>
        <xdr:cNvCxnSpPr/>
      </xdr:nvCxnSpPr>
      <xdr:spPr>
        <a:xfrm>
          <a:off x="16179800" y="1063183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165342</xdr:rowOff>
    </xdr:from>
    <xdr:to>
      <xdr:col>23</xdr:col>
      <xdr:colOff>406400</xdr:colOff>
      <xdr:row>62</xdr:row>
      <xdr:rowOff>1936</xdr:rowOff>
    </xdr:to>
    <xdr:cxnSp macro="">
      <xdr:nvCxnSpPr>
        <xdr:cNvPr id="325" name="直線コネクタ 324"/>
        <xdr:cNvCxnSpPr/>
      </xdr:nvCxnSpPr>
      <xdr:spPr>
        <a:xfrm>
          <a:off x="15290800" y="1062379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164193</xdr:rowOff>
    </xdr:from>
    <xdr:to>
      <xdr:col>22</xdr:col>
      <xdr:colOff>203200</xdr:colOff>
      <xdr:row>61</xdr:row>
      <xdr:rowOff>165342</xdr:rowOff>
    </xdr:to>
    <xdr:cxnSp macro="">
      <xdr:nvCxnSpPr>
        <xdr:cNvPr id="328" name="直線コネクタ 327"/>
        <xdr:cNvCxnSpPr/>
      </xdr:nvCxnSpPr>
      <xdr:spPr>
        <a:xfrm>
          <a:off x="14401800" y="106226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149255</xdr:rowOff>
    </xdr:from>
    <xdr:to>
      <xdr:col>21</xdr:col>
      <xdr:colOff>0</xdr:colOff>
      <xdr:row>61</xdr:row>
      <xdr:rowOff>164193</xdr:rowOff>
    </xdr:to>
    <xdr:cxnSp macro="">
      <xdr:nvCxnSpPr>
        <xdr:cNvPr id="331" name="直線コネクタ 330"/>
        <xdr:cNvCxnSpPr/>
      </xdr:nvCxnSpPr>
      <xdr:spPr>
        <a:xfrm>
          <a:off x="13512800" y="1060770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145566</xdr:rowOff>
    </xdr:from>
    <xdr:to>
      <xdr:col>24</xdr:col>
      <xdr:colOff>609600</xdr:colOff>
      <xdr:row>62</xdr:row>
      <xdr:rowOff>75716</xdr:rowOff>
    </xdr:to>
    <xdr:sp macro="" textlink="">
      <xdr:nvSpPr>
        <xdr:cNvPr id="341" name="円/楕円 340"/>
        <xdr:cNvSpPr/>
      </xdr:nvSpPr>
      <xdr:spPr>
        <a:xfrm>
          <a:off x="169672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162093</xdr:rowOff>
    </xdr:from>
    <xdr:ext cx="762000" cy="259045"/>
    <xdr:sp macro="" textlink="">
      <xdr:nvSpPr>
        <xdr:cNvPr id="342" name="定員管理の状況該当値テキスト"/>
        <xdr:cNvSpPr txBox="1"/>
      </xdr:nvSpPr>
      <xdr:spPr>
        <a:xfrm>
          <a:off x="171069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122586</xdr:rowOff>
    </xdr:from>
    <xdr:to>
      <xdr:col>23</xdr:col>
      <xdr:colOff>457200</xdr:colOff>
      <xdr:row>62</xdr:row>
      <xdr:rowOff>52736</xdr:rowOff>
    </xdr:to>
    <xdr:sp macro="" textlink="">
      <xdr:nvSpPr>
        <xdr:cNvPr id="343" name="円/楕円 342"/>
        <xdr:cNvSpPr/>
      </xdr:nvSpPr>
      <xdr:spPr>
        <a:xfrm>
          <a:off x="16129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62913</xdr:rowOff>
    </xdr:from>
    <xdr:ext cx="736600" cy="259045"/>
    <xdr:sp macro="" textlink="">
      <xdr:nvSpPr>
        <xdr:cNvPr id="344" name="テキスト ボックス 343"/>
        <xdr:cNvSpPr txBox="1"/>
      </xdr:nvSpPr>
      <xdr:spPr>
        <a:xfrm>
          <a:off x="15798800" y="1034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114542</xdr:rowOff>
    </xdr:from>
    <xdr:to>
      <xdr:col>22</xdr:col>
      <xdr:colOff>254000</xdr:colOff>
      <xdr:row>62</xdr:row>
      <xdr:rowOff>44692</xdr:rowOff>
    </xdr:to>
    <xdr:sp macro="" textlink="">
      <xdr:nvSpPr>
        <xdr:cNvPr id="345" name="円/楕円 344"/>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54869</xdr:rowOff>
    </xdr:from>
    <xdr:ext cx="762000" cy="259045"/>
    <xdr:sp macro="" textlink="">
      <xdr:nvSpPr>
        <xdr:cNvPr id="346" name="テキスト ボックス 345"/>
        <xdr:cNvSpPr txBox="1"/>
      </xdr:nvSpPr>
      <xdr:spPr>
        <a:xfrm>
          <a:off x="14909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113393</xdr:rowOff>
    </xdr:from>
    <xdr:to>
      <xdr:col>21</xdr:col>
      <xdr:colOff>50800</xdr:colOff>
      <xdr:row>62</xdr:row>
      <xdr:rowOff>43543</xdr:rowOff>
    </xdr:to>
    <xdr:sp macro="" textlink="">
      <xdr:nvSpPr>
        <xdr:cNvPr id="347" name="円/楕円 346"/>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53720</xdr:rowOff>
    </xdr:from>
    <xdr:ext cx="762000" cy="259045"/>
    <xdr:sp macro="" textlink="">
      <xdr:nvSpPr>
        <xdr:cNvPr id="348" name="テキスト ボックス 347"/>
        <xdr:cNvSpPr txBox="1"/>
      </xdr:nvSpPr>
      <xdr:spPr>
        <a:xfrm>
          <a:off x="14020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49" name="円/楕円 348"/>
        <xdr:cNvSpPr/>
      </xdr:nvSpPr>
      <xdr:spPr>
        <a:xfrm>
          <a:off x="13462000" y="105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38782</xdr:rowOff>
    </xdr:from>
    <xdr:ext cx="762000" cy="259045"/>
    <xdr:sp macro="" textlink="">
      <xdr:nvSpPr>
        <xdr:cNvPr id="350" name="テキスト ボックス 349"/>
        <xdr:cNvSpPr txBox="1"/>
      </xdr:nvSpPr>
      <xdr:spPr>
        <a:xfrm>
          <a:off x="13131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実質公債費比率については、交付税措置のない地方債発行を抑制してきた経緯もあり、Ｈ</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年度以降は毎年</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程度の低下が続いている。しかし、現在、上下水道事業の施設整備を継続して進めている段階であり、特に水道事業にかかる公営企業債の残高が増加しているため、一般会計からの繰出金を一部充てている公営企業債の償還額（準元利償還金）も増加している。その影響により、比率の改善幅が縮小しており、類似団体平均と比較して</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％上回る結果となった。</a:t>
          </a:r>
          <a:endParaRPr kumimoji="1" lang="en-US" altLang="ja-JP" sz="1300">
            <a:latin typeface="ＭＳ ゴシック" pitchFamily="49" charset="-128"/>
            <a:ea typeface="ＭＳ ゴシック" pitchFamily="49" charset="-128"/>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63137</xdr:rowOff>
    </xdr:from>
    <xdr:to>
      <xdr:col>24</xdr:col>
      <xdr:colOff>558800</xdr:colOff>
      <xdr:row>38</xdr:row>
      <xdr:rowOff>73478</xdr:rowOff>
    </xdr:to>
    <xdr:cxnSp macro="">
      <xdr:nvCxnSpPr>
        <xdr:cNvPr id="386" name="直線コネクタ 385"/>
        <xdr:cNvCxnSpPr/>
      </xdr:nvCxnSpPr>
      <xdr:spPr>
        <a:xfrm flipV="1">
          <a:off x="16179800" y="657823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73478</xdr:rowOff>
    </xdr:from>
    <xdr:to>
      <xdr:col>23</xdr:col>
      <xdr:colOff>406400</xdr:colOff>
      <xdr:row>38</xdr:row>
      <xdr:rowOff>83820</xdr:rowOff>
    </xdr:to>
    <xdr:cxnSp macro="">
      <xdr:nvCxnSpPr>
        <xdr:cNvPr id="389" name="直線コネクタ 388"/>
        <xdr:cNvCxnSpPr/>
      </xdr:nvCxnSpPr>
      <xdr:spPr>
        <a:xfrm flipV="1">
          <a:off x="15290800" y="65885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94162</xdr:rowOff>
    </xdr:to>
    <xdr:cxnSp macro="">
      <xdr:nvCxnSpPr>
        <xdr:cNvPr id="392" name="直線コネクタ 391"/>
        <xdr:cNvCxnSpPr/>
      </xdr:nvCxnSpPr>
      <xdr:spPr>
        <a:xfrm flipV="1">
          <a:off x="14401800" y="659892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94162</xdr:rowOff>
    </xdr:from>
    <xdr:to>
      <xdr:col>21</xdr:col>
      <xdr:colOff>0</xdr:colOff>
      <xdr:row>38</xdr:row>
      <xdr:rowOff>101056</xdr:rowOff>
    </xdr:to>
    <xdr:cxnSp macro="">
      <xdr:nvCxnSpPr>
        <xdr:cNvPr id="395" name="直線コネクタ 394"/>
        <xdr:cNvCxnSpPr/>
      </xdr:nvCxnSpPr>
      <xdr:spPr>
        <a:xfrm flipV="1">
          <a:off x="13512800" y="66092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405" name="円/楕円 404"/>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155864</xdr:rowOff>
    </xdr:from>
    <xdr:ext cx="762000" cy="259045"/>
    <xdr:sp macro="" textlink="">
      <xdr:nvSpPr>
        <xdr:cNvPr id="406" name="公債費負担の状況該当値テキスト"/>
        <xdr:cNvSpPr txBox="1"/>
      </xdr:nvSpPr>
      <xdr:spPr>
        <a:xfrm>
          <a:off x="17106900" y="649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22678</xdr:rowOff>
    </xdr:from>
    <xdr:to>
      <xdr:col>23</xdr:col>
      <xdr:colOff>457200</xdr:colOff>
      <xdr:row>38</xdr:row>
      <xdr:rowOff>124278</xdr:rowOff>
    </xdr:to>
    <xdr:sp macro="" textlink="">
      <xdr:nvSpPr>
        <xdr:cNvPr id="407" name="円/楕円 406"/>
        <xdr:cNvSpPr/>
      </xdr:nvSpPr>
      <xdr:spPr>
        <a:xfrm>
          <a:off x="16129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109055</xdr:rowOff>
    </xdr:from>
    <xdr:ext cx="736600" cy="259045"/>
    <xdr:sp macro="" textlink="">
      <xdr:nvSpPr>
        <xdr:cNvPr id="408" name="テキスト ボックス 407"/>
        <xdr:cNvSpPr txBox="1"/>
      </xdr:nvSpPr>
      <xdr:spPr>
        <a:xfrm>
          <a:off x="15798800" y="662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9" name="円/楕円 408"/>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410" name="テキスト ボックス 409"/>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43362</xdr:rowOff>
    </xdr:from>
    <xdr:to>
      <xdr:col>21</xdr:col>
      <xdr:colOff>50800</xdr:colOff>
      <xdr:row>38</xdr:row>
      <xdr:rowOff>144962</xdr:rowOff>
    </xdr:to>
    <xdr:sp macro="" textlink="">
      <xdr:nvSpPr>
        <xdr:cNvPr id="411" name="円/楕円 410"/>
        <xdr:cNvSpPr/>
      </xdr:nvSpPr>
      <xdr:spPr>
        <a:xfrm>
          <a:off x="143510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155138</xdr:rowOff>
    </xdr:from>
    <xdr:ext cx="762000" cy="259045"/>
    <xdr:sp macro="" textlink="">
      <xdr:nvSpPr>
        <xdr:cNvPr id="412" name="テキスト ボックス 411"/>
        <xdr:cNvSpPr txBox="1"/>
      </xdr:nvSpPr>
      <xdr:spPr>
        <a:xfrm>
          <a:off x="14020800" y="632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50256</xdr:rowOff>
    </xdr:from>
    <xdr:to>
      <xdr:col>19</xdr:col>
      <xdr:colOff>533400</xdr:colOff>
      <xdr:row>38</xdr:row>
      <xdr:rowOff>151856</xdr:rowOff>
    </xdr:to>
    <xdr:sp macro="" textlink="">
      <xdr:nvSpPr>
        <xdr:cNvPr id="413" name="円/楕円 412"/>
        <xdr:cNvSpPr/>
      </xdr:nvSpPr>
      <xdr:spPr>
        <a:xfrm>
          <a:off x="13462000" y="65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162033</xdr:rowOff>
    </xdr:from>
    <xdr:ext cx="762000" cy="259045"/>
    <xdr:sp macro="" textlink="">
      <xdr:nvSpPr>
        <xdr:cNvPr id="414" name="テキスト ボックス 413"/>
        <xdr:cNvSpPr txBox="1"/>
      </xdr:nvSpPr>
      <xdr:spPr>
        <a:xfrm>
          <a:off x="13131800" y="633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将来負担比率の主な減少要因としては、自己都合支給率の引き下げに伴う退職手当見込額の減少や債務負担行為額の減少、またＨ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a:t>
          </a:r>
          <a:r>
            <a:rPr kumimoji="1" lang="ja-JP" altLang="ja-JP" sz="1300">
              <a:solidFill>
                <a:schemeClr val="dk1"/>
              </a:solidFill>
              <a:effectLst/>
              <a:latin typeface="ＭＳ ゴシック" pitchFamily="49" charset="-128"/>
              <a:ea typeface="ＭＳ ゴシック" pitchFamily="49" charset="-128"/>
              <a:cs typeface="+mn-cs"/>
            </a:rPr>
            <a:t>財政調整基金へ</a:t>
          </a:r>
          <a:r>
            <a:rPr kumimoji="1" lang="en-US" altLang="ja-JP" sz="1300">
              <a:solidFill>
                <a:schemeClr val="dk1"/>
              </a:solidFill>
              <a:effectLst/>
              <a:latin typeface="ＭＳ ゴシック" pitchFamily="49" charset="-128"/>
              <a:ea typeface="ＭＳ ゴシック" pitchFamily="49" charset="-128"/>
              <a:cs typeface="+mn-cs"/>
            </a:rPr>
            <a:t>8.2</a:t>
          </a:r>
          <a:r>
            <a:rPr kumimoji="1" lang="ja-JP" altLang="ja-JP" sz="1300">
              <a:solidFill>
                <a:schemeClr val="dk1"/>
              </a:solidFill>
              <a:effectLst/>
              <a:latin typeface="ＭＳ ゴシック" pitchFamily="49" charset="-128"/>
              <a:ea typeface="ＭＳ ゴシック" pitchFamily="49" charset="-128"/>
              <a:cs typeface="+mn-cs"/>
            </a:rPr>
            <a:t>億円</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en-US" sz="1300">
              <a:latin typeface="ＭＳ ゴシック" pitchFamily="49" charset="-128"/>
              <a:ea typeface="ＭＳ ゴシック" pitchFamily="49" charset="-128"/>
            </a:rPr>
            <a:t>積立てを行ったことによる充当可能基金の増加、普通交付税や臨時財政対策債発行可能額に基づく標準財政規模の増加であるが、類似団体平均を</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％上回る結果となっており、引き続き交付税措置のない地方債の発行抑制や公営企業への繰出しの縮小なども含めて比率の改善に努める。</a:t>
          </a:r>
          <a:endParaRPr kumimoji="1" lang="en-US" altLang="ja-JP" sz="1300">
            <a:latin typeface="ＭＳ ゴシック" pitchFamily="49" charset="-128"/>
            <a:ea typeface="ＭＳ ゴシック" pitchFamily="49" charset="-128"/>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125804</xdr:rowOff>
    </xdr:from>
    <xdr:to>
      <xdr:col>24</xdr:col>
      <xdr:colOff>558800</xdr:colOff>
      <xdr:row>14</xdr:row>
      <xdr:rowOff>145711</xdr:rowOff>
    </xdr:to>
    <xdr:cxnSp macro="">
      <xdr:nvCxnSpPr>
        <xdr:cNvPr id="448" name="直線コネクタ 447"/>
        <xdr:cNvCxnSpPr/>
      </xdr:nvCxnSpPr>
      <xdr:spPr>
        <a:xfrm flipV="1">
          <a:off x="16179800" y="252610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145711</xdr:rowOff>
    </xdr:from>
    <xdr:to>
      <xdr:col>23</xdr:col>
      <xdr:colOff>406400</xdr:colOff>
      <xdr:row>14</xdr:row>
      <xdr:rowOff>155967</xdr:rowOff>
    </xdr:to>
    <xdr:cxnSp macro="">
      <xdr:nvCxnSpPr>
        <xdr:cNvPr id="451" name="直線コネクタ 450"/>
        <xdr:cNvCxnSpPr/>
      </xdr:nvCxnSpPr>
      <xdr:spPr>
        <a:xfrm flipV="1">
          <a:off x="15290800" y="2546011"/>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155967</xdr:rowOff>
    </xdr:from>
    <xdr:to>
      <xdr:col>22</xdr:col>
      <xdr:colOff>203200</xdr:colOff>
      <xdr:row>14</xdr:row>
      <xdr:rowOff>158179</xdr:rowOff>
    </xdr:to>
    <xdr:cxnSp macro="">
      <xdr:nvCxnSpPr>
        <xdr:cNvPr id="454" name="直線コネクタ 453"/>
        <xdr:cNvCxnSpPr/>
      </xdr:nvCxnSpPr>
      <xdr:spPr>
        <a:xfrm flipV="1">
          <a:off x="14401800" y="2556267"/>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158179</xdr:rowOff>
    </xdr:from>
    <xdr:to>
      <xdr:col>21</xdr:col>
      <xdr:colOff>0</xdr:colOff>
      <xdr:row>15</xdr:row>
      <xdr:rowOff>18298</xdr:rowOff>
    </xdr:to>
    <xdr:cxnSp macro="">
      <xdr:nvCxnSpPr>
        <xdr:cNvPr id="457" name="直線コネクタ 456"/>
        <xdr:cNvCxnSpPr/>
      </xdr:nvCxnSpPr>
      <xdr:spPr>
        <a:xfrm flipV="1">
          <a:off x="13512800" y="255847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75004</xdr:rowOff>
    </xdr:from>
    <xdr:to>
      <xdr:col>24</xdr:col>
      <xdr:colOff>609600</xdr:colOff>
      <xdr:row>15</xdr:row>
      <xdr:rowOff>5154</xdr:rowOff>
    </xdr:to>
    <xdr:sp macro="" textlink="">
      <xdr:nvSpPr>
        <xdr:cNvPr id="467" name="円/楕円 466"/>
        <xdr:cNvSpPr/>
      </xdr:nvSpPr>
      <xdr:spPr>
        <a:xfrm>
          <a:off x="16967200" y="24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47081</xdr:rowOff>
    </xdr:from>
    <xdr:ext cx="762000" cy="259045"/>
    <xdr:sp macro="" textlink="">
      <xdr:nvSpPr>
        <xdr:cNvPr id="468" name="将来負担の状況該当値テキスト"/>
        <xdr:cNvSpPr txBox="1"/>
      </xdr:nvSpPr>
      <xdr:spPr>
        <a:xfrm>
          <a:off x="17106900" y="24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94911</xdr:rowOff>
    </xdr:from>
    <xdr:to>
      <xdr:col>23</xdr:col>
      <xdr:colOff>457200</xdr:colOff>
      <xdr:row>15</xdr:row>
      <xdr:rowOff>25061</xdr:rowOff>
    </xdr:to>
    <xdr:sp macro="" textlink="">
      <xdr:nvSpPr>
        <xdr:cNvPr id="469" name="円/楕円 468"/>
        <xdr:cNvSpPr/>
      </xdr:nvSpPr>
      <xdr:spPr>
        <a:xfrm>
          <a:off x="16129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9838</xdr:rowOff>
    </xdr:from>
    <xdr:ext cx="736600" cy="259045"/>
    <xdr:sp macro="" textlink="">
      <xdr:nvSpPr>
        <xdr:cNvPr id="470" name="テキスト ボックス 469"/>
        <xdr:cNvSpPr txBox="1"/>
      </xdr:nvSpPr>
      <xdr:spPr>
        <a:xfrm>
          <a:off x="15798800" y="2581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105167</xdr:rowOff>
    </xdr:from>
    <xdr:to>
      <xdr:col>22</xdr:col>
      <xdr:colOff>254000</xdr:colOff>
      <xdr:row>15</xdr:row>
      <xdr:rowOff>35317</xdr:rowOff>
    </xdr:to>
    <xdr:sp macro="" textlink="">
      <xdr:nvSpPr>
        <xdr:cNvPr id="471" name="円/楕円 470"/>
        <xdr:cNvSpPr/>
      </xdr:nvSpPr>
      <xdr:spPr>
        <a:xfrm>
          <a:off x="15240000" y="2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20094</xdr:rowOff>
    </xdr:from>
    <xdr:ext cx="762000" cy="259045"/>
    <xdr:sp macro="" textlink="">
      <xdr:nvSpPr>
        <xdr:cNvPr id="472" name="テキスト ボックス 471"/>
        <xdr:cNvSpPr txBox="1"/>
      </xdr:nvSpPr>
      <xdr:spPr>
        <a:xfrm>
          <a:off x="14909800" y="259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107379</xdr:rowOff>
    </xdr:from>
    <xdr:to>
      <xdr:col>21</xdr:col>
      <xdr:colOff>50800</xdr:colOff>
      <xdr:row>15</xdr:row>
      <xdr:rowOff>37529</xdr:rowOff>
    </xdr:to>
    <xdr:sp macro="" textlink="">
      <xdr:nvSpPr>
        <xdr:cNvPr id="473" name="円/楕円 472"/>
        <xdr:cNvSpPr/>
      </xdr:nvSpPr>
      <xdr:spPr>
        <a:xfrm>
          <a:off x="14351000" y="25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47706</xdr:rowOff>
    </xdr:from>
    <xdr:ext cx="762000" cy="259045"/>
    <xdr:sp macro="" textlink="">
      <xdr:nvSpPr>
        <xdr:cNvPr id="474" name="テキスト ボックス 473"/>
        <xdr:cNvSpPr txBox="1"/>
      </xdr:nvSpPr>
      <xdr:spPr>
        <a:xfrm>
          <a:off x="14020800" y="227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138948</xdr:rowOff>
    </xdr:from>
    <xdr:to>
      <xdr:col>19</xdr:col>
      <xdr:colOff>533400</xdr:colOff>
      <xdr:row>15</xdr:row>
      <xdr:rowOff>69098</xdr:rowOff>
    </xdr:to>
    <xdr:sp macro="" textlink="">
      <xdr:nvSpPr>
        <xdr:cNvPr id="475" name="円/楕円 474"/>
        <xdr:cNvSpPr/>
      </xdr:nvSpPr>
      <xdr:spPr>
        <a:xfrm>
          <a:off x="13462000" y="25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79275</xdr:rowOff>
    </xdr:from>
    <xdr:ext cx="762000" cy="259045"/>
    <xdr:sp macro="" textlink="">
      <xdr:nvSpPr>
        <xdr:cNvPr id="476" name="テキスト ボックス 475"/>
        <xdr:cNvSpPr txBox="1"/>
      </xdr:nvSpPr>
      <xdr:spPr>
        <a:xfrm>
          <a:off x="13131800" y="230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34,172
34,016
211.45
15,014,772
14,123,396
744,233
8,981,191
13,827,931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77.3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人件費にかかる経常収支比率については、類似団体平均を</a:t>
          </a:r>
          <a:r>
            <a:rPr kumimoji="1" lang="en-US" altLang="ja-JP" sz="1300">
              <a:latin typeface="ＭＳ Ｐゴシック"/>
            </a:rPr>
            <a:t>0.5</a:t>
          </a:r>
          <a:r>
            <a:rPr kumimoji="1" lang="ja-JP" altLang="en-US" sz="1300">
              <a:latin typeface="ＭＳ Ｐゴシック"/>
            </a:rPr>
            <a:t>％、全国平均を</a:t>
          </a:r>
          <a:r>
            <a:rPr kumimoji="1" lang="en-US" altLang="ja-JP" sz="1300">
              <a:latin typeface="ＭＳ Ｐゴシック"/>
            </a:rPr>
            <a:t>0.6</a:t>
          </a:r>
          <a:r>
            <a:rPr kumimoji="1" lang="ja-JP" altLang="en-US" sz="1300">
              <a:latin typeface="ＭＳ Ｐゴシック"/>
            </a:rPr>
            <a:t>％下回っている。その主な要因として、職員数や給与水準が類似団体と比較して低いことが挙げられる。Ｈ</a:t>
          </a:r>
          <a:r>
            <a:rPr kumimoji="1" lang="en-US" altLang="ja-JP" sz="1300">
              <a:latin typeface="ＭＳ Ｐゴシック"/>
            </a:rPr>
            <a:t>24</a:t>
          </a:r>
          <a:r>
            <a:rPr kumimoji="1" lang="ja-JP" altLang="en-US" sz="1300">
              <a:latin typeface="ＭＳ Ｐゴシック"/>
            </a:rPr>
            <a:t>年度に比べて</a:t>
          </a:r>
          <a:r>
            <a:rPr kumimoji="1" lang="en-US" altLang="ja-JP" sz="1300">
              <a:latin typeface="ＭＳ Ｐゴシック"/>
            </a:rPr>
            <a:t>0.6</a:t>
          </a:r>
          <a:r>
            <a:rPr kumimoji="1" lang="ja-JP" altLang="en-US" sz="1300">
              <a:latin typeface="ＭＳ Ｐゴシック"/>
            </a:rPr>
            <a:t>％減少しているが、これは新陳代謝に伴う職員給の減少や退職手当負担金の減少等によるものである。今後も国や県の給与に準じた適正な給与制度による運営を行い、人件費の抑制に努める。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10414</xdr:rowOff>
    </xdr:to>
    <xdr:cxnSp macro="">
      <xdr:nvCxnSpPr>
        <xdr:cNvPr id="63" name="直線コネクタ 62"/>
        <xdr:cNvCxnSpPr/>
      </xdr:nvCxnSpPr>
      <xdr:spPr>
        <a:xfrm flipV="1">
          <a:off x="3987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10414</xdr:rowOff>
    </xdr:to>
    <xdr:cxnSp macro="">
      <xdr:nvCxnSpPr>
        <xdr:cNvPr id="66" name="直線コネクタ 65"/>
        <xdr:cNvCxnSpPr/>
      </xdr:nvCxnSpPr>
      <xdr:spPr>
        <a:xfrm>
          <a:off x="3098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10414</xdr:rowOff>
    </xdr:to>
    <xdr:cxnSp macro="">
      <xdr:nvCxnSpPr>
        <xdr:cNvPr id="69" name="直線コネクタ 68"/>
        <xdr:cNvCxnSpPr/>
      </xdr:nvCxnSpPr>
      <xdr:spPr>
        <a:xfrm>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24130</xdr:rowOff>
    </xdr:to>
    <xdr:cxnSp macro="">
      <xdr:nvCxnSpPr>
        <xdr:cNvPr id="72" name="直線コネクタ 71"/>
        <xdr:cNvCxnSpPr/>
      </xdr:nvCxnSpPr>
      <xdr:spPr>
        <a:xfrm flipV="1">
          <a:off x="1320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2" name="円/楕円 81"/>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3"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131064</xdr:rowOff>
    </xdr:from>
    <xdr:to>
      <xdr:col>5</xdr:col>
      <xdr:colOff>600075</xdr:colOff>
      <xdr:row>37</xdr:row>
      <xdr:rowOff>61214</xdr:rowOff>
    </xdr:to>
    <xdr:sp macro="" textlink="">
      <xdr:nvSpPr>
        <xdr:cNvPr id="84" name="円/楕円 83"/>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85" name="テキスト ボックス 84"/>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6" name="円/楕円 85"/>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87" name="テキスト ボックス 86"/>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8" name="円/楕円 87"/>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89" name="テキスト ボックス 88"/>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0" name="円/楕円 89"/>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1" name="テキスト ボックス 90"/>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2.7</a:t>
          </a:r>
          <a:r>
            <a:rPr kumimoji="1" lang="ja-JP" altLang="en-US" sz="1300">
              <a:latin typeface="ＭＳ Ｐゴシック"/>
            </a:rPr>
            <a:t>％、全国平均を</a:t>
          </a:r>
          <a:r>
            <a:rPr kumimoji="1" lang="en-US" altLang="ja-JP" sz="1300">
              <a:latin typeface="ＭＳ Ｐゴシック"/>
            </a:rPr>
            <a:t>1.2</a:t>
          </a:r>
          <a:r>
            <a:rPr kumimoji="1" lang="ja-JP" altLang="en-US" sz="1300">
              <a:latin typeface="ＭＳ Ｐゴシック"/>
            </a:rPr>
            <a:t>％上回っている。その主な要因としては、早期の完了を目指す地籍調査事業の実施に伴う地籍測量委託料（一筆地調査業務の民間委託）の増加が挙げられる。Ｈ</a:t>
          </a:r>
          <a:r>
            <a:rPr kumimoji="1" lang="en-US" altLang="ja-JP" sz="1300">
              <a:latin typeface="ＭＳ Ｐゴシック"/>
            </a:rPr>
            <a:t>21</a:t>
          </a:r>
          <a:r>
            <a:rPr kumimoji="1" lang="ja-JP" altLang="en-US" sz="1300">
              <a:latin typeface="ＭＳ Ｐゴシック"/>
            </a:rPr>
            <a:t>年度以降の傾向としては、</a:t>
          </a:r>
          <a:r>
            <a:rPr kumimoji="1" lang="en-US" altLang="ja-JP" sz="1300">
              <a:latin typeface="ＭＳ Ｐゴシック"/>
            </a:rPr>
            <a:t>15.0</a:t>
          </a:r>
          <a:r>
            <a:rPr kumimoji="1" lang="ja-JP" altLang="en-US" sz="1300">
              <a:latin typeface="ＭＳ Ｐゴシック"/>
            </a:rPr>
            <a:t>％前後を横ばい状態で推移しているものの、保育所の受入れ児童の低年齢化や共働き世帯の増加により、今後も臨時職員賃金の増加が見込まれる。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94343</xdr:rowOff>
    </xdr:to>
    <xdr:cxnSp macro="">
      <xdr:nvCxnSpPr>
        <xdr:cNvPr id="126" name="直線コネクタ 125"/>
        <xdr:cNvCxnSpPr/>
      </xdr:nvCxnSpPr>
      <xdr:spPr>
        <a:xfrm flipV="1">
          <a:off x="15671800" y="3136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xdr:rowOff>
    </xdr:from>
    <xdr:to>
      <xdr:col>22</xdr:col>
      <xdr:colOff>565150</xdr:colOff>
      <xdr:row>18</xdr:row>
      <xdr:rowOff>94343</xdr:rowOff>
    </xdr:to>
    <xdr:cxnSp macro="">
      <xdr:nvCxnSpPr>
        <xdr:cNvPr id="129" name="直線コネクタ 128"/>
        <xdr:cNvCxnSpPr/>
      </xdr:nvCxnSpPr>
      <xdr:spPr>
        <a:xfrm>
          <a:off x="14782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7257</xdr:rowOff>
    </xdr:to>
    <xdr:cxnSp macro="">
      <xdr:nvCxnSpPr>
        <xdr:cNvPr id="132" name="直線コネクタ 131"/>
        <xdr:cNvCxnSpPr/>
      </xdr:nvCxnSpPr>
      <xdr:spPr>
        <a:xfrm>
          <a:off x="13893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72571</xdr:rowOff>
    </xdr:to>
    <xdr:cxnSp macro="">
      <xdr:nvCxnSpPr>
        <xdr:cNvPr id="135" name="直線コネクタ 134"/>
        <xdr:cNvCxnSpPr/>
      </xdr:nvCxnSpPr>
      <xdr:spPr>
        <a:xfrm flipV="1">
          <a:off x="13004800" y="3082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5" name="円/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47" name="円/楕円 146"/>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48" name="テキスト ボックス 147"/>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127907</xdr:rowOff>
    </xdr:from>
    <xdr:to>
      <xdr:col>21</xdr:col>
      <xdr:colOff>412750</xdr:colOff>
      <xdr:row>18</xdr:row>
      <xdr:rowOff>58057</xdr:rowOff>
    </xdr:to>
    <xdr:sp macro="" textlink="">
      <xdr:nvSpPr>
        <xdr:cNvPr id="149" name="円/楕円 148"/>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42834</xdr:rowOff>
    </xdr:from>
    <xdr:ext cx="762000" cy="259045"/>
    <xdr:sp macro="" textlink="">
      <xdr:nvSpPr>
        <xdr:cNvPr id="150" name="テキスト ボックス 149"/>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1" name="円/楕円 150"/>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2" name="テキスト ボックス 151"/>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21771</xdr:rowOff>
    </xdr:from>
    <xdr:to>
      <xdr:col>19</xdr:col>
      <xdr:colOff>6350</xdr:colOff>
      <xdr:row>18</xdr:row>
      <xdr:rowOff>123371</xdr:rowOff>
    </xdr:to>
    <xdr:sp macro="" textlink="">
      <xdr:nvSpPr>
        <xdr:cNvPr id="153" name="円/楕円 152"/>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108149</xdr:rowOff>
    </xdr:from>
    <xdr:ext cx="762000" cy="259045"/>
    <xdr:sp macro="" textlink="">
      <xdr:nvSpPr>
        <xdr:cNvPr id="154" name="テキスト ボックス 153"/>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0.8</a:t>
          </a:r>
          <a:r>
            <a:rPr kumimoji="1" lang="ja-JP" altLang="en-US" sz="1300">
              <a:latin typeface="ＭＳ Ｐゴシック"/>
            </a:rPr>
            <a:t>％上回り、全国平均を</a:t>
          </a:r>
          <a:r>
            <a:rPr kumimoji="1" lang="en-US" altLang="ja-JP" sz="1300">
              <a:latin typeface="ＭＳ Ｐゴシック"/>
            </a:rPr>
            <a:t>2.7</a:t>
          </a:r>
          <a:r>
            <a:rPr kumimoji="1" lang="ja-JP" altLang="en-US" sz="1300">
              <a:latin typeface="ＭＳ Ｐゴシック"/>
            </a:rPr>
            <a:t>％下回っている。平成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月には障害者総合支援法が施行され、制度内容も広く浸透してきたことから、近年は障害者福祉費（自立支援給付等）に要する費用の増加が著しく、扶助費が年々増加傾向にある。生活保護費についてはＨ</a:t>
          </a:r>
          <a:r>
            <a:rPr kumimoji="1" lang="en-US" altLang="ja-JP" sz="1300">
              <a:latin typeface="ＭＳ Ｐゴシック"/>
            </a:rPr>
            <a:t>24</a:t>
          </a:r>
          <a:r>
            <a:rPr kumimoji="1" lang="ja-JP" altLang="en-US" sz="1300">
              <a:latin typeface="ＭＳ Ｐゴシック"/>
            </a:rPr>
            <a:t>年度以降、横ばい状態であるが、今後も資格審査等の適正化に努めるなど、事業費の肥大化を防止する。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19050</xdr:rowOff>
    </xdr:to>
    <xdr:cxnSp macro="">
      <xdr:nvCxnSpPr>
        <xdr:cNvPr id="187" name="直線コネクタ 186"/>
        <xdr:cNvCxnSpPr/>
      </xdr:nvCxnSpPr>
      <xdr:spPr>
        <a:xfrm>
          <a:off x="3987800" y="977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57</xdr:row>
      <xdr:rowOff>6350</xdr:rowOff>
    </xdr:to>
    <xdr:cxnSp macro="">
      <xdr:nvCxnSpPr>
        <xdr:cNvPr id="190" name="直線コネクタ 189"/>
        <xdr:cNvCxnSpPr/>
      </xdr:nvCxnSpPr>
      <xdr:spPr>
        <a:xfrm>
          <a:off x="3098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114300</xdr:rowOff>
    </xdr:to>
    <xdr:cxnSp macro="">
      <xdr:nvCxnSpPr>
        <xdr:cNvPr id="193" name="直線コネクタ 192"/>
        <xdr:cNvCxnSpPr/>
      </xdr:nvCxnSpPr>
      <xdr:spPr>
        <a:xfrm>
          <a:off x="2209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6" name="直線コネクタ 195"/>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6" name="円/楕円 205"/>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07"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8" name="円/楕円 207"/>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9" name="テキスト ボックス 208"/>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0" name="円/楕円 209"/>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1" name="テキスト ボックス 210"/>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2" name="円/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3.1</a:t>
          </a:r>
          <a:r>
            <a:rPr kumimoji="1" lang="ja-JP" altLang="en-US" sz="1300">
              <a:latin typeface="ＭＳ Ｐゴシック"/>
            </a:rPr>
            <a:t>％、全国平均を</a:t>
          </a:r>
          <a:r>
            <a:rPr kumimoji="1" lang="en-US" altLang="ja-JP" sz="1300">
              <a:latin typeface="ＭＳ Ｐゴシック"/>
            </a:rPr>
            <a:t>4.7</a:t>
          </a:r>
          <a:r>
            <a:rPr kumimoji="1" lang="ja-JP" altLang="en-US" sz="1300">
              <a:latin typeface="ＭＳ Ｐゴシック"/>
            </a:rPr>
            <a:t>％上回り、前年度と比較して</a:t>
          </a:r>
          <a:r>
            <a:rPr kumimoji="1" lang="en-US" altLang="ja-JP" sz="1300">
              <a:latin typeface="ＭＳ Ｐゴシック"/>
            </a:rPr>
            <a:t>0.5</a:t>
          </a:r>
          <a:r>
            <a:rPr kumimoji="1" lang="ja-JP" altLang="en-US" sz="1300">
              <a:latin typeface="ＭＳ Ｐゴシック"/>
            </a:rPr>
            <a:t>％増加しているが、その主な要因の一つとして、介護保険特別会計及び後期高齢者医療特別会計に対する繰出金の増加が挙げられる。将来に亘り、財政状況の悪化を招くことのないよう保険料の適正化を図るなど、普通会計の負担を軽減するよう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96520</xdr:rowOff>
    </xdr:to>
    <xdr:cxnSp macro="">
      <xdr:nvCxnSpPr>
        <xdr:cNvPr id="248" name="直線コネクタ 247"/>
        <xdr:cNvCxnSpPr/>
      </xdr:nvCxnSpPr>
      <xdr:spPr>
        <a:xfrm>
          <a:off x="15671800" y="1000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58420</xdr:rowOff>
    </xdr:to>
    <xdr:cxnSp macro="">
      <xdr:nvCxnSpPr>
        <xdr:cNvPr id="251" name="直線コネクタ 250"/>
        <xdr:cNvCxnSpPr/>
      </xdr:nvCxnSpPr>
      <xdr:spPr>
        <a:xfrm>
          <a:off x="14782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20320</xdr:rowOff>
    </xdr:to>
    <xdr:cxnSp macro="">
      <xdr:nvCxnSpPr>
        <xdr:cNvPr id="254" name="直線コネクタ 253"/>
        <xdr:cNvCxnSpPr/>
      </xdr:nvCxnSpPr>
      <xdr:spPr>
        <a:xfrm>
          <a:off x="13893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96520</xdr:rowOff>
    </xdr:to>
    <xdr:cxnSp macro="">
      <xdr:nvCxnSpPr>
        <xdr:cNvPr id="257" name="直線コネクタ 256"/>
        <xdr:cNvCxnSpPr/>
      </xdr:nvCxnSpPr>
      <xdr:spPr>
        <a:xfrm flipV="1">
          <a:off x="13004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7" name="円/楕円 266"/>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8"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9" name="円/楕円 268"/>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0" name="テキスト ボックス 269"/>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1" name="円/楕円 270"/>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2" name="テキスト ボックス 271"/>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3" name="円/楕円 272"/>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4" name="テキスト ボックス 273"/>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5" name="円/楕円 274"/>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6" name="テキスト ボックス 275"/>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4.8</a:t>
          </a:r>
          <a:r>
            <a:rPr kumimoji="1" lang="ja-JP" altLang="en-US" sz="1300">
              <a:latin typeface="ＭＳ Ｐゴシック"/>
            </a:rPr>
            <a:t>％、全国平均を</a:t>
          </a:r>
          <a:r>
            <a:rPr kumimoji="1" lang="en-US" altLang="ja-JP" sz="1300">
              <a:latin typeface="ＭＳ Ｐゴシック"/>
            </a:rPr>
            <a:t>4.0</a:t>
          </a:r>
          <a:r>
            <a:rPr kumimoji="1" lang="ja-JP" altLang="en-US" sz="1300">
              <a:latin typeface="ＭＳ Ｐゴシック"/>
            </a:rPr>
            <a:t>％下回っているが、平成</a:t>
          </a:r>
          <a:r>
            <a:rPr kumimoji="1" lang="en-US" altLang="ja-JP" sz="1300">
              <a:latin typeface="ＭＳ Ｐゴシック"/>
            </a:rPr>
            <a:t>21</a:t>
          </a:r>
          <a:r>
            <a:rPr kumimoji="1" lang="ja-JP" altLang="en-US" sz="1300">
              <a:latin typeface="ＭＳ Ｐゴシック"/>
            </a:rPr>
            <a:t>年度以降は</a:t>
          </a:r>
          <a:r>
            <a:rPr kumimoji="1" lang="en-US" altLang="ja-JP" sz="1300">
              <a:latin typeface="ＭＳ Ｐゴシック"/>
            </a:rPr>
            <a:t>6.0</a:t>
          </a:r>
          <a:r>
            <a:rPr kumimoji="1" lang="ja-JP" altLang="en-US" sz="1300">
              <a:latin typeface="ＭＳ Ｐゴシック"/>
            </a:rPr>
            <a:t>％前後の横ばい状態で推移している。Ｈ</a:t>
          </a:r>
          <a:r>
            <a:rPr kumimoji="1" lang="en-US" altLang="ja-JP" sz="1300">
              <a:latin typeface="ＭＳ Ｐゴシック"/>
            </a:rPr>
            <a:t>23</a:t>
          </a:r>
          <a:r>
            <a:rPr kumimoji="1" lang="ja-JP" altLang="en-US" sz="1300">
              <a:latin typeface="ＭＳ Ｐゴシック"/>
            </a:rPr>
            <a:t>年度については東日本大震災に伴う消防団員等公務災害補償負担金の追加負担、Ｈ</a:t>
          </a:r>
          <a:r>
            <a:rPr kumimoji="1" lang="en-US" altLang="ja-JP" sz="1300">
              <a:latin typeface="ＭＳ Ｐゴシック"/>
            </a:rPr>
            <a:t>24</a:t>
          </a:r>
          <a:r>
            <a:rPr kumimoji="1" lang="ja-JP" altLang="en-US" sz="1300">
              <a:latin typeface="ＭＳ Ｐゴシック"/>
            </a:rPr>
            <a:t>年度には市長、市議会議員選挙の実施、また生活交通バス路線運行助成の増額の影響により若干増となったが、Ｈ</a:t>
          </a:r>
          <a:r>
            <a:rPr kumimoji="1" lang="en-US" altLang="ja-JP" sz="1300">
              <a:latin typeface="ＭＳ Ｐゴシック"/>
            </a:rPr>
            <a:t>25</a:t>
          </a:r>
          <a:r>
            <a:rPr kumimoji="1" lang="ja-JP" altLang="en-US" sz="1300">
              <a:latin typeface="ＭＳ Ｐゴシック"/>
            </a:rPr>
            <a:t>年度は水道事業会計への負担金（消火栓の新設改良・維持管理）等の減少もあり減少に転じた。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5842</xdr:rowOff>
    </xdr:to>
    <xdr:cxnSp macro="">
      <xdr:nvCxnSpPr>
        <xdr:cNvPr id="306" name="直線コネクタ 305"/>
        <xdr:cNvCxnSpPr/>
      </xdr:nvCxnSpPr>
      <xdr:spPr>
        <a:xfrm flipV="1">
          <a:off x="15671800" y="6002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5842</xdr:rowOff>
    </xdr:to>
    <xdr:cxnSp macro="">
      <xdr:nvCxnSpPr>
        <xdr:cNvPr id="309" name="直線コネクタ 308"/>
        <xdr:cNvCxnSpPr/>
      </xdr:nvCxnSpPr>
      <xdr:spPr>
        <a:xfrm>
          <a:off x="14782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34</xdr:row>
      <xdr:rowOff>163576</xdr:rowOff>
    </xdr:to>
    <xdr:cxnSp macro="">
      <xdr:nvCxnSpPr>
        <xdr:cNvPr id="312" name="直線コネクタ 311"/>
        <xdr:cNvCxnSpPr/>
      </xdr:nvCxnSpPr>
      <xdr:spPr>
        <a:xfrm>
          <a:off x="13893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10414</xdr:rowOff>
    </xdr:to>
    <xdr:cxnSp macro="">
      <xdr:nvCxnSpPr>
        <xdr:cNvPr id="315" name="直線コネクタ 314"/>
        <xdr:cNvCxnSpPr/>
      </xdr:nvCxnSpPr>
      <xdr:spPr>
        <a:xfrm flipV="1">
          <a:off x="13004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5" name="円/楕円 32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7" name="円/楕円 326"/>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8" name="テキスト ボックス 327"/>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29" name="円/楕円 328"/>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0" name="テキスト ボックス 329"/>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1" name="円/楕円 330"/>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2" name="テキスト ボックス 331"/>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3" name="円/楕円 332"/>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4" name="テキスト ボックス 333"/>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近年は、新市建設計画に基づく合併特例事業や防災関連事業の実施などにより、一部元利償還金の増加する要因があるものの、過去の借入に対する償還が順調に進捗していることもあり、類似団体平均を</a:t>
          </a:r>
          <a:r>
            <a:rPr kumimoji="1" lang="en-US" altLang="ja-JP" sz="1300">
              <a:latin typeface="ＭＳ Ｐゴシック"/>
            </a:rPr>
            <a:t>2.9</a:t>
          </a:r>
          <a:r>
            <a:rPr kumimoji="1" lang="ja-JP" altLang="en-US" sz="1300">
              <a:latin typeface="ＭＳ Ｐゴシック"/>
            </a:rPr>
            <a:t>％下回る水準で推移している。なお、Ｈ</a:t>
          </a:r>
          <a:r>
            <a:rPr kumimoji="1" lang="en-US" altLang="ja-JP" sz="1300">
              <a:latin typeface="ＭＳ Ｐゴシック"/>
            </a:rPr>
            <a:t>21</a:t>
          </a:r>
          <a:r>
            <a:rPr kumimoji="1" lang="ja-JP" altLang="en-US" sz="1300">
              <a:latin typeface="ＭＳ Ｐゴシック"/>
            </a:rPr>
            <a:t>年度以降、比率は低下傾向にあるが、今後も事業の必要性を精査し、交付税措置のない新規の地方債発行については、可能な限り抑制に努める。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144145</xdr:rowOff>
    </xdr:from>
    <xdr:to>
      <xdr:col>7</xdr:col>
      <xdr:colOff>15875</xdr:colOff>
      <xdr:row>74</xdr:row>
      <xdr:rowOff>149860</xdr:rowOff>
    </xdr:to>
    <xdr:cxnSp macro="">
      <xdr:nvCxnSpPr>
        <xdr:cNvPr id="366" name="直線コネクタ 365"/>
        <xdr:cNvCxnSpPr/>
      </xdr:nvCxnSpPr>
      <xdr:spPr>
        <a:xfrm flipV="1">
          <a:off x="3987800" y="128314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155575</xdr:rowOff>
    </xdr:to>
    <xdr:cxnSp macro="">
      <xdr:nvCxnSpPr>
        <xdr:cNvPr id="369" name="直線コネクタ 368"/>
        <xdr:cNvCxnSpPr/>
      </xdr:nvCxnSpPr>
      <xdr:spPr>
        <a:xfrm flipV="1">
          <a:off x="3098800" y="12837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155575</xdr:rowOff>
    </xdr:from>
    <xdr:to>
      <xdr:col>4</xdr:col>
      <xdr:colOff>346075</xdr:colOff>
      <xdr:row>74</xdr:row>
      <xdr:rowOff>157480</xdr:rowOff>
    </xdr:to>
    <xdr:cxnSp macro="">
      <xdr:nvCxnSpPr>
        <xdr:cNvPr id="372" name="直線コネクタ 371"/>
        <xdr:cNvCxnSpPr/>
      </xdr:nvCxnSpPr>
      <xdr:spPr>
        <a:xfrm flipV="1">
          <a:off x="2209800" y="12842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74</xdr:row>
      <xdr:rowOff>170815</xdr:rowOff>
    </xdr:to>
    <xdr:cxnSp macro="">
      <xdr:nvCxnSpPr>
        <xdr:cNvPr id="375" name="直線コネクタ 374"/>
        <xdr:cNvCxnSpPr/>
      </xdr:nvCxnSpPr>
      <xdr:spPr>
        <a:xfrm flipV="1">
          <a:off x="1320800" y="128447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93345</xdr:rowOff>
    </xdr:from>
    <xdr:to>
      <xdr:col>7</xdr:col>
      <xdr:colOff>66675</xdr:colOff>
      <xdr:row>75</xdr:row>
      <xdr:rowOff>23495</xdr:rowOff>
    </xdr:to>
    <xdr:sp macro="" textlink="">
      <xdr:nvSpPr>
        <xdr:cNvPr id="385" name="円/楕円 384"/>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109872</xdr:rowOff>
    </xdr:from>
    <xdr:ext cx="762000" cy="259045"/>
    <xdr:sp macro="" textlink="">
      <xdr:nvSpPr>
        <xdr:cNvPr id="386" name="公債費該当値テキスト"/>
        <xdr:cNvSpPr txBox="1"/>
      </xdr:nvSpPr>
      <xdr:spPr>
        <a:xfrm>
          <a:off x="4914900" y="1262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7" name="円/楕円 38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8" name="テキスト ボックス 38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104775</xdr:rowOff>
    </xdr:from>
    <xdr:to>
      <xdr:col>4</xdr:col>
      <xdr:colOff>396875</xdr:colOff>
      <xdr:row>75</xdr:row>
      <xdr:rowOff>34925</xdr:rowOff>
    </xdr:to>
    <xdr:sp macro="" textlink="">
      <xdr:nvSpPr>
        <xdr:cNvPr id="389" name="円/楕円 388"/>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90" name="テキスト ボックス 389"/>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1" name="円/楕円 390"/>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2" name="テキスト ボックス 39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120015</xdr:rowOff>
    </xdr:from>
    <xdr:to>
      <xdr:col>1</xdr:col>
      <xdr:colOff>676275</xdr:colOff>
      <xdr:row>75</xdr:row>
      <xdr:rowOff>50165</xdr:rowOff>
    </xdr:to>
    <xdr:sp macro="" textlink="">
      <xdr:nvSpPr>
        <xdr:cNvPr id="393" name="円/楕円 392"/>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60342</xdr:rowOff>
    </xdr:from>
    <xdr:ext cx="762000" cy="259045"/>
    <xdr:sp macro="" textlink="">
      <xdr:nvSpPr>
        <xdr:cNvPr id="394" name="テキスト ボックス 39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公債費を除いた経常収支比率は、類似団体平均を</a:t>
          </a:r>
          <a:r>
            <a:rPr kumimoji="1" lang="en-US" altLang="ja-JP" sz="1300">
              <a:latin typeface="ＭＳ Ｐゴシック"/>
            </a:rPr>
            <a:t>1.3</a:t>
          </a:r>
          <a:r>
            <a:rPr kumimoji="1" lang="ja-JP" altLang="en-US" sz="1300">
              <a:latin typeface="ＭＳ Ｐゴシック"/>
            </a:rPr>
            <a:t>％上回っているが、全国平均を</a:t>
          </a:r>
          <a:r>
            <a:rPr kumimoji="1" lang="en-US" altLang="ja-JP" sz="1300">
              <a:latin typeface="ＭＳ Ｐゴシック"/>
            </a:rPr>
            <a:t>1.4</a:t>
          </a:r>
          <a:r>
            <a:rPr kumimoji="1" lang="ja-JP" altLang="en-US" sz="1300">
              <a:latin typeface="ＭＳ Ｐゴシック"/>
            </a:rPr>
            <a:t>％下回り、前年度と比較して</a:t>
          </a:r>
          <a:r>
            <a:rPr kumimoji="1" lang="en-US" altLang="ja-JP" sz="1300">
              <a:latin typeface="ＭＳ Ｐゴシック"/>
            </a:rPr>
            <a:t>0.5</a:t>
          </a:r>
          <a:r>
            <a:rPr kumimoji="1" lang="ja-JP" altLang="en-US" sz="1300">
              <a:latin typeface="ＭＳ Ｐゴシック"/>
            </a:rPr>
            <a:t>％減少している。Ｈ</a:t>
          </a:r>
          <a:r>
            <a:rPr kumimoji="1" lang="en-US" altLang="ja-JP" sz="1300">
              <a:latin typeface="ＭＳ Ｐゴシック"/>
            </a:rPr>
            <a:t>23</a:t>
          </a:r>
          <a:r>
            <a:rPr kumimoji="1" lang="ja-JP" altLang="en-US" sz="1300">
              <a:latin typeface="ＭＳ Ｐゴシック"/>
            </a:rPr>
            <a:t>年度以降は障害福祉費にかかる扶助費の増加により、比率が高くなる傾向にあったが、歳出削減努力もあり人件費をはじめ物件費、補助費等はＨ</a:t>
          </a:r>
          <a:r>
            <a:rPr kumimoji="1" lang="en-US" altLang="ja-JP" sz="1300">
              <a:latin typeface="ＭＳ Ｐゴシック"/>
            </a:rPr>
            <a:t>24</a:t>
          </a:r>
          <a:r>
            <a:rPr kumimoji="1" lang="ja-JP" altLang="en-US" sz="1300">
              <a:latin typeface="ＭＳ Ｐゴシック"/>
            </a:rPr>
            <a:t>年度に比べ減少しており、結果として公債費以外の経常収支比率は改善された。</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96520</xdr:rowOff>
    </xdr:to>
    <xdr:cxnSp macro="">
      <xdr:nvCxnSpPr>
        <xdr:cNvPr id="427" name="直線コネクタ 426"/>
        <xdr:cNvCxnSpPr/>
      </xdr:nvCxnSpPr>
      <xdr:spPr>
        <a:xfrm flipV="1">
          <a:off x="15671800" y="13279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96520</xdr:rowOff>
    </xdr:to>
    <xdr:cxnSp macro="">
      <xdr:nvCxnSpPr>
        <xdr:cNvPr id="430" name="直線コネクタ 429"/>
        <xdr:cNvCxnSpPr/>
      </xdr:nvCxnSpPr>
      <xdr:spPr>
        <a:xfrm>
          <a:off x="14782800" y="132181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16511</xdr:rowOff>
    </xdr:to>
    <xdr:cxnSp macro="">
      <xdr:nvCxnSpPr>
        <xdr:cNvPr id="433" name="直線コネクタ 432"/>
        <xdr:cNvCxnSpPr/>
      </xdr:nvCxnSpPr>
      <xdr:spPr>
        <a:xfrm>
          <a:off x="13893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73661</xdr:rowOff>
    </xdr:to>
    <xdr:cxnSp macro="">
      <xdr:nvCxnSpPr>
        <xdr:cNvPr id="436" name="直線コネクタ 435"/>
        <xdr:cNvCxnSpPr/>
      </xdr:nvCxnSpPr>
      <xdr:spPr>
        <a:xfrm flipV="1">
          <a:off x="13004800" y="131419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6" name="円/楕円 445"/>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170197</xdr:rowOff>
    </xdr:from>
    <xdr:ext cx="762000" cy="259045"/>
    <xdr:sp macro="" textlink="">
      <xdr:nvSpPr>
        <xdr:cNvPr id="447"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8" name="円/楕円 447"/>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49" name="テキスト ボックス 448"/>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50" name="円/楕円 449"/>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51" name="テキスト ボックス 450"/>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2" name="円/楕円 451"/>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4" name="円/楕円 453"/>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55" name="テキスト ボックス 454"/>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愛媛県東温市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37605</xdr:rowOff>
    </xdr:from>
    <xdr:to>
      <xdr:col>4</xdr:col>
      <xdr:colOff>1117600</xdr:colOff>
      <xdr:row>19</xdr:row>
      <xdr:rowOff>49390</xdr:rowOff>
    </xdr:to>
    <xdr:cxnSp macro="">
      <xdr:nvCxnSpPr>
        <xdr:cNvPr id="50" name="直線コネクタ 49"/>
        <xdr:cNvCxnSpPr/>
      </xdr:nvCxnSpPr>
      <xdr:spPr bwMode="auto">
        <a:xfrm>
          <a:off x="5003800" y="3342780"/>
          <a:ext cx="647700" cy="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37605</xdr:rowOff>
    </xdr:from>
    <xdr:to>
      <xdr:col>4</xdr:col>
      <xdr:colOff>469900</xdr:colOff>
      <xdr:row>19</xdr:row>
      <xdr:rowOff>48920</xdr:rowOff>
    </xdr:to>
    <xdr:cxnSp macro="">
      <xdr:nvCxnSpPr>
        <xdr:cNvPr id="53" name="直線コネクタ 52"/>
        <xdr:cNvCxnSpPr/>
      </xdr:nvCxnSpPr>
      <xdr:spPr bwMode="auto">
        <a:xfrm flipV="1">
          <a:off x="4305300" y="3342780"/>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48920</xdr:rowOff>
    </xdr:from>
    <xdr:to>
      <xdr:col>3</xdr:col>
      <xdr:colOff>904875</xdr:colOff>
      <xdr:row>19</xdr:row>
      <xdr:rowOff>66396</xdr:rowOff>
    </xdr:to>
    <xdr:cxnSp macro="">
      <xdr:nvCxnSpPr>
        <xdr:cNvPr id="56" name="直線コネクタ 55"/>
        <xdr:cNvCxnSpPr/>
      </xdr:nvCxnSpPr>
      <xdr:spPr bwMode="auto">
        <a:xfrm flipV="1">
          <a:off x="3606800" y="3354095"/>
          <a:ext cx="698500" cy="17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66396</xdr:rowOff>
    </xdr:from>
    <xdr:to>
      <xdr:col>3</xdr:col>
      <xdr:colOff>206375</xdr:colOff>
      <xdr:row>19</xdr:row>
      <xdr:rowOff>89268</xdr:rowOff>
    </xdr:to>
    <xdr:cxnSp macro="">
      <xdr:nvCxnSpPr>
        <xdr:cNvPr id="59" name="直線コネクタ 58"/>
        <xdr:cNvCxnSpPr/>
      </xdr:nvCxnSpPr>
      <xdr:spPr bwMode="auto">
        <a:xfrm flipV="1">
          <a:off x="2908300" y="3371571"/>
          <a:ext cx="698500" cy="2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170040</xdr:rowOff>
    </xdr:from>
    <xdr:to>
      <xdr:col>5</xdr:col>
      <xdr:colOff>34925</xdr:colOff>
      <xdr:row>19</xdr:row>
      <xdr:rowOff>100190</xdr:rowOff>
    </xdr:to>
    <xdr:sp macro="" textlink="">
      <xdr:nvSpPr>
        <xdr:cNvPr id="69" name="円/楕円 68"/>
        <xdr:cNvSpPr/>
      </xdr:nvSpPr>
      <xdr:spPr bwMode="auto">
        <a:xfrm>
          <a:off x="5600700" y="330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142117</xdr:rowOff>
    </xdr:from>
    <xdr:ext cx="762000" cy="259045"/>
    <xdr:sp macro="" textlink="">
      <xdr:nvSpPr>
        <xdr:cNvPr id="70" name="人口1人当たり決算額の推移該当値テキスト130"/>
        <xdr:cNvSpPr txBox="1"/>
      </xdr:nvSpPr>
      <xdr:spPr>
        <a:xfrm>
          <a:off x="5740400" y="32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158255</xdr:rowOff>
    </xdr:from>
    <xdr:to>
      <xdr:col>4</xdr:col>
      <xdr:colOff>520700</xdr:colOff>
      <xdr:row>19</xdr:row>
      <xdr:rowOff>88405</xdr:rowOff>
    </xdr:to>
    <xdr:sp macro="" textlink="">
      <xdr:nvSpPr>
        <xdr:cNvPr id="71" name="円/楕円 70"/>
        <xdr:cNvSpPr/>
      </xdr:nvSpPr>
      <xdr:spPr bwMode="auto">
        <a:xfrm>
          <a:off x="4953000" y="3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73182</xdr:rowOff>
    </xdr:from>
    <xdr:ext cx="736600" cy="259045"/>
    <xdr:sp macro="" textlink="">
      <xdr:nvSpPr>
        <xdr:cNvPr id="72" name="テキスト ボックス 71"/>
        <xdr:cNvSpPr txBox="1"/>
      </xdr:nvSpPr>
      <xdr:spPr>
        <a:xfrm>
          <a:off x="4622800" y="337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169570</xdr:rowOff>
    </xdr:from>
    <xdr:to>
      <xdr:col>3</xdr:col>
      <xdr:colOff>955675</xdr:colOff>
      <xdr:row>19</xdr:row>
      <xdr:rowOff>99720</xdr:rowOff>
    </xdr:to>
    <xdr:sp macro="" textlink="">
      <xdr:nvSpPr>
        <xdr:cNvPr id="73" name="円/楕円 72"/>
        <xdr:cNvSpPr/>
      </xdr:nvSpPr>
      <xdr:spPr bwMode="auto">
        <a:xfrm>
          <a:off x="4254500" y="330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84497</xdr:rowOff>
    </xdr:from>
    <xdr:ext cx="762000" cy="259045"/>
    <xdr:sp macro="" textlink="">
      <xdr:nvSpPr>
        <xdr:cNvPr id="74" name="テキスト ボックス 73"/>
        <xdr:cNvSpPr txBox="1"/>
      </xdr:nvSpPr>
      <xdr:spPr>
        <a:xfrm>
          <a:off x="3924300" y="33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15596</xdr:rowOff>
    </xdr:from>
    <xdr:to>
      <xdr:col>3</xdr:col>
      <xdr:colOff>257175</xdr:colOff>
      <xdr:row>19</xdr:row>
      <xdr:rowOff>117196</xdr:rowOff>
    </xdr:to>
    <xdr:sp macro="" textlink="">
      <xdr:nvSpPr>
        <xdr:cNvPr id="75" name="円/楕円 74"/>
        <xdr:cNvSpPr/>
      </xdr:nvSpPr>
      <xdr:spPr bwMode="auto">
        <a:xfrm>
          <a:off x="3556000" y="332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101973</xdr:rowOff>
    </xdr:from>
    <xdr:ext cx="762000" cy="259045"/>
    <xdr:sp macro="" textlink="">
      <xdr:nvSpPr>
        <xdr:cNvPr id="76" name="テキスト ボックス 75"/>
        <xdr:cNvSpPr txBox="1"/>
      </xdr:nvSpPr>
      <xdr:spPr>
        <a:xfrm>
          <a:off x="3225800" y="340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38468</xdr:rowOff>
    </xdr:from>
    <xdr:to>
      <xdr:col>2</xdr:col>
      <xdr:colOff>692150</xdr:colOff>
      <xdr:row>19</xdr:row>
      <xdr:rowOff>140068</xdr:rowOff>
    </xdr:to>
    <xdr:sp macro="" textlink="">
      <xdr:nvSpPr>
        <xdr:cNvPr id="77" name="円/楕円 76"/>
        <xdr:cNvSpPr/>
      </xdr:nvSpPr>
      <xdr:spPr bwMode="auto">
        <a:xfrm>
          <a:off x="2857500" y="334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124845</xdr:rowOff>
    </xdr:from>
    <xdr:ext cx="762000" cy="259045"/>
    <xdr:sp macro="" textlink="">
      <xdr:nvSpPr>
        <xdr:cNvPr id="78" name="テキスト ボックス 77"/>
        <xdr:cNvSpPr txBox="1"/>
      </xdr:nvSpPr>
      <xdr:spPr>
        <a:xfrm>
          <a:off x="2527300" y="34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318053</xdr:rowOff>
    </xdr:from>
    <xdr:to>
      <xdr:col>4</xdr:col>
      <xdr:colOff>1117600</xdr:colOff>
      <xdr:row>37</xdr:row>
      <xdr:rowOff>323512</xdr:rowOff>
    </xdr:to>
    <xdr:cxnSp macro="">
      <xdr:nvCxnSpPr>
        <xdr:cNvPr id="112" name="直線コネクタ 111"/>
        <xdr:cNvCxnSpPr/>
      </xdr:nvCxnSpPr>
      <xdr:spPr bwMode="auto">
        <a:xfrm>
          <a:off x="5003800" y="7442753"/>
          <a:ext cx="6477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315819</xdr:rowOff>
    </xdr:from>
    <xdr:to>
      <xdr:col>4</xdr:col>
      <xdr:colOff>469900</xdr:colOff>
      <xdr:row>37</xdr:row>
      <xdr:rowOff>318053</xdr:rowOff>
    </xdr:to>
    <xdr:cxnSp macro="">
      <xdr:nvCxnSpPr>
        <xdr:cNvPr id="115" name="直線コネクタ 114"/>
        <xdr:cNvCxnSpPr/>
      </xdr:nvCxnSpPr>
      <xdr:spPr bwMode="auto">
        <a:xfrm>
          <a:off x="4305300" y="7440519"/>
          <a:ext cx="698500" cy="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314898</xdr:rowOff>
    </xdr:from>
    <xdr:to>
      <xdr:col>3</xdr:col>
      <xdr:colOff>904875</xdr:colOff>
      <xdr:row>37</xdr:row>
      <xdr:rowOff>315819</xdr:rowOff>
    </xdr:to>
    <xdr:cxnSp macro="">
      <xdr:nvCxnSpPr>
        <xdr:cNvPr id="118" name="直線コネクタ 117"/>
        <xdr:cNvCxnSpPr/>
      </xdr:nvCxnSpPr>
      <xdr:spPr bwMode="auto">
        <a:xfrm>
          <a:off x="3606800" y="7439598"/>
          <a:ext cx="698500" cy="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314406</xdr:rowOff>
    </xdr:from>
    <xdr:to>
      <xdr:col>3</xdr:col>
      <xdr:colOff>206375</xdr:colOff>
      <xdr:row>37</xdr:row>
      <xdr:rowOff>314898</xdr:rowOff>
    </xdr:to>
    <xdr:cxnSp macro="">
      <xdr:nvCxnSpPr>
        <xdr:cNvPr id="121" name="直線コネクタ 120"/>
        <xdr:cNvCxnSpPr/>
      </xdr:nvCxnSpPr>
      <xdr:spPr bwMode="auto">
        <a:xfrm>
          <a:off x="2908300" y="7439106"/>
          <a:ext cx="698500" cy="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272712</xdr:rowOff>
    </xdr:from>
    <xdr:to>
      <xdr:col>5</xdr:col>
      <xdr:colOff>34925</xdr:colOff>
      <xdr:row>38</xdr:row>
      <xdr:rowOff>31412</xdr:rowOff>
    </xdr:to>
    <xdr:sp macro="" textlink="">
      <xdr:nvSpPr>
        <xdr:cNvPr id="131" name="円/楕円 130"/>
        <xdr:cNvSpPr/>
      </xdr:nvSpPr>
      <xdr:spPr bwMode="auto">
        <a:xfrm>
          <a:off x="5600700" y="739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267253</xdr:rowOff>
    </xdr:from>
    <xdr:to>
      <xdr:col>4</xdr:col>
      <xdr:colOff>520700</xdr:colOff>
      <xdr:row>38</xdr:row>
      <xdr:rowOff>25953</xdr:rowOff>
    </xdr:to>
    <xdr:sp macro="" textlink="">
      <xdr:nvSpPr>
        <xdr:cNvPr id="133" name="円/楕円 132"/>
        <xdr:cNvSpPr/>
      </xdr:nvSpPr>
      <xdr:spPr bwMode="auto">
        <a:xfrm>
          <a:off x="4953000" y="739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10730</xdr:rowOff>
    </xdr:from>
    <xdr:ext cx="736600" cy="259045"/>
    <xdr:sp macro="" textlink="">
      <xdr:nvSpPr>
        <xdr:cNvPr id="134" name="テキスト ボックス 133"/>
        <xdr:cNvSpPr txBox="1"/>
      </xdr:nvSpPr>
      <xdr:spPr>
        <a:xfrm>
          <a:off x="4622800" y="747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265019</xdr:rowOff>
    </xdr:from>
    <xdr:to>
      <xdr:col>3</xdr:col>
      <xdr:colOff>955675</xdr:colOff>
      <xdr:row>38</xdr:row>
      <xdr:rowOff>23719</xdr:rowOff>
    </xdr:to>
    <xdr:sp macro="" textlink="">
      <xdr:nvSpPr>
        <xdr:cNvPr id="135" name="円/楕円 134"/>
        <xdr:cNvSpPr/>
      </xdr:nvSpPr>
      <xdr:spPr bwMode="auto">
        <a:xfrm>
          <a:off x="4254500" y="73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8496</xdr:rowOff>
    </xdr:from>
    <xdr:ext cx="762000" cy="259045"/>
    <xdr:sp macro="" textlink="">
      <xdr:nvSpPr>
        <xdr:cNvPr id="136" name="テキスト ボックス 135"/>
        <xdr:cNvSpPr txBox="1"/>
      </xdr:nvSpPr>
      <xdr:spPr>
        <a:xfrm>
          <a:off x="3924300" y="7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264098</xdr:rowOff>
    </xdr:from>
    <xdr:to>
      <xdr:col>3</xdr:col>
      <xdr:colOff>257175</xdr:colOff>
      <xdr:row>38</xdr:row>
      <xdr:rowOff>22798</xdr:rowOff>
    </xdr:to>
    <xdr:sp macro="" textlink="">
      <xdr:nvSpPr>
        <xdr:cNvPr id="137" name="円/楕円 136"/>
        <xdr:cNvSpPr/>
      </xdr:nvSpPr>
      <xdr:spPr bwMode="auto">
        <a:xfrm>
          <a:off x="3556000" y="738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7575</xdr:rowOff>
    </xdr:from>
    <xdr:ext cx="762000" cy="259045"/>
    <xdr:sp macro="" textlink="">
      <xdr:nvSpPr>
        <xdr:cNvPr id="138" name="テキスト ボックス 137"/>
        <xdr:cNvSpPr txBox="1"/>
      </xdr:nvSpPr>
      <xdr:spPr>
        <a:xfrm>
          <a:off x="3225800" y="74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263606</xdr:rowOff>
    </xdr:from>
    <xdr:to>
      <xdr:col>2</xdr:col>
      <xdr:colOff>692150</xdr:colOff>
      <xdr:row>38</xdr:row>
      <xdr:rowOff>22306</xdr:rowOff>
    </xdr:to>
    <xdr:sp macro="" textlink="">
      <xdr:nvSpPr>
        <xdr:cNvPr id="139" name="円/楕円 138"/>
        <xdr:cNvSpPr/>
      </xdr:nvSpPr>
      <xdr:spPr bwMode="auto">
        <a:xfrm>
          <a:off x="2857500" y="738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7083</xdr:rowOff>
    </xdr:from>
    <xdr:ext cx="762000" cy="259045"/>
    <xdr:sp macro="" textlink="">
      <xdr:nvSpPr>
        <xdr:cNvPr id="140" name="テキスト ボックス 139"/>
        <xdr:cNvSpPr txBox="1"/>
      </xdr:nvSpPr>
      <xdr:spPr>
        <a:xfrm>
          <a:off x="2527300" y="7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a:t>
          </a:r>
          <a:r>
            <a:rPr kumimoji="1" lang="ja-JP" altLang="ja-JP" sz="1400">
              <a:solidFill>
                <a:schemeClr val="dk1"/>
              </a:solidFill>
              <a:effectLst/>
              <a:latin typeface="ＭＳ ゴシック" pitchFamily="49" charset="-128"/>
              <a:ea typeface="ＭＳ ゴシック" pitchFamily="49" charset="-128"/>
              <a:cs typeface="+mn-cs"/>
            </a:rPr>
            <a:t>Ｈ</a:t>
          </a:r>
          <a:r>
            <a:rPr kumimoji="1" lang="en-US" altLang="ja-JP" sz="1400">
              <a:solidFill>
                <a:schemeClr val="dk1"/>
              </a:solidFill>
              <a:effectLst/>
              <a:latin typeface="ＭＳ ゴシック" pitchFamily="49" charset="-128"/>
              <a:ea typeface="ＭＳ ゴシック" pitchFamily="49" charset="-128"/>
              <a:cs typeface="+mn-cs"/>
            </a:rPr>
            <a:t>23</a:t>
          </a:r>
          <a:r>
            <a:rPr kumimoji="1" lang="ja-JP" altLang="ja-JP" sz="1400">
              <a:solidFill>
                <a:schemeClr val="dk1"/>
              </a:solidFill>
              <a:effectLst/>
              <a:latin typeface="ＭＳ ゴシック" pitchFamily="49" charset="-128"/>
              <a:ea typeface="ＭＳ ゴシック" pitchFamily="49" charset="-128"/>
              <a:cs typeface="+mn-cs"/>
            </a:rPr>
            <a:t>年度に学校施設改築事業等の財源として</a:t>
          </a:r>
          <a:r>
            <a:rPr kumimoji="1" lang="en-US" altLang="ja-JP" sz="1400">
              <a:solidFill>
                <a:schemeClr val="dk1"/>
              </a:solidFill>
              <a:effectLst/>
              <a:latin typeface="ＭＳ ゴシック" pitchFamily="49" charset="-128"/>
              <a:ea typeface="ＭＳ ゴシック" pitchFamily="49" charset="-128"/>
              <a:cs typeface="+mn-cs"/>
            </a:rPr>
            <a:t>5</a:t>
          </a:r>
          <a:r>
            <a:rPr kumimoji="1" lang="ja-JP" altLang="ja-JP" sz="1400">
              <a:solidFill>
                <a:schemeClr val="dk1"/>
              </a:solidFill>
              <a:effectLst/>
              <a:latin typeface="ＭＳ ゴシック" pitchFamily="49" charset="-128"/>
              <a:ea typeface="ＭＳ ゴシック" pitchFamily="49" charset="-128"/>
              <a:cs typeface="+mn-cs"/>
            </a:rPr>
            <a:t>億円の取崩しを行ったことにより一時的に落ち込んだが、その後順調</a:t>
          </a:r>
          <a:r>
            <a:rPr kumimoji="1" lang="ja-JP" altLang="en-US" sz="1400">
              <a:solidFill>
                <a:schemeClr val="dk1"/>
              </a:solidFill>
              <a:effectLst/>
              <a:latin typeface="ＭＳ ゴシック" pitchFamily="49" charset="-128"/>
              <a:ea typeface="ＭＳ ゴシック" pitchFamily="49" charset="-128"/>
              <a:cs typeface="+mn-cs"/>
            </a:rPr>
            <a:t>な</a:t>
          </a:r>
          <a:r>
            <a:rPr kumimoji="1" lang="ja-JP" altLang="ja-JP" sz="1400">
              <a:solidFill>
                <a:schemeClr val="dk1"/>
              </a:solidFill>
              <a:effectLst/>
              <a:latin typeface="ＭＳ ゴシック" pitchFamily="49" charset="-128"/>
              <a:ea typeface="ＭＳ ゴシック" pitchFamily="49" charset="-128"/>
              <a:cs typeface="+mn-cs"/>
            </a:rPr>
            <a:t>積戻し</a:t>
          </a:r>
          <a:r>
            <a:rPr kumimoji="1" lang="ja-JP" altLang="en-US" sz="1400">
              <a:solidFill>
                <a:schemeClr val="dk1"/>
              </a:solidFill>
              <a:effectLst/>
              <a:latin typeface="ＭＳ ゴシック" pitchFamily="49" charset="-128"/>
              <a:ea typeface="ＭＳ ゴシック" pitchFamily="49" charset="-128"/>
              <a:cs typeface="+mn-cs"/>
            </a:rPr>
            <a:t>が図れた結果、</a:t>
          </a:r>
          <a:r>
            <a:rPr kumimoji="1" lang="ja-JP" altLang="ja-JP" sz="1400">
              <a:solidFill>
                <a:schemeClr val="dk1"/>
              </a:solidFill>
              <a:effectLst/>
              <a:latin typeface="ＭＳ ゴシック" pitchFamily="49" charset="-128"/>
              <a:ea typeface="ＭＳ ゴシック" pitchFamily="49" charset="-128"/>
              <a:cs typeface="+mn-cs"/>
            </a:rPr>
            <a:t>Ｈ</a:t>
          </a:r>
          <a:r>
            <a:rPr kumimoji="1" lang="en-US" altLang="ja-JP" sz="1400">
              <a:solidFill>
                <a:schemeClr val="dk1"/>
              </a:solidFill>
              <a:effectLst/>
              <a:latin typeface="ＭＳ ゴシック" pitchFamily="49" charset="-128"/>
              <a:ea typeface="ＭＳ ゴシック" pitchFamily="49" charset="-128"/>
              <a:cs typeface="+mn-cs"/>
            </a:rPr>
            <a:t>25</a:t>
          </a:r>
          <a:r>
            <a:rPr kumimoji="1" lang="ja-JP" altLang="ja-JP" sz="1400">
              <a:solidFill>
                <a:schemeClr val="dk1"/>
              </a:solidFill>
              <a:effectLst/>
              <a:latin typeface="ＭＳ ゴシック" pitchFamily="49" charset="-128"/>
              <a:ea typeface="ＭＳ ゴシック" pitchFamily="49" charset="-128"/>
              <a:cs typeface="+mn-cs"/>
            </a:rPr>
            <a:t>年度末には</a:t>
          </a:r>
          <a:r>
            <a:rPr kumimoji="1" lang="ja-JP" altLang="en-US" sz="1400">
              <a:solidFill>
                <a:schemeClr val="dk1"/>
              </a:solidFill>
              <a:effectLst/>
              <a:latin typeface="ＭＳ ゴシック" pitchFamily="49" charset="-128"/>
              <a:ea typeface="ＭＳ ゴシック" pitchFamily="49" charset="-128"/>
              <a:cs typeface="+mn-cs"/>
            </a:rPr>
            <a:t>基金残高が</a:t>
          </a:r>
          <a:r>
            <a:rPr kumimoji="1" lang="en-US" altLang="ja-JP" sz="1400">
              <a:solidFill>
                <a:schemeClr val="dk1"/>
              </a:solidFill>
              <a:effectLst/>
              <a:latin typeface="ＭＳ ゴシック" pitchFamily="49" charset="-128"/>
              <a:ea typeface="ＭＳ ゴシック" pitchFamily="49" charset="-128"/>
              <a:cs typeface="+mn-cs"/>
            </a:rPr>
            <a:t>36.4</a:t>
          </a:r>
          <a:r>
            <a:rPr kumimoji="1" lang="ja-JP" altLang="en-US" sz="1400">
              <a:solidFill>
                <a:schemeClr val="dk1"/>
              </a:solidFill>
              <a:effectLst/>
              <a:latin typeface="ＭＳ ゴシック" pitchFamily="49" charset="-128"/>
              <a:ea typeface="ＭＳ ゴシック" pitchFamily="49" charset="-128"/>
              <a:cs typeface="+mn-cs"/>
            </a:rPr>
            <a:t>億円となり、標準財政規模比は</a:t>
          </a:r>
          <a:r>
            <a:rPr kumimoji="1" lang="en-US" altLang="ja-JP" sz="1400">
              <a:solidFill>
                <a:schemeClr val="dk1"/>
              </a:solidFill>
              <a:effectLst/>
              <a:latin typeface="ＭＳ ゴシック" pitchFamily="49" charset="-128"/>
              <a:ea typeface="ＭＳ ゴシック" pitchFamily="49" charset="-128"/>
              <a:cs typeface="+mn-cs"/>
            </a:rPr>
            <a:t>40.55</a:t>
          </a:r>
          <a:r>
            <a:rPr kumimoji="1" lang="ja-JP" altLang="en-US" sz="1400">
              <a:solidFill>
                <a:schemeClr val="dk1"/>
              </a:solidFill>
              <a:effectLst/>
              <a:latin typeface="ＭＳ ゴシック" pitchFamily="49" charset="-128"/>
              <a:ea typeface="ＭＳ ゴシック" pitchFamily="49" charset="-128"/>
              <a:cs typeface="+mn-cs"/>
            </a:rPr>
            <a:t>％まで増加した。同様に実質単年度収支についても、</a:t>
          </a:r>
          <a:r>
            <a:rPr kumimoji="1" lang="ja-JP" altLang="ja-JP" sz="1400">
              <a:solidFill>
                <a:schemeClr val="dk1"/>
              </a:solidFill>
              <a:effectLst/>
              <a:latin typeface="ＭＳ ゴシック" pitchFamily="49" charset="-128"/>
              <a:ea typeface="ＭＳ ゴシック" pitchFamily="49" charset="-128"/>
              <a:cs typeface="+mn-cs"/>
            </a:rPr>
            <a:t>Ｈ</a:t>
          </a:r>
          <a:r>
            <a:rPr kumimoji="1" lang="en-US" altLang="ja-JP" sz="1400">
              <a:solidFill>
                <a:schemeClr val="dk1"/>
              </a:solidFill>
              <a:effectLst/>
              <a:latin typeface="ＭＳ ゴシック" pitchFamily="49" charset="-128"/>
              <a:ea typeface="ＭＳ ゴシック" pitchFamily="49" charset="-128"/>
              <a:cs typeface="+mn-cs"/>
            </a:rPr>
            <a:t>24</a:t>
          </a:r>
          <a:r>
            <a:rPr kumimoji="1" lang="ja-JP" altLang="ja-JP" sz="1400">
              <a:solidFill>
                <a:schemeClr val="dk1"/>
              </a:solidFill>
              <a:effectLst/>
              <a:latin typeface="ＭＳ ゴシック" pitchFamily="49" charset="-128"/>
              <a:ea typeface="ＭＳ ゴシック" pitchFamily="49" charset="-128"/>
              <a:cs typeface="+mn-cs"/>
            </a:rPr>
            <a:t>年度に比べて</a:t>
          </a:r>
          <a:r>
            <a:rPr kumimoji="1" lang="en-US" altLang="ja-JP" sz="1400">
              <a:solidFill>
                <a:schemeClr val="dk1"/>
              </a:solidFill>
              <a:effectLst/>
              <a:latin typeface="ＭＳ ゴシック" pitchFamily="49" charset="-128"/>
              <a:ea typeface="ＭＳ ゴシック" pitchFamily="49" charset="-128"/>
              <a:cs typeface="+mn-cs"/>
            </a:rPr>
            <a:t>0.28</a:t>
          </a:r>
          <a:r>
            <a:rPr kumimoji="1" lang="ja-JP" altLang="en-US" sz="1400">
              <a:solidFill>
                <a:schemeClr val="dk1"/>
              </a:solidFill>
              <a:effectLst/>
              <a:latin typeface="ＭＳ ゴシック" pitchFamily="49" charset="-128"/>
              <a:ea typeface="ＭＳ ゴシック" pitchFamily="49" charset="-128"/>
              <a:cs typeface="+mn-cs"/>
            </a:rPr>
            <a:t>％の増加となった。</a:t>
          </a:r>
          <a:endParaRPr kumimoji="1" lang="en-US" altLang="ja-JP" sz="1400">
            <a:solidFill>
              <a:schemeClr val="dk1"/>
            </a:solidFill>
            <a:effectLst/>
            <a:latin typeface="ＭＳ ゴシック" pitchFamily="49" charset="-128"/>
            <a:ea typeface="ＭＳ ゴシック" pitchFamily="49" charset="-128"/>
            <a:cs typeface="+mn-cs"/>
          </a:endParaRPr>
        </a:p>
        <a:p>
          <a:endParaRPr lang="ja-JP" altLang="ja-JP" sz="1400">
            <a:effectLst/>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比率は、標準財政規模に対する各会計の実質収支額又は資金剰余額の比率を示したものであるが、水道事業会計、一般会計、その他７特別会計を含めた全会計において黒字比率となっており、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億円多い状況となっており、標準財政規模に対する比率もＨ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23.67</a:t>
          </a:r>
          <a:r>
            <a:rPr kumimoji="1" lang="ja-JP" altLang="en-US" sz="1400">
              <a:latin typeface="ＭＳ ゴシック" pitchFamily="49" charset="-128"/>
              <a:ea typeface="ＭＳ ゴシック" pitchFamily="49" charset="-128"/>
            </a:rPr>
            <a:t>％と、棒グラフにおいて最も大きな割合を占めている。次いで、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番目に多いのが一般会計の実質収支黒字額</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億円であり、標準財政規模に対する比率は</a:t>
          </a:r>
          <a:r>
            <a:rPr kumimoji="1" lang="en-US" altLang="ja-JP" sz="1400">
              <a:latin typeface="ＭＳ ゴシック" pitchFamily="49" charset="-128"/>
              <a:ea typeface="ＭＳ ゴシック" pitchFamily="49" charset="-128"/>
            </a:rPr>
            <a:t>8.29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元利償還金については、新市建設計画掲載事業に係る合併特例事業債や、臨時財政対策債など、一部償還額が増額傾向となっているものもあるが、全体として過去の借入に対する償還が順調に進捗していることから、Ｈ</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年度に比べて</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百万円の減少となった。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公営企業債の元利償還金に対する繰入金について、上下水道の施設整備の継続実施により、Ｈ</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年度以降増加傾向にあり、Ｈ</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年度に比べて</a:t>
          </a:r>
          <a:r>
            <a:rPr kumimoji="1" lang="en-US" altLang="ja-JP" sz="1300">
              <a:latin typeface="ＭＳ ゴシック" pitchFamily="49" charset="-128"/>
              <a:ea typeface="ＭＳ ゴシック" pitchFamily="49" charset="-128"/>
            </a:rPr>
            <a:t>78</a:t>
          </a:r>
          <a:r>
            <a:rPr kumimoji="1" lang="ja-JP" altLang="en-US" sz="1300">
              <a:latin typeface="ＭＳ ゴシック" pitchFamily="49" charset="-128"/>
              <a:ea typeface="ＭＳ ゴシック" pitchFamily="49" charset="-128"/>
            </a:rPr>
            <a:t>百万円増加している。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算入公債費等については、臨時財政対策債や上下水道整備に係る地方債発行の増加に伴い、基準財政需要額への算入が増加している。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一般会計の地方債残高はＨ</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年度以降、減少傾向にあったが、Ｈ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年度に消防救急デジタル無線施設整備事業、はしご車整備事業など防災力強化を目的とした事業の集中的な実施により、Ｈ</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年度に比べ</a:t>
          </a:r>
          <a:r>
            <a:rPr kumimoji="1" lang="en-US" altLang="ja-JP" sz="1300">
              <a:latin typeface="ＭＳ ゴシック" pitchFamily="49" charset="-128"/>
              <a:ea typeface="ＭＳ ゴシック" pitchFamily="49" charset="-128"/>
            </a:rPr>
            <a:t>183</a:t>
          </a:r>
          <a:r>
            <a:rPr kumimoji="1" lang="ja-JP" altLang="en-US" sz="1300">
              <a:latin typeface="ＭＳ ゴシック" pitchFamily="49" charset="-128"/>
              <a:ea typeface="ＭＳ ゴシック" pitchFamily="49" charset="-128"/>
            </a:rPr>
            <a:t>百万円の増加となった。原則として、交付税措置のない新規の地方債発行は継続して抑制を図っているが、今後も学校施設の耐震化事業や老朽改修事業、また新市建設計画に基づく合併特例事業など、地方債残高の増加要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充当可能基金については、Ｈ</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年度に学校施設改築事業等の財源として</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億円の取崩しを行ったことにより一時的に落ち込んだが、その後、順調に積戻しを行いＨ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年度末には</a:t>
          </a:r>
          <a:r>
            <a:rPr kumimoji="1" lang="en-US" altLang="ja-JP" sz="1300">
              <a:latin typeface="ＭＳ ゴシック" pitchFamily="49" charset="-128"/>
              <a:ea typeface="ＭＳ ゴシック" pitchFamily="49" charset="-128"/>
            </a:rPr>
            <a:t>6,155</a:t>
          </a:r>
          <a:r>
            <a:rPr kumimoji="1" lang="ja-JP" altLang="en-US" sz="1300">
              <a:latin typeface="ＭＳ ゴシック" pitchFamily="49" charset="-128"/>
              <a:ea typeface="ＭＳ ゴシック" pitchFamily="49" charset="-128"/>
            </a:rPr>
            <a:t>百万円となり、Ｈ</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年度に比べて</a:t>
          </a:r>
          <a:r>
            <a:rPr kumimoji="1" lang="en-US" altLang="ja-JP" sz="1300">
              <a:latin typeface="ＭＳ ゴシック" pitchFamily="49" charset="-128"/>
              <a:ea typeface="ＭＳ ゴシック" pitchFamily="49" charset="-128"/>
            </a:rPr>
            <a:t>507</a:t>
          </a:r>
          <a:r>
            <a:rPr kumimoji="1" lang="ja-JP" altLang="en-US" sz="1300">
              <a:latin typeface="ＭＳ ゴシック" pitchFamily="49" charset="-128"/>
              <a:ea typeface="ＭＳ ゴシック" pitchFamily="49" charset="-128"/>
            </a:rPr>
            <a:t>百万円の増加となった。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15014772</v>
      </c>
      <c r="BO4" s="349"/>
      <c r="BP4" s="349"/>
      <c r="BQ4" s="349"/>
      <c r="BR4" s="349"/>
      <c r="BS4" s="349"/>
      <c r="BT4" s="349"/>
      <c r="BU4" s="350"/>
      <c r="BV4" s="348">
        <v>14146142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14123396</v>
      </c>
      <c r="BO5" s="386"/>
      <c r="BP5" s="386"/>
      <c r="BQ5" s="386"/>
      <c r="BR5" s="386"/>
      <c r="BS5" s="386"/>
      <c r="BT5" s="386"/>
      <c r="BU5" s="387"/>
      <c r="BV5" s="385">
        <v>13270747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87.1</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891376</v>
      </c>
      <c r="BO6" s="386"/>
      <c r="BP6" s="386"/>
      <c r="BQ6" s="386"/>
      <c r="BR6" s="386"/>
      <c r="BS6" s="386"/>
      <c r="BT6" s="386"/>
      <c r="BU6" s="387"/>
      <c r="BV6" s="385">
        <v>875395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94.7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147143</v>
      </c>
      <c r="BO7" s="386"/>
      <c r="BP7" s="386"/>
      <c r="BQ7" s="386"/>
      <c r="BR7" s="386"/>
      <c r="BS7" s="386"/>
      <c r="BT7" s="386"/>
      <c r="BU7" s="387"/>
      <c r="BV7" s="385">
        <v>115581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8981191</v>
      </c>
      <c r="CU7" s="386"/>
      <c r="CV7" s="386"/>
      <c r="CW7" s="386"/>
      <c r="CX7" s="386"/>
      <c r="CY7" s="386"/>
      <c r="CZ7" s="386"/>
      <c r="DA7" s="387"/>
      <c r="DB7" s="385">
        <v>8821395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744233</v>
      </c>
      <c r="BO8" s="386"/>
      <c r="BP8" s="386"/>
      <c r="BQ8" s="386"/>
      <c r="BR8" s="386"/>
      <c r="BS8" s="386"/>
      <c r="BT8" s="386"/>
      <c r="BU8" s="387"/>
      <c r="BV8" s="385">
        <v>759814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35253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-15581</v>
      </c>
      <c r="BO9" s="386"/>
      <c r="BP9" s="386"/>
      <c r="BQ9" s="386"/>
      <c r="BR9" s="386"/>
      <c r="BS9" s="386"/>
      <c r="BT9" s="386"/>
      <c r="BU9" s="387"/>
      <c r="BV9" s="385">
        <v>107065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35278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816810</v>
      </c>
      <c r="BO10" s="386"/>
      <c r="BP10" s="386"/>
      <c r="BQ10" s="386"/>
      <c r="BR10" s="386"/>
      <c r="BS10" s="386"/>
      <c r="BT10" s="386"/>
      <c r="BU10" s="387"/>
      <c r="BV10" s="385">
        <v>453718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9182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34172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34016</v>
      </c>
      <c r="S13" s="467"/>
      <c r="T13" s="467"/>
      <c r="U13" s="467"/>
      <c r="V13" s="468"/>
      <c r="W13" s="401" t="s">
        <v>124</v>
      </c>
      <c r="X13" s="402"/>
      <c r="Y13" s="402"/>
      <c r="Z13" s="402"/>
      <c r="AA13" s="402"/>
      <c r="AB13" s="392"/>
      <c r="AC13" s="436">
        <v>1408</v>
      </c>
      <c r="AD13" s="437"/>
      <c r="AE13" s="437"/>
      <c r="AF13" s="437"/>
      <c r="AG13" s="476"/>
      <c r="AH13" s="436">
        <v>1778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401229</v>
      </c>
      <c r="BO13" s="386"/>
      <c r="BP13" s="386"/>
      <c r="BQ13" s="386"/>
      <c r="BR13" s="386"/>
      <c r="BS13" s="386"/>
      <c r="BT13" s="386"/>
      <c r="BU13" s="387"/>
      <c r="BV13" s="385">
        <v>369965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34252</v>
      </c>
      <c r="S14" s="467"/>
      <c r="T14" s="467"/>
      <c r="U14" s="467"/>
      <c r="V14" s="468"/>
      <c r="W14" s="375"/>
      <c r="X14" s="376"/>
      <c r="Y14" s="376"/>
      <c r="Z14" s="376"/>
      <c r="AA14" s="376"/>
      <c r="AB14" s="365"/>
      <c r="AC14" s="469">
        <v>9.1999999999999993</v>
      </c>
      <c r="AD14" s="470"/>
      <c r="AE14" s="470"/>
      <c r="AF14" s="470"/>
      <c r="AG14" s="471"/>
      <c r="AH14" s="469">
        <v>11.1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77.3</v>
      </c>
      <c r="CU14" s="481"/>
      <c r="CV14" s="481"/>
      <c r="CW14" s="481"/>
      <c r="CX14" s="481"/>
      <c r="CY14" s="481"/>
      <c r="CZ14" s="481"/>
      <c r="DA14" s="482"/>
      <c r="DB14" s="480">
        <v>87.2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34101</v>
      </c>
      <c r="S15" s="467"/>
      <c r="T15" s="467"/>
      <c r="U15" s="467"/>
      <c r="V15" s="468"/>
      <c r="W15" s="401" t="s">
        <v>131</v>
      </c>
      <c r="X15" s="402"/>
      <c r="Y15" s="402"/>
      <c r="Z15" s="402"/>
      <c r="AA15" s="402"/>
      <c r="AB15" s="392"/>
      <c r="AC15" s="436">
        <v>2820</v>
      </c>
      <c r="AD15" s="437"/>
      <c r="AE15" s="437"/>
      <c r="AF15" s="437"/>
      <c r="AG15" s="476"/>
      <c r="AH15" s="436">
        <v>3289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3348299</v>
      </c>
      <c r="BO15" s="349"/>
      <c r="BP15" s="349"/>
      <c r="BQ15" s="349"/>
      <c r="BR15" s="349"/>
      <c r="BS15" s="349"/>
      <c r="BT15" s="349"/>
      <c r="BU15" s="350"/>
      <c r="BV15" s="348">
        <v>3286850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18.399999999999999</v>
      </c>
      <c r="AD16" s="470"/>
      <c r="AE16" s="470"/>
      <c r="AF16" s="470"/>
      <c r="AG16" s="471"/>
      <c r="AH16" s="469">
        <v>20.6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6663163</v>
      </c>
      <c r="BO16" s="386"/>
      <c r="BP16" s="386"/>
      <c r="BQ16" s="386"/>
      <c r="BR16" s="386"/>
      <c r="BS16" s="386"/>
      <c r="BT16" s="386"/>
      <c r="BU16" s="387"/>
      <c r="BV16" s="385">
        <v>6587440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11098</v>
      </c>
      <c r="AD17" s="437"/>
      <c r="AE17" s="437"/>
      <c r="AF17" s="437"/>
      <c r="AG17" s="476"/>
      <c r="AH17" s="436">
        <v>10787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4338592</v>
      </c>
      <c r="BO17" s="386"/>
      <c r="BP17" s="386"/>
      <c r="BQ17" s="386"/>
      <c r="BR17" s="386"/>
      <c r="BS17" s="386"/>
      <c r="BT17" s="386"/>
      <c r="BU17" s="387"/>
      <c r="BV17" s="385">
        <v>4245687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211.45</v>
      </c>
      <c r="M18" s="498"/>
      <c r="N18" s="498"/>
      <c r="O18" s="498"/>
      <c r="P18" s="498"/>
      <c r="Q18" s="498"/>
      <c r="R18" s="499"/>
      <c r="S18" s="499"/>
      <c r="T18" s="499"/>
      <c r="U18" s="499"/>
      <c r="V18" s="500"/>
      <c r="W18" s="403"/>
      <c r="X18" s="404"/>
      <c r="Y18" s="404"/>
      <c r="Z18" s="404"/>
      <c r="AA18" s="404"/>
      <c r="AB18" s="395"/>
      <c r="AC18" s="501">
        <v>72.400000000000006</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7867744</v>
      </c>
      <c r="BO18" s="386"/>
      <c r="BP18" s="386"/>
      <c r="BQ18" s="386"/>
      <c r="BR18" s="386"/>
      <c r="BS18" s="386"/>
      <c r="BT18" s="386"/>
      <c r="BU18" s="387"/>
      <c r="BV18" s="385">
        <v>7838331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10858095</v>
      </c>
      <c r="BO19" s="386"/>
      <c r="BP19" s="386"/>
      <c r="BQ19" s="386"/>
      <c r="BR19" s="386"/>
      <c r="BS19" s="386"/>
      <c r="BT19" s="386"/>
      <c r="BU19" s="387"/>
      <c r="BV19" s="385">
        <v>10320527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13490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13827931</v>
      </c>
      <c r="BO23" s="386"/>
      <c r="BP23" s="386"/>
      <c r="BQ23" s="386"/>
      <c r="BR23" s="386"/>
      <c r="BS23" s="386"/>
      <c r="BT23" s="386"/>
      <c r="BU23" s="387"/>
      <c r="BV23" s="385">
        <v>13645352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290</v>
      </c>
      <c r="AI24" s="437"/>
      <c r="AJ24" s="437"/>
      <c r="AK24" s="437"/>
      <c r="AL24" s="476"/>
      <c r="AM24" s="436">
        <v>821280</v>
      </c>
      <c r="AN24" s="437"/>
      <c r="AO24" s="437"/>
      <c r="AP24" s="437"/>
      <c r="AQ24" s="437"/>
      <c r="AR24" s="476"/>
      <c r="AS24" s="436">
        <v>2832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11422051</v>
      </c>
      <c r="BO24" s="386"/>
      <c r="BP24" s="386"/>
      <c r="BQ24" s="386"/>
      <c r="BR24" s="386"/>
      <c r="BS24" s="386"/>
      <c r="BT24" s="386"/>
      <c r="BU24" s="387"/>
      <c r="BV24" s="385">
        <v>11582031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6630</v>
      </c>
      <c r="R25" s="437"/>
      <c r="S25" s="437"/>
      <c r="T25" s="437"/>
      <c r="U25" s="437"/>
      <c r="V25" s="476"/>
      <c r="W25" s="531"/>
      <c r="X25" s="519"/>
      <c r="Y25" s="520"/>
      <c r="Z25" s="435" t="s">
        <v>157</v>
      </c>
      <c r="AA25" s="415"/>
      <c r="AB25" s="415"/>
      <c r="AC25" s="415"/>
      <c r="AD25" s="415"/>
      <c r="AE25" s="415"/>
      <c r="AF25" s="415"/>
      <c r="AG25" s="416"/>
      <c r="AH25" s="436">
        <v>50</v>
      </c>
      <c r="AI25" s="437"/>
      <c r="AJ25" s="437"/>
      <c r="AK25" s="437"/>
      <c r="AL25" s="476"/>
      <c r="AM25" s="436">
        <v>129050</v>
      </c>
      <c r="AN25" s="437"/>
      <c r="AO25" s="437"/>
      <c r="AP25" s="437"/>
      <c r="AQ25" s="437"/>
      <c r="AR25" s="476"/>
      <c r="AS25" s="436">
        <v>2581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565285</v>
      </c>
      <c r="BO25" s="349"/>
      <c r="BP25" s="349"/>
      <c r="BQ25" s="349"/>
      <c r="BR25" s="349"/>
      <c r="BS25" s="349"/>
      <c r="BT25" s="349"/>
      <c r="BU25" s="350"/>
      <c r="BV25" s="348">
        <v>488134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5670</v>
      </c>
      <c r="R26" s="437"/>
      <c r="S26" s="437"/>
      <c r="T26" s="437"/>
      <c r="U26" s="437"/>
      <c r="V26" s="476"/>
      <c r="W26" s="531"/>
      <c r="X26" s="519"/>
      <c r="Y26" s="520"/>
      <c r="Z26" s="435" t="s">
        <v>160</v>
      </c>
      <c r="AA26" s="539"/>
      <c r="AB26" s="539"/>
      <c r="AC26" s="539"/>
      <c r="AD26" s="539"/>
      <c r="AE26" s="539"/>
      <c r="AF26" s="539"/>
      <c r="AG26" s="540"/>
      <c r="AH26" s="436">
        <v>12</v>
      </c>
      <c r="AI26" s="437"/>
      <c r="AJ26" s="437"/>
      <c r="AK26" s="437"/>
      <c r="AL26" s="476"/>
      <c r="AM26" s="436">
        <v>31344</v>
      </c>
      <c r="AN26" s="437"/>
      <c r="AO26" s="437"/>
      <c r="AP26" s="437"/>
      <c r="AQ26" s="437"/>
      <c r="AR26" s="476"/>
      <c r="AS26" s="436">
        <v>2612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3960</v>
      </c>
      <c r="R27" s="437"/>
      <c r="S27" s="437"/>
      <c r="T27" s="437"/>
      <c r="U27" s="437"/>
      <c r="V27" s="476"/>
      <c r="W27" s="531"/>
      <c r="X27" s="519"/>
      <c r="Y27" s="520"/>
      <c r="Z27" s="435" t="s">
        <v>163</v>
      </c>
      <c r="AA27" s="415"/>
      <c r="AB27" s="415"/>
      <c r="AC27" s="415"/>
      <c r="AD27" s="415"/>
      <c r="AE27" s="415"/>
      <c r="AF27" s="415"/>
      <c r="AG27" s="416"/>
      <c r="AH27" s="436">
        <v>27</v>
      </c>
      <c r="AI27" s="437"/>
      <c r="AJ27" s="437"/>
      <c r="AK27" s="437"/>
      <c r="AL27" s="476"/>
      <c r="AM27" s="436">
        <v>77139</v>
      </c>
      <c r="AN27" s="437"/>
      <c r="AO27" s="437"/>
      <c r="AP27" s="437"/>
      <c r="AQ27" s="437"/>
      <c r="AR27" s="476"/>
      <c r="AS27" s="436">
        <v>2857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430000</v>
      </c>
      <c r="BO27" s="553"/>
      <c r="BP27" s="553"/>
      <c r="BQ27" s="553"/>
      <c r="BR27" s="553"/>
      <c r="BS27" s="553"/>
      <c r="BT27" s="553"/>
      <c r="BU27" s="554"/>
      <c r="BV27" s="552">
        <v>430000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3230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3641631</v>
      </c>
      <c r="BO28" s="349"/>
      <c r="BP28" s="349"/>
      <c r="BQ28" s="349"/>
      <c r="BR28" s="349"/>
      <c r="BS28" s="349"/>
      <c r="BT28" s="349"/>
      <c r="BU28" s="350"/>
      <c r="BV28" s="348">
        <v>3224821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2970</v>
      </c>
      <c r="R29" s="437"/>
      <c r="S29" s="437"/>
      <c r="T29" s="437"/>
      <c r="U29" s="437"/>
      <c r="V29" s="476"/>
      <c r="W29" s="531"/>
      <c r="X29" s="519"/>
      <c r="Y29" s="520"/>
      <c r="Z29" s="435" t="s">
        <v>170</v>
      </c>
      <c r="AA29" s="415"/>
      <c r="AB29" s="415"/>
      <c r="AC29" s="415"/>
      <c r="AD29" s="415"/>
      <c r="AE29" s="415"/>
      <c r="AF29" s="415"/>
      <c r="AG29" s="416"/>
      <c r="AH29" s="436">
        <v>317</v>
      </c>
      <c r="AI29" s="437"/>
      <c r="AJ29" s="437"/>
      <c r="AK29" s="437"/>
      <c r="AL29" s="476"/>
      <c r="AM29" s="436">
        <v>898419</v>
      </c>
      <c r="AN29" s="437"/>
      <c r="AO29" s="437"/>
      <c r="AP29" s="437"/>
      <c r="AQ29" s="437"/>
      <c r="AR29" s="476"/>
      <c r="AS29" s="436">
        <v>2834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984582</v>
      </c>
      <c r="BO29" s="386"/>
      <c r="BP29" s="386"/>
      <c r="BQ29" s="386"/>
      <c r="BR29" s="386"/>
      <c r="BS29" s="386"/>
      <c r="BT29" s="386"/>
      <c r="BU29" s="387"/>
      <c r="BV29" s="385">
        <v>968540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1093490</v>
      </c>
      <c r="BO30" s="553"/>
      <c r="BP30" s="553"/>
      <c r="BQ30" s="553"/>
      <c r="BR30" s="553"/>
      <c r="BS30" s="553"/>
      <c r="BT30" s="553"/>
      <c r="BU30" s="554"/>
      <c r="BV30" s="552">
        <v>973963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松山養護老人ホーム事務組合（一般会計）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東温市土地開発公社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松山養護老人ホーム事務組合（診療所事業特別会計）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農業集落排水特別会計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松山広域福祉事務組合（一般会計）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ふるさと交流館特別会計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松山広域福祉事務組合（公営企業会計）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松山衛生事務組合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愛媛県市町総合事務組合（退職手当事業分）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愛媛県市町総合事務組合（消防補償事業分）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愛媛県市町総合事務組合（交通災害事業分）</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愛媛県市町総合事務組合（議員公務災害事業分）</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松山市・東温市共有山林組合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13582</v>
      </c>
      <c r="J41" s="83">
        <v>13768</v>
      </c>
      <c r="K41" s="83">
        <v>13748</v>
      </c>
      <c r="L41" s="83">
        <v>13645</v>
      </c>
      <c r="M41" s="84">
        <v>13828</v>
      </c>
    </row>
    <row r="42" spans="2:13" ht="27.75" customHeight="1">
      <c r="B42" s="1169"/>
      <c r="C42" s="1170"/>
      <c r="D42" s="85"/>
      <c r="E42" s="1175" t="s">
        <v>26</v>
      </c>
      <c r="F42" s="1175"/>
      <c r="G42" s="1175"/>
      <c r="H42" s="1176"/>
      <c r="I42" s="86">
        <v>584</v>
      </c>
      <c r="J42" s="87">
        <v>540</v>
      </c>
      <c r="K42" s="87">
        <v>498</v>
      </c>
      <c r="L42" s="87">
        <v>456</v>
      </c>
      <c r="M42" s="88">
        <v>414</v>
      </c>
    </row>
    <row r="43" spans="2:13" ht="27.75" customHeight="1">
      <c r="B43" s="1169"/>
      <c r="C43" s="1170"/>
      <c r="D43" s="85"/>
      <c r="E43" s="1175" t="s">
        <v>27</v>
      </c>
      <c r="F43" s="1175"/>
      <c r="G43" s="1175"/>
      <c r="H43" s="1176"/>
      <c r="I43" s="86">
        <v>13322</v>
      </c>
      <c r="J43" s="87">
        <v>13346</v>
      </c>
      <c r="K43" s="87">
        <v>13244</v>
      </c>
      <c r="L43" s="87">
        <v>13125</v>
      </c>
      <c r="M43" s="88">
        <v>12982</v>
      </c>
    </row>
    <row r="44" spans="2:13" ht="27.75" customHeight="1">
      <c r="B44" s="1169"/>
      <c r="C44" s="1170"/>
      <c r="D44" s="85"/>
      <c r="E44" s="1175" t="s">
        <v>28</v>
      </c>
      <c r="F44" s="1175"/>
      <c r="G44" s="1175"/>
      <c r="H44" s="1176"/>
      <c r="I44" s="86">
        <v>20</v>
      </c>
      <c r="J44" s="87" t="s">
        <v>493</v>
      </c>
      <c r="K44" s="87" t="s">
        <v>493</v>
      </c>
      <c r="L44" s="87" t="s">
        <v>493</v>
      </c>
      <c r="M44" s="88" t="s">
        <v>493</v>
      </c>
    </row>
    <row r="45" spans="2:13" ht="27.75" customHeight="1">
      <c r="B45" s="1169"/>
      <c r="C45" s="1170"/>
      <c r="D45" s="85"/>
      <c r="E45" s="1175" t="s">
        <v>29</v>
      </c>
      <c r="F45" s="1175"/>
      <c r="G45" s="1175"/>
      <c r="H45" s="1176"/>
      <c r="I45" s="86">
        <v>1431</v>
      </c>
      <c r="J45" s="87">
        <v>1435</v>
      </c>
      <c r="K45" s="87">
        <v>1373</v>
      </c>
      <c r="L45" s="87">
        <v>1336</v>
      </c>
      <c r="M45" s="88">
        <v>1290</v>
      </c>
    </row>
    <row r="46" spans="2:13" ht="27.75" customHeight="1">
      <c r="B46" s="1169"/>
      <c r="C46" s="1170"/>
      <c r="D46" s="85"/>
      <c r="E46" s="1175" t="s">
        <v>30</v>
      </c>
      <c r="F46" s="1175"/>
      <c r="G46" s="1175"/>
      <c r="H46" s="1176"/>
      <c r="I46" s="86" t="s">
        <v>493</v>
      </c>
      <c r="J46" s="87" t="s">
        <v>493</v>
      </c>
      <c r="K46" s="87" t="s">
        <v>493</v>
      </c>
      <c r="L46" s="87" t="s">
        <v>493</v>
      </c>
      <c r="M46" s="88" t="s">
        <v>493</v>
      </c>
    </row>
    <row r="47" spans="2:13" ht="27.75" customHeight="1">
      <c r="B47" s="1169"/>
      <c r="C47" s="1170"/>
      <c r="D47" s="85"/>
      <c r="E47" s="1175" t="s">
        <v>31</v>
      </c>
      <c r="F47" s="1175"/>
      <c r="G47" s="1175"/>
      <c r="H47" s="1176"/>
      <c r="I47" s="86" t="s">
        <v>493</v>
      </c>
      <c r="J47" s="87" t="s">
        <v>493</v>
      </c>
      <c r="K47" s="87" t="s">
        <v>493</v>
      </c>
      <c r="L47" s="87" t="s">
        <v>493</v>
      </c>
      <c r="M47" s="88" t="s">
        <v>493</v>
      </c>
    </row>
    <row r="48" spans="2:13" ht="27.75" customHeight="1">
      <c r="B48" s="1171"/>
      <c r="C48" s="1172"/>
      <c r="D48" s="85"/>
      <c r="E48" s="1175" t="s">
        <v>32</v>
      </c>
      <c r="F48" s="1175"/>
      <c r="G48" s="1175"/>
      <c r="H48" s="1176"/>
      <c r="I48" s="86" t="s">
        <v>493</v>
      </c>
      <c r="J48" s="87" t="s">
        <v>493</v>
      </c>
      <c r="K48" s="87" t="s">
        <v>493</v>
      </c>
      <c r="L48" s="87" t="s">
        <v>493</v>
      </c>
      <c r="M48" s="88" t="s">
        <v>493</v>
      </c>
    </row>
    <row r="49" spans="2:13" ht="27.75" customHeight="1">
      <c r="B49" s="1177" t="s">
        <v>33</v>
      </c>
      <c r="C49" s="1178"/>
      <c r="D49" s="89"/>
      <c r="E49" s="1175" t="s">
        <v>34</v>
      </c>
      <c r="F49" s="1175"/>
      <c r="G49" s="1175"/>
      <c r="H49" s="1176"/>
      <c r="I49" s="86">
        <v>4994</v>
      </c>
      <c r="J49" s="87">
        <v>5675</v>
      </c>
      <c r="K49" s="87">
        <v>5339</v>
      </c>
      <c r="L49" s="87">
        <v>5648</v>
      </c>
      <c r="M49" s="88">
        <v>6155</v>
      </c>
    </row>
    <row r="50" spans="2:13" ht="27.75" customHeight="1">
      <c r="B50" s="1169"/>
      <c r="C50" s="1170"/>
      <c r="D50" s="85"/>
      <c r="E50" s="1175" t="s">
        <v>35</v>
      </c>
      <c r="F50" s="1175"/>
      <c r="G50" s="1175"/>
      <c r="H50" s="1176"/>
      <c r="I50" s="86">
        <v>320</v>
      </c>
      <c r="J50" s="87">
        <v>320</v>
      </c>
      <c r="K50" s="87">
        <v>308</v>
      </c>
      <c r="L50" s="87">
        <v>275</v>
      </c>
      <c r="M50" s="88">
        <v>253</v>
      </c>
    </row>
    <row r="51" spans="2:13" ht="27.75" customHeight="1">
      <c r="B51" s="1171"/>
      <c r="C51" s="1172"/>
      <c r="D51" s="85"/>
      <c r="E51" s="1175" t="s">
        <v>36</v>
      </c>
      <c r="F51" s="1175"/>
      <c r="G51" s="1175"/>
      <c r="H51" s="1176"/>
      <c r="I51" s="86">
        <v>15479</v>
      </c>
      <c r="J51" s="87">
        <v>15851</v>
      </c>
      <c r="K51" s="87">
        <v>16099</v>
      </c>
      <c r="L51" s="87">
        <v>16010</v>
      </c>
      <c r="M51" s="88">
        <v>16159</v>
      </c>
    </row>
    <row r="52" spans="2:13" ht="27.75" customHeight="1" thickBot="1">
      <c r="B52" s="1179" t="s">
        <v>37</v>
      </c>
      <c r="C52" s="1180"/>
      <c r="D52" s="90"/>
      <c r="E52" s="1181" t="s">
        <v>38</v>
      </c>
      <c r="F52" s="1181"/>
      <c r="G52" s="1181"/>
      <c r="H52" s="1182"/>
      <c r="I52" s="91">
        <v>8146</v>
      </c>
      <c r="J52" s="92">
        <v>7242</v>
      </c>
      <c r="K52" s="92">
        <v>7117</v>
      </c>
      <c r="L52" s="92">
        <v>6629</v>
      </c>
      <c r="M52" s="93">
        <v>5946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47629</v>
      </c>
      <c r="E3" s="116"/>
      <c r="F3" s="117">
        <v>76282</v>
      </c>
      <c r="G3" s="118"/>
      <c r="H3" s="119"/>
    </row>
    <row r="4" spans="1:8">
      <c r="A4" s="120"/>
      <c r="B4" s="121"/>
      <c r="C4" s="122"/>
      <c r="D4" s="123">
        <v>28257</v>
      </c>
      <c r="E4" s="124"/>
      <c r="F4" s="125">
        <v>41092</v>
      </c>
      <c r="G4" s="126"/>
      <c r="H4" s="127"/>
    </row>
    <row r="5" spans="1:8">
      <c r="A5" s="108" t="s">
        <v>512</v>
      </c>
      <c r="B5" s="113"/>
      <c r="C5" s="114"/>
      <c r="D5" s="115">
        <v>70627</v>
      </c>
      <c r="E5" s="116"/>
      <c r="F5" s="117">
        <v>78670</v>
      </c>
      <c r="G5" s="118"/>
      <c r="H5" s="119"/>
    </row>
    <row r="6" spans="1:8">
      <c r="A6" s="120"/>
      <c r="B6" s="121"/>
      <c r="C6" s="122"/>
      <c r="D6" s="123">
        <v>41697</v>
      </c>
      <c r="E6" s="124"/>
      <c r="F6" s="125">
        <v>38094</v>
      </c>
      <c r="G6" s="126"/>
      <c r="H6" s="127"/>
    </row>
    <row r="7" spans="1:8">
      <c r="A7" s="108" t="s">
        <v>513</v>
      </c>
      <c r="B7" s="113"/>
      <c r="C7" s="114"/>
      <c r="D7" s="115">
        <v>73306</v>
      </c>
      <c r="E7" s="116"/>
      <c r="F7" s="117">
        <v>67201</v>
      </c>
      <c r="G7" s="118"/>
      <c r="H7" s="119"/>
    </row>
    <row r="8" spans="1:8">
      <c r="A8" s="120"/>
      <c r="B8" s="121"/>
      <c r="C8" s="122"/>
      <c r="D8" s="123">
        <v>42940</v>
      </c>
      <c r="E8" s="124"/>
      <c r="F8" s="125">
        <v>35210</v>
      </c>
      <c r="G8" s="126"/>
      <c r="H8" s="127"/>
    </row>
    <row r="9" spans="1:8">
      <c r="A9" s="108" t="s">
        <v>514</v>
      </c>
      <c r="B9" s="113"/>
      <c r="C9" s="114"/>
      <c r="D9" s="115">
        <v>50478</v>
      </c>
      <c r="E9" s="116"/>
      <c r="F9" s="117">
        <v>75709</v>
      </c>
      <c r="G9" s="118"/>
      <c r="H9" s="119"/>
    </row>
    <row r="10" spans="1:8">
      <c r="A10" s="120"/>
      <c r="B10" s="121"/>
      <c r="C10" s="122"/>
      <c r="D10" s="123">
        <v>22869</v>
      </c>
      <c r="E10" s="124"/>
      <c r="F10" s="125">
        <v>35212</v>
      </c>
      <c r="G10" s="126"/>
      <c r="H10" s="127"/>
    </row>
    <row r="11" spans="1:8">
      <c r="A11" s="108" t="s">
        <v>515</v>
      </c>
      <c r="B11" s="113"/>
      <c r="C11" s="114"/>
      <c r="D11" s="115">
        <v>63644</v>
      </c>
      <c r="E11" s="116"/>
      <c r="F11" s="117">
        <v>90961</v>
      </c>
      <c r="G11" s="118"/>
      <c r="H11" s="119"/>
    </row>
    <row r="12" spans="1:8">
      <c r="A12" s="120"/>
      <c r="B12" s="121"/>
      <c r="C12" s="128"/>
      <c r="D12" s="123">
        <v>34016</v>
      </c>
      <c r="E12" s="124"/>
      <c r="F12" s="125">
        <v>37720</v>
      </c>
      <c r="G12" s="126"/>
      <c r="H12" s="127"/>
    </row>
    <row r="13" spans="1:8">
      <c r="A13" s="108"/>
      <c r="B13" s="113"/>
      <c r="C13" s="129"/>
      <c r="D13" s="130">
        <v>61137</v>
      </c>
      <c r="E13" s="131"/>
      <c r="F13" s="132">
        <v>77765</v>
      </c>
      <c r="G13" s="133"/>
      <c r="H13" s="119"/>
    </row>
    <row r="14" spans="1:8">
      <c r="A14" s="120"/>
      <c r="B14" s="121"/>
      <c r="C14" s="122"/>
      <c r="D14" s="123">
        <v>33956</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7.56</v>
      </c>
      <c r="C19" s="134">
        <f>ROUND(VALUE(SUBSTITUTE(実質収支比率等に係る経年分析!G$48,"▲","-")),2)</f>
        <v>7.21</v>
      </c>
      <c r="D19" s="134">
        <f>ROUND(VALUE(SUBSTITUTE(実質収支比率等に係る経年分析!H$48,"▲","-")),2)</f>
        <v>7.31</v>
      </c>
      <c r="E19" s="134">
        <f>ROUND(VALUE(SUBSTITUTE(実質収支比率等に係る経年分析!I$48,"▲","-")),2)</f>
        <v>8.61</v>
      </c>
      <c r="F19" s="134">
        <f>ROUND(VALUE(SUBSTITUTE(実質収支比率等に係る経年分析!J$48,"▲","-")),2)</f>
        <v>8.2899999999999991</v>
      </c>
    </row>
    <row r="20" spans="1:11">
      <c r="A20" s="134" t="s">
        <v>43</v>
      </c>
      <c r="B20" s="134">
        <f>ROUND(VALUE(SUBSTITUTE(実質収支比率等に係る経年分析!F$47,"▲","-")),2)</f>
        <v>30.41</v>
      </c>
      <c r="C20" s="134">
        <f>ROUND(VALUE(SUBSTITUTE(実質収支比率等に係る経年分析!G$47,"▲","-")),2)</f>
        <v>36.26</v>
      </c>
      <c r="D20" s="134">
        <f>ROUND(VALUE(SUBSTITUTE(実質収支比率等に係る経年分析!H$47,"▲","-")),2)</f>
        <v>33.270000000000003</v>
      </c>
      <c r="E20" s="134">
        <f>ROUND(VALUE(SUBSTITUTE(実質収支比率等に係る経年分析!I$47,"▲","-")),2)</f>
        <v>36.56</v>
      </c>
      <c r="F20" s="134">
        <f>ROUND(VALUE(SUBSTITUTE(実質収支比率等に係る経年分析!J$47,"▲","-")),2)</f>
        <v>40.549999999999997</v>
      </c>
    </row>
    <row r="21" spans="1:11">
      <c r="A21" s="134" t="s">
        <v>44</v>
      </c>
      <c r="B21" s="134">
        <f>IF(ISNUMBER(VALUE(SUBSTITUTE(実質収支比率等に係る経年分析!F$49,"▲","-"))),ROUND(VALUE(SUBSTITUTE(実質収支比率等に係る経年分析!F$49,"▲","-")),2),NA())</f>
        <v>3.67</v>
      </c>
      <c r="C21" s="134">
        <f>IF(ISNUMBER(VALUE(SUBSTITUTE(実質収支比率等に係る経年分析!G$49,"▲","-"))),ROUND(VALUE(SUBSTITUTE(実質収支比率等に係る経年分析!G$49,"▲","-")),2),NA())</f>
        <v>6.85</v>
      </c>
      <c r="D21" s="134">
        <f>IF(ISNUMBER(VALUE(SUBSTITUTE(実質収支比率等に係る経年分析!H$49,"▲","-"))),ROUND(VALUE(SUBSTITUTE(実質収支比率等に係る経年分析!H$49,"▲","-")),2),NA())</f>
        <v>-3.23</v>
      </c>
      <c r="E21" s="134">
        <f>IF(ISNUMBER(VALUE(SUBSTITUTE(実質収支比率等に係る経年分析!I$49,"▲","-"))),ROUND(VALUE(SUBSTITUTE(実質収支比率等に係る経年分析!I$49,"▲","-")),2),NA())</f>
        <v>4.1900000000000004</v>
      </c>
      <c r="F21" s="134">
        <f>IF(ISNUMBER(VALUE(SUBSTITUTE(実質収支比率等に係る経年分析!J$49,"▲","-"))),ROUND(VALUE(SUBSTITUTE(実質収支比率等に係る経年分析!J$49,"▲","-")),2),NA())</f>
        <v>4.47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ふるさと交流館特別会計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2.2400000000000002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8.2899999999999991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20.170000000000002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1297</v>
      </c>
      <c r="E42" s="136"/>
      <c r="F42" s="136"/>
      <c r="G42" s="136">
        <f>'実質公債費比率（分子）の構造'!L$52</f>
        <v>1291</v>
      </c>
      <c r="H42" s="136"/>
      <c r="I42" s="136"/>
      <c r="J42" s="136">
        <f>'実質公債費比率（分子）の構造'!M$52</f>
        <v>1245</v>
      </c>
      <c r="K42" s="136"/>
      <c r="L42" s="136"/>
      <c r="M42" s="136">
        <f>'実質公債費比率（分子）の構造'!N$52</f>
        <v>1255</v>
      </c>
      <c r="N42" s="136"/>
      <c r="O42" s="136"/>
      <c r="P42" s="136">
        <f>'実質公債費比率（分子）の構造'!O$52</f>
        <v>1317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47</v>
      </c>
      <c r="F44" s="136"/>
      <c r="G44" s="136"/>
      <c r="H44" s="136">
        <f>'実質公債費比率（分子）の構造'!M$50</f>
        <v>43</v>
      </c>
      <c r="I44" s="136"/>
      <c r="J44" s="136"/>
      <c r="K44" s="136">
        <f>'実質公債費比率（分子）の構造'!N$50</f>
        <v>43</v>
      </c>
      <c r="L44" s="136"/>
      <c r="M44" s="136"/>
      <c r="N44" s="136">
        <f>'実質公債費比率（分子）の構造'!O$50</f>
        <v>43</v>
      </c>
      <c r="O44" s="136"/>
      <c r="P44" s="136"/>
    </row>
    <row r="45" spans="1:16">
      <c r="A45" s="136" t="s">
        <v>54</v>
      </c>
      <c r="B45" s="136">
        <f>'実質公債費比率（分子）の構造'!K$49</f>
        <v>33</v>
      </c>
      <c r="C45" s="136"/>
      <c r="D45" s="136"/>
      <c r="E45" s="136">
        <f>'実質公債費比率（分子）の構造'!L$49</f>
        <v>20</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610</v>
      </c>
      <c r="C46" s="136"/>
      <c r="D46" s="136"/>
      <c r="E46" s="136">
        <f>'実質公債費比率（分子）の構造'!L$48</f>
        <v>625</v>
      </c>
      <c r="F46" s="136"/>
      <c r="G46" s="136"/>
      <c r="H46" s="136">
        <f>'実質公債費比率（分子）の構造'!M$48</f>
        <v>636</v>
      </c>
      <c r="I46" s="136"/>
      <c r="J46" s="136"/>
      <c r="K46" s="136">
        <f>'実質公債費比率（分子）の構造'!N$48</f>
        <v>669</v>
      </c>
      <c r="L46" s="136"/>
      <c r="M46" s="136"/>
      <c r="N46" s="136">
        <f>'実質公債費比率（分子）の構造'!O$48</f>
        <v>688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1671</v>
      </c>
      <c r="C49" s="136"/>
      <c r="D49" s="136"/>
      <c r="E49" s="136">
        <f>'実質公債費比率（分子）の構造'!L$45</f>
        <v>1659</v>
      </c>
      <c r="F49" s="136"/>
      <c r="G49" s="136"/>
      <c r="H49" s="136">
        <f>'実質公債費比率（分子）の構造'!M$45</f>
        <v>1613</v>
      </c>
      <c r="I49" s="136"/>
      <c r="J49" s="136"/>
      <c r="K49" s="136">
        <f>'実質公債費比率（分子）の構造'!N$45</f>
        <v>1566</v>
      </c>
      <c r="L49" s="136"/>
      <c r="M49" s="136"/>
      <c r="N49" s="136">
        <f>'実質公債費比率（分子）の構造'!O$45</f>
        <v>1557</v>
      </c>
      <c r="O49" s="136"/>
      <c r="P49" s="136"/>
    </row>
    <row r="50" spans="1:16">
      <c r="A50" s="136" t="s">
        <v>59</v>
      </c>
      <c r="B50" s="136" t="e">
        <f>NA()</f>
        <v>#N/A</v>
      </c>
      <c r="C50" s="136">
        <f>IF(ISNUMBER('実質公債費比率（分子）の構造'!K$53),'実質公債費比率（分子）の構造'!K$53,NA())</f>
        <v>1070</v>
      </c>
      <c r="D50" s="136" t="e">
        <f>NA()</f>
        <v>#N/A</v>
      </c>
      <c r="E50" s="136" t="e">
        <f>NA()</f>
        <v>#N/A</v>
      </c>
      <c r="F50" s="136">
        <f>IF(ISNUMBER('実質公債費比率（分子）の構造'!L$53),'実質公債費比率（分子）の構造'!L$53,NA())</f>
        <v>1060</v>
      </c>
      <c r="G50" s="136" t="e">
        <f>NA()</f>
        <v>#N/A</v>
      </c>
      <c r="H50" s="136" t="e">
        <f>NA()</f>
        <v>#N/A</v>
      </c>
      <c r="I50" s="136">
        <f>IF(ISNUMBER('実質公債費比率（分子）の構造'!M$53),'実質公債費比率（分子）の構造'!M$53,NA())</f>
        <v>1047</v>
      </c>
      <c r="J50" s="136" t="e">
        <f>NA()</f>
        <v>#N/A</v>
      </c>
      <c r="K50" s="136" t="e">
        <f>NA()</f>
        <v>#N/A</v>
      </c>
      <c r="L50" s="136">
        <f>IF(ISNUMBER('実質公債費比率（分子）の構造'!N$53),'実質公債費比率（分子）の構造'!N$53,NA())</f>
        <v>1023</v>
      </c>
      <c r="M50" s="136" t="e">
        <f>NA()</f>
        <v>#N/A</v>
      </c>
      <c r="N50" s="136" t="e">
        <f>NA()</f>
        <v>#N/A</v>
      </c>
      <c r="O50" s="136">
        <f>IF(ISNUMBER('実質公債費比率（分子）の構造'!O$53),'実質公債費比率（分子）の構造'!O$53,NA())</f>
        <v>971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15479</v>
      </c>
      <c r="E56" s="135"/>
      <c r="F56" s="135"/>
      <c r="G56" s="135">
        <f>'将来負担比率（分子）の構造'!J$51</f>
        <v>15851</v>
      </c>
      <c r="H56" s="135"/>
      <c r="I56" s="135"/>
      <c r="J56" s="135">
        <f>'将来負担比率（分子）の構造'!K$51</f>
        <v>16099</v>
      </c>
      <c r="K56" s="135"/>
      <c r="L56" s="135"/>
      <c r="M56" s="135">
        <f>'将来負担比率（分子）の構造'!L$51</f>
        <v>16010</v>
      </c>
      <c r="N56" s="135"/>
      <c r="O56" s="135"/>
      <c r="P56" s="135">
        <f>'将来負担比率（分子）の構造'!M$51</f>
        <v>16159</v>
      </c>
    </row>
    <row r="57" spans="1:16">
      <c r="A57" s="135" t="s">
        <v>35</v>
      </c>
      <c r="B57" s="135"/>
      <c r="C57" s="135"/>
      <c r="D57" s="135">
        <f>'将来負担比率（分子）の構造'!I$50</f>
        <v>320</v>
      </c>
      <c r="E57" s="135"/>
      <c r="F57" s="135"/>
      <c r="G57" s="135">
        <f>'将来負担比率（分子）の構造'!J$50</f>
        <v>320</v>
      </c>
      <c r="H57" s="135"/>
      <c r="I57" s="135"/>
      <c r="J57" s="135">
        <f>'将来負担比率（分子）の構造'!K$50</f>
        <v>308</v>
      </c>
      <c r="K57" s="135"/>
      <c r="L57" s="135"/>
      <c r="M57" s="135">
        <f>'将来負担比率（分子）の構造'!L$50</f>
        <v>275</v>
      </c>
      <c r="N57" s="135"/>
      <c r="O57" s="135"/>
      <c r="P57" s="135">
        <f>'将来負担比率（分子）の構造'!M$50</f>
        <v>253</v>
      </c>
    </row>
    <row r="58" spans="1:16">
      <c r="A58" s="135" t="s">
        <v>34</v>
      </c>
      <c r="B58" s="135"/>
      <c r="C58" s="135"/>
      <c r="D58" s="135">
        <f>'将来負担比率（分子）の構造'!I$49</f>
        <v>4994</v>
      </c>
      <c r="E58" s="135"/>
      <c r="F58" s="135"/>
      <c r="G58" s="135">
        <f>'将来負担比率（分子）の構造'!J$49</f>
        <v>5675</v>
      </c>
      <c r="H58" s="135"/>
      <c r="I58" s="135"/>
      <c r="J58" s="135">
        <f>'将来負担比率（分子）の構造'!K$49</f>
        <v>5339</v>
      </c>
      <c r="K58" s="135"/>
      <c r="L58" s="135"/>
      <c r="M58" s="135">
        <f>'将来負担比率（分子）の構造'!L$49</f>
        <v>5648</v>
      </c>
      <c r="N58" s="135"/>
      <c r="O58" s="135"/>
      <c r="P58" s="135">
        <f>'将来負担比率（分子）の構造'!M$49</f>
        <v>6155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1431</v>
      </c>
      <c r="C62" s="135"/>
      <c r="D62" s="135"/>
      <c r="E62" s="135">
        <f>'将来負担比率（分子）の構造'!J$45</f>
        <v>1435</v>
      </c>
      <c r="F62" s="135"/>
      <c r="G62" s="135"/>
      <c r="H62" s="135">
        <f>'将来負担比率（分子）の構造'!K$45</f>
        <v>1373</v>
      </c>
      <c r="I62" s="135"/>
      <c r="J62" s="135"/>
      <c r="K62" s="135">
        <f>'将来負担比率（分子）の構造'!L$45</f>
        <v>1336</v>
      </c>
      <c r="L62" s="135"/>
      <c r="M62" s="135"/>
      <c r="N62" s="135">
        <f>'将来負担比率（分子）の構造'!M$45</f>
        <v>1290</v>
      </c>
      <c r="O62" s="135"/>
      <c r="P62" s="135"/>
    </row>
    <row r="63" spans="1:16">
      <c r="A63" s="135" t="s">
        <v>28</v>
      </c>
      <c r="B63" s="135">
        <f>'将来負担比率（分子）の構造'!I$44</f>
        <v>20</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13322</v>
      </c>
      <c r="C64" s="135"/>
      <c r="D64" s="135"/>
      <c r="E64" s="135">
        <f>'将来負担比率（分子）の構造'!J$43</f>
        <v>13346</v>
      </c>
      <c r="F64" s="135"/>
      <c r="G64" s="135"/>
      <c r="H64" s="135">
        <f>'将来負担比率（分子）の構造'!K$43</f>
        <v>13244</v>
      </c>
      <c r="I64" s="135"/>
      <c r="J64" s="135"/>
      <c r="K64" s="135">
        <f>'将来負担比率（分子）の構造'!L$43</f>
        <v>13125</v>
      </c>
      <c r="L64" s="135"/>
      <c r="M64" s="135"/>
      <c r="N64" s="135">
        <f>'将来負担比率（分子）の構造'!M$43</f>
        <v>12982</v>
      </c>
      <c r="O64" s="135"/>
      <c r="P64" s="135"/>
    </row>
    <row r="65" spans="1:16">
      <c r="A65" s="135" t="s">
        <v>26</v>
      </c>
      <c r="B65" s="135">
        <f>'将来負担比率（分子）の構造'!I$42</f>
        <v>584</v>
      </c>
      <c r="C65" s="135"/>
      <c r="D65" s="135"/>
      <c r="E65" s="135">
        <f>'将来負担比率（分子）の構造'!J$42</f>
        <v>540</v>
      </c>
      <c r="F65" s="135"/>
      <c r="G65" s="135"/>
      <c r="H65" s="135">
        <f>'将来負担比率（分子）の構造'!K$42</f>
        <v>498</v>
      </c>
      <c r="I65" s="135"/>
      <c r="J65" s="135"/>
      <c r="K65" s="135">
        <f>'将来負担比率（分子）の構造'!L$42</f>
        <v>456</v>
      </c>
      <c r="L65" s="135"/>
      <c r="M65" s="135"/>
      <c r="N65" s="135">
        <f>'将来負担比率（分子）の構造'!M$42</f>
        <v>414</v>
      </c>
      <c r="O65" s="135"/>
      <c r="P65" s="135"/>
    </row>
    <row r="66" spans="1:16">
      <c r="A66" s="135" t="s">
        <v>25</v>
      </c>
      <c r="B66" s="135">
        <f>'将来負担比率（分子）の構造'!I$41</f>
        <v>13582</v>
      </c>
      <c r="C66" s="135"/>
      <c r="D66" s="135"/>
      <c r="E66" s="135">
        <f>'将来負担比率（分子）の構造'!J$41</f>
        <v>13768</v>
      </c>
      <c r="F66" s="135"/>
      <c r="G66" s="135"/>
      <c r="H66" s="135">
        <f>'将来負担比率（分子）の構造'!K$41</f>
        <v>13748</v>
      </c>
      <c r="I66" s="135"/>
      <c r="J66" s="135"/>
      <c r="K66" s="135">
        <f>'将来負担比率（分子）の構造'!L$41</f>
        <v>13645</v>
      </c>
      <c r="L66" s="135"/>
      <c r="M66" s="135"/>
      <c r="N66" s="135">
        <f>'将来負担比率（分子）の構造'!M$41</f>
        <v>13828</v>
      </c>
      <c r="O66" s="135"/>
      <c r="P66" s="135"/>
    </row>
    <row r="67" spans="1:16">
      <c r="A67" s="135" t="s">
        <v>63</v>
      </c>
      <c r="B67" s="135" t="e">
        <f>NA()</f>
        <v>#N/A</v>
      </c>
      <c r="C67" s="135">
        <f>IF(ISNUMBER('将来負担比率（分子）の構造'!I$52), IF('将来負担比率（分子）の構造'!I$52 &lt; 0, 0, '将来負担比率（分子）の構造'!I$52), NA())</f>
        <v>8146</v>
      </c>
      <c r="D67" s="135" t="e">
        <f>NA()</f>
        <v>#N/A</v>
      </c>
      <c r="E67" s="135" t="e">
        <f>NA()</f>
        <v>#N/A</v>
      </c>
      <c r="F67" s="135">
        <f>IF(ISNUMBER('将来負担比率（分子）の構造'!J$52), IF('将来負担比率（分子）の構造'!J$52 &lt; 0, 0, '将来負担比率（分子）の構造'!J$52), NA())</f>
        <v>7242</v>
      </c>
      <c r="G67" s="135" t="e">
        <f>NA()</f>
        <v>#N/A</v>
      </c>
      <c r="H67" s="135" t="e">
        <f>NA()</f>
        <v>#N/A</v>
      </c>
      <c r="I67" s="135">
        <f>IF(ISNUMBER('将来負担比率（分子）の構造'!K$52), IF('将来負担比率（分子）の構造'!K$52 &lt; 0, 0, '将来負担比率（分子）の構造'!K$52), NA())</f>
        <v>7117</v>
      </c>
      <c r="J67" s="135" t="e">
        <f>NA()</f>
        <v>#N/A</v>
      </c>
      <c r="K67" s="135" t="e">
        <f>NA()</f>
        <v>#N/A</v>
      </c>
      <c r="L67" s="135">
        <f>IF(ISNUMBER('将来負担比率（分子）の構造'!L$52), IF('将来負担比率（分子）の構造'!L$52 &lt; 0, 0, '将来負担比率（分子）の構造'!L$52), NA())</f>
        <v>6629</v>
      </c>
      <c r="M67" s="135" t="e">
        <f>NA()</f>
        <v>#N/A</v>
      </c>
      <c r="N67" s="135" t="e">
        <f>NA()</f>
        <v>#N/A</v>
      </c>
      <c r="O67" s="135">
        <f>IF(ISNUMBER('将来負担比率（分子）の構造'!M$52), IF('将来負担比率（分子）の構造'!M$52 &lt; 0, 0, '将来負担比率（分子）の構造'!M$52), NA())</f>
        <v>5946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3779791</v>
      </c>
      <c r="S5" s="581"/>
      <c r="T5" s="581"/>
      <c r="U5" s="581"/>
      <c r="V5" s="581"/>
      <c r="W5" s="581"/>
      <c r="X5" s="581"/>
      <c r="Y5" s="582"/>
      <c r="Z5" s="583">
        <v>25.2</v>
      </c>
      <c r="AA5" s="583"/>
      <c r="AB5" s="583"/>
      <c r="AC5" s="583"/>
      <c r="AD5" s="584">
        <v>3779791</v>
      </c>
      <c r="AE5" s="584"/>
      <c r="AF5" s="584"/>
      <c r="AG5" s="584"/>
      <c r="AH5" s="584"/>
      <c r="AI5" s="584"/>
      <c r="AJ5" s="584"/>
      <c r="AK5" s="584"/>
      <c r="AL5" s="585">
        <v>45.1</v>
      </c>
      <c r="AM5" s="586"/>
      <c r="AN5" s="586"/>
      <c r="AO5" s="587"/>
      <c r="AP5" s="577" t="s">
        <v>208</v>
      </c>
      <c r="AQ5" s="578"/>
      <c r="AR5" s="578"/>
      <c r="AS5" s="578"/>
      <c r="AT5" s="578"/>
      <c r="AU5" s="578"/>
      <c r="AV5" s="578"/>
      <c r="AW5" s="578"/>
      <c r="AX5" s="578"/>
      <c r="AY5" s="578"/>
      <c r="AZ5" s="578"/>
      <c r="BA5" s="578"/>
      <c r="BB5" s="578"/>
      <c r="BC5" s="578"/>
      <c r="BD5" s="578"/>
      <c r="BE5" s="578"/>
      <c r="BF5" s="579"/>
      <c r="BG5" s="591">
        <v>3776810</v>
      </c>
      <c r="BH5" s="592"/>
      <c r="BI5" s="592"/>
      <c r="BJ5" s="592"/>
      <c r="BK5" s="592"/>
      <c r="BL5" s="592"/>
      <c r="BM5" s="592"/>
      <c r="BN5" s="593"/>
      <c r="BO5" s="594">
        <v>99.9</v>
      </c>
      <c r="BP5" s="594"/>
      <c r="BQ5" s="594"/>
      <c r="BR5" s="594"/>
      <c r="BS5" s="595">
        <v>43218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130965</v>
      </c>
      <c r="S6" s="592"/>
      <c r="T6" s="592"/>
      <c r="U6" s="592"/>
      <c r="V6" s="592"/>
      <c r="W6" s="592"/>
      <c r="X6" s="592"/>
      <c r="Y6" s="593"/>
      <c r="Z6" s="594">
        <v>0.9</v>
      </c>
      <c r="AA6" s="594"/>
      <c r="AB6" s="594"/>
      <c r="AC6" s="594"/>
      <c r="AD6" s="595">
        <v>130965</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3776810</v>
      </c>
      <c r="BH6" s="592"/>
      <c r="BI6" s="592"/>
      <c r="BJ6" s="592"/>
      <c r="BK6" s="592"/>
      <c r="BL6" s="592"/>
      <c r="BM6" s="592"/>
      <c r="BN6" s="593"/>
      <c r="BO6" s="594">
        <v>99.9</v>
      </c>
      <c r="BP6" s="594"/>
      <c r="BQ6" s="594"/>
      <c r="BR6" s="594"/>
      <c r="BS6" s="595">
        <v>43218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154481</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154456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13548</v>
      </c>
      <c r="S7" s="592"/>
      <c r="T7" s="592"/>
      <c r="U7" s="592"/>
      <c r="V7" s="592"/>
      <c r="W7" s="592"/>
      <c r="X7" s="592"/>
      <c r="Y7" s="593"/>
      <c r="Z7" s="594">
        <v>0.1</v>
      </c>
      <c r="AA7" s="594"/>
      <c r="AB7" s="594"/>
      <c r="AC7" s="594"/>
      <c r="AD7" s="595">
        <v>13548</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1632293</v>
      </c>
      <c r="BH7" s="592"/>
      <c r="BI7" s="592"/>
      <c r="BJ7" s="592"/>
      <c r="BK7" s="592"/>
      <c r="BL7" s="592"/>
      <c r="BM7" s="592"/>
      <c r="BN7" s="593"/>
      <c r="BO7" s="594">
        <v>43.2</v>
      </c>
      <c r="BP7" s="594"/>
      <c r="BQ7" s="594"/>
      <c r="BR7" s="594"/>
      <c r="BS7" s="595">
        <v>43218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2096811</v>
      </c>
      <c r="CS7" s="592"/>
      <c r="CT7" s="592"/>
      <c r="CU7" s="592"/>
      <c r="CV7" s="592"/>
      <c r="CW7" s="592"/>
      <c r="CX7" s="592"/>
      <c r="CY7" s="593"/>
      <c r="CZ7" s="594">
        <v>14.8</v>
      </c>
      <c r="DA7" s="594"/>
      <c r="DB7" s="594"/>
      <c r="DC7" s="594"/>
      <c r="DD7" s="600">
        <v>32011</v>
      </c>
      <c r="DE7" s="592"/>
      <c r="DF7" s="592"/>
      <c r="DG7" s="592"/>
      <c r="DH7" s="592"/>
      <c r="DI7" s="592"/>
      <c r="DJ7" s="592"/>
      <c r="DK7" s="592"/>
      <c r="DL7" s="592"/>
      <c r="DM7" s="592"/>
      <c r="DN7" s="592"/>
      <c r="DO7" s="592"/>
      <c r="DP7" s="593"/>
      <c r="DQ7" s="600">
        <v>1943993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14845</v>
      </c>
      <c r="S8" s="592"/>
      <c r="T8" s="592"/>
      <c r="U8" s="592"/>
      <c r="V8" s="592"/>
      <c r="W8" s="592"/>
      <c r="X8" s="592"/>
      <c r="Y8" s="593"/>
      <c r="Z8" s="594">
        <v>0.1</v>
      </c>
      <c r="AA8" s="594"/>
      <c r="AB8" s="594"/>
      <c r="AC8" s="594"/>
      <c r="AD8" s="595">
        <v>14845</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44714</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4364126</v>
      </c>
      <c r="CS8" s="592"/>
      <c r="CT8" s="592"/>
      <c r="CU8" s="592"/>
      <c r="CV8" s="592"/>
      <c r="CW8" s="592"/>
      <c r="CX8" s="592"/>
      <c r="CY8" s="593"/>
      <c r="CZ8" s="594">
        <v>30.9</v>
      </c>
      <c r="DA8" s="594"/>
      <c r="DB8" s="594"/>
      <c r="DC8" s="594"/>
      <c r="DD8" s="600">
        <v>65975</v>
      </c>
      <c r="DE8" s="592"/>
      <c r="DF8" s="592"/>
      <c r="DG8" s="592"/>
      <c r="DH8" s="592"/>
      <c r="DI8" s="592"/>
      <c r="DJ8" s="592"/>
      <c r="DK8" s="592"/>
      <c r="DL8" s="592"/>
      <c r="DM8" s="592"/>
      <c r="DN8" s="592"/>
      <c r="DO8" s="592"/>
      <c r="DP8" s="593"/>
      <c r="DQ8" s="600">
        <v>2462256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23535</v>
      </c>
      <c r="S9" s="592"/>
      <c r="T9" s="592"/>
      <c r="U9" s="592"/>
      <c r="V9" s="592"/>
      <c r="W9" s="592"/>
      <c r="X9" s="592"/>
      <c r="Y9" s="593"/>
      <c r="Z9" s="594">
        <v>0.2</v>
      </c>
      <c r="AA9" s="594"/>
      <c r="AB9" s="594"/>
      <c r="AC9" s="594"/>
      <c r="AD9" s="595">
        <v>23535</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1324178</v>
      </c>
      <c r="BH9" s="592"/>
      <c r="BI9" s="592"/>
      <c r="BJ9" s="592"/>
      <c r="BK9" s="592"/>
      <c r="BL9" s="592"/>
      <c r="BM9" s="592"/>
      <c r="BN9" s="593"/>
      <c r="BO9" s="594">
        <v>35</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1065790</v>
      </c>
      <c r="CS9" s="592"/>
      <c r="CT9" s="592"/>
      <c r="CU9" s="592"/>
      <c r="CV9" s="592"/>
      <c r="CW9" s="592"/>
      <c r="CX9" s="592"/>
      <c r="CY9" s="593"/>
      <c r="CZ9" s="594">
        <v>7.5</v>
      </c>
      <c r="DA9" s="594"/>
      <c r="DB9" s="594"/>
      <c r="DC9" s="594"/>
      <c r="DD9" s="600">
        <v>83610</v>
      </c>
      <c r="DE9" s="592"/>
      <c r="DF9" s="592"/>
      <c r="DG9" s="592"/>
      <c r="DH9" s="592"/>
      <c r="DI9" s="592"/>
      <c r="DJ9" s="592"/>
      <c r="DK9" s="592"/>
      <c r="DL9" s="592"/>
      <c r="DM9" s="592"/>
      <c r="DN9" s="592"/>
      <c r="DO9" s="592"/>
      <c r="DP9" s="593"/>
      <c r="DQ9" s="600">
        <v>995979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320896</v>
      </c>
      <c r="S10" s="592"/>
      <c r="T10" s="592"/>
      <c r="U10" s="592"/>
      <c r="V10" s="592"/>
      <c r="W10" s="592"/>
      <c r="X10" s="592"/>
      <c r="Y10" s="593"/>
      <c r="Z10" s="594">
        <v>2.1</v>
      </c>
      <c r="AA10" s="594"/>
      <c r="AB10" s="594"/>
      <c r="AC10" s="594"/>
      <c r="AD10" s="595">
        <v>320896</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112163</v>
      </c>
      <c r="BH10" s="592"/>
      <c r="BI10" s="592"/>
      <c r="BJ10" s="592"/>
      <c r="BK10" s="592"/>
      <c r="BL10" s="592"/>
      <c r="BM10" s="592"/>
      <c r="BN10" s="593"/>
      <c r="BO10" s="594">
        <v>3</v>
      </c>
      <c r="BP10" s="594"/>
      <c r="BQ10" s="594"/>
      <c r="BR10" s="594"/>
      <c r="BS10" s="600">
        <v>18570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76717</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108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30492</v>
      </c>
      <c r="S11" s="592"/>
      <c r="T11" s="592"/>
      <c r="U11" s="592"/>
      <c r="V11" s="592"/>
      <c r="W11" s="592"/>
      <c r="X11" s="592"/>
      <c r="Y11" s="593"/>
      <c r="Z11" s="594">
        <v>0.2</v>
      </c>
      <c r="AA11" s="594"/>
      <c r="AB11" s="594"/>
      <c r="AC11" s="594"/>
      <c r="AD11" s="595">
        <v>30492</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151238</v>
      </c>
      <c r="BH11" s="592"/>
      <c r="BI11" s="592"/>
      <c r="BJ11" s="592"/>
      <c r="BK11" s="592"/>
      <c r="BL11" s="592"/>
      <c r="BM11" s="592"/>
      <c r="BN11" s="593"/>
      <c r="BO11" s="594">
        <v>4</v>
      </c>
      <c r="BP11" s="594"/>
      <c r="BQ11" s="594"/>
      <c r="BR11" s="594"/>
      <c r="BS11" s="600">
        <v>24648</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865675</v>
      </c>
      <c r="CS11" s="592"/>
      <c r="CT11" s="592"/>
      <c r="CU11" s="592"/>
      <c r="CV11" s="592"/>
      <c r="CW11" s="592"/>
      <c r="CX11" s="592"/>
      <c r="CY11" s="593"/>
      <c r="CZ11" s="594">
        <v>6.1</v>
      </c>
      <c r="DA11" s="594"/>
      <c r="DB11" s="594"/>
      <c r="DC11" s="594"/>
      <c r="DD11" s="600">
        <v>244568</v>
      </c>
      <c r="DE11" s="592"/>
      <c r="DF11" s="592"/>
      <c r="DG11" s="592"/>
      <c r="DH11" s="592"/>
      <c r="DI11" s="592"/>
      <c r="DJ11" s="592"/>
      <c r="DK11" s="592"/>
      <c r="DL11" s="592"/>
      <c r="DM11" s="592"/>
      <c r="DN11" s="592"/>
      <c r="DO11" s="592"/>
      <c r="DP11" s="593"/>
      <c r="DQ11" s="600">
        <v>499929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1856515</v>
      </c>
      <c r="BH12" s="592"/>
      <c r="BI12" s="592"/>
      <c r="BJ12" s="592"/>
      <c r="BK12" s="592"/>
      <c r="BL12" s="592"/>
      <c r="BM12" s="592"/>
      <c r="BN12" s="593"/>
      <c r="BO12" s="594">
        <v>49.1</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103475</v>
      </c>
      <c r="CS12" s="592"/>
      <c r="CT12" s="592"/>
      <c r="CU12" s="592"/>
      <c r="CV12" s="592"/>
      <c r="CW12" s="592"/>
      <c r="CX12" s="592"/>
      <c r="CY12" s="593"/>
      <c r="CZ12" s="594">
        <v>0.7</v>
      </c>
      <c r="DA12" s="594"/>
      <c r="DB12" s="594"/>
      <c r="DC12" s="594"/>
      <c r="DD12" s="600">
        <v>2468</v>
      </c>
      <c r="DE12" s="592"/>
      <c r="DF12" s="592"/>
      <c r="DG12" s="592"/>
      <c r="DH12" s="592"/>
      <c r="DI12" s="592"/>
      <c r="DJ12" s="592"/>
      <c r="DK12" s="592"/>
      <c r="DL12" s="592"/>
      <c r="DM12" s="592"/>
      <c r="DN12" s="592"/>
      <c r="DO12" s="592"/>
      <c r="DP12" s="593"/>
      <c r="DQ12" s="600">
        <v>65123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29864</v>
      </c>
      <c r="S13" s="592"/>
      <c r="T13" s="592"/>
      <c r="U13" s="592"/>
      <c r="V13" s="592"/>
      <c r="W13" s="592"/>
      <c r="X13" s="592"/>
      <c r="Y13" s="593"/>
      <c r="Z13" s="594">
        <v>0.2</v>
      </c>
      <c r="AA13" s="594"/>
      <c r="AB13" s="594"/>
      <c r="AC13" s="594"/>
      <c r="AD13" s="595">
        <v>29864</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1826413</v>
      </c>
      <c r="BH13" s="592"/>
      <c r="BI13" s="592"/>
      <c r="BJ13" s="592"/>
      <c r="BK13" s="592"/>
      <c r="BL13" s="592"/>
      <c r="BM13" s="592"/>
      <c r="BN13" s="593"/>
      <c r="BO13" s="594">
        <v>48.3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1345809</v>
      </c>
      <c r="CS13" s="592"/>
      <c r="CT13" s="592"/>
      <c r="CU13" s="592"/>
      <c r="CV13" s="592"/>
      <c r="CW13" s="592"/>
      <c r="CX13" s="592"/>
      <c r="CY13" s="593"/>
      <c r="CZ13" s="594">
        <v>9.5</v>
      </c>
      <c r="DA13" s="594"/>
      <c r="DB13" s="594"/>
      <c r="DC13" s="594"/>
      <c r="DD13" s="600">
        <v>723865</v>
      </c>
      <c r="DE13" s="592"/>
      <c r="DF13" s="592"/>
      <c r="DG13" s="592"/>
      <c r="DH13" s="592"/>
      <c r="DI13" s="592"/>
      <c r="DJ13" s="592"/>
      <c r="DK13" s="592"/>
      <c r="DL13" s="592"/>
      <c r="DM13" s="592"/>
      <c r="DN13" s="592"/>
      <c r="DO13" s="592"/>
      <c r="DP13" s="593"/>
      <c r="DQ13" s="600">
        <v>702525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85180</v>
      </c>
      <c r="BH14" s="592"/>
      <c r="BI14" s="592"/>
      <c r="BJ14" s="592"/>
      <c r="BK14" s="592"/>
      <c r="BL14" s="592"/>
      <c r="BM14" s="592"/>
      <c r="BN14" s="593"/>
      <c r="BO14" s="594">
        <v>2.2999999999999998</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930636</v>
      </c>
      <c r="CS14" s="592"/>
      <c r="CT14" s="592"/>
      <c r="CU14" s="592"/>
      <c r="CV14" s="592"/>
      <c r="CW14" s="592"/>
      <c r="CX14" s="592"/>
      <c r="CY14" s="593"/>
      <c r="CZ14" s="594">
        <v>6.6</v>
      </c>
      <c r="DA14" s="594"/>
      <c r="DB14" s="594"/>
      <c r="DC14" s="594"/>
      <c r="DD14" s="600">
        <v>495476</v>
      </c>
      <c r="DE14" s="592"/>
      <c r="DF14" s="592"/>
      <c r="DG14" s="592"/>
      <c r="DH14" s="592"/>
      <c r="DI14" s="592"/>
      <c r="DJ14" s="592"/>
      <c r="DK14" s="592"/>
      <c r="DL14" s="592"/>
      <c r="DM14" s="592"/>
      <c r="DN14" s="592"/>
      <c r="DO14" s="592"/>
      <c r="DP14" s="593"/>
      <c r="DQ14" s="600">
        <v>459452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20025</v>
      </c>
      <c r="S15" s="592"/>
      <c r="T15" s="592"/>
      <c r="U15" s="592"/>
      <c r="V15" s="592"/>
      <c r="W15" s="592"/>
      <c r="X15" s="592"/>
      <c r="Y15" s="593"/>
      <c r="Z15" s="594">
        <v>0.1</v>
      </c>
      <c r="AA15" s="594"/>
      <c r="AB15" s="594"/>
      <c r="AC15" s="594"/>
      <c r="AD15" s="595">
        <v>20025</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202822</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1524776</v>
      </c>
      <c r="CS15" s="592"/>
      <c r="CT15" s="592"/>
      <c r="CU15" s="592"/>
      <c r="CV15" s="592"/>
      <c r="CW15" s="592"/>
      <c r="CX15" s="592"/>
      <c r="CY15" s="593"/>
      <c r="CZ15" s="594">
        <v>10.8</v>
      </c>
      <c r="DA15" s="594"/>
      <c r="DB15" s="594"/>
      <c r="DC15" s="594"/>
      <c r="DD15" s="600">
        <v>526877</v>
      </c>
      <c r="DE15" s="592"/>
      <c r="DF15" s="592"/>
      <c r="DG15" s="592"/>
      <c r="DH15" s="592"/>
      <c r="DI15" s="592"/>
      <c r="DJ15" s="592"/>
      <c r="DK15" s="592"/>
      <c r="DL15" s="592"/>
      <c r="DM15" s="592"/>
      <c r="DN15" s="592"/>
      <c r="DO15" s="592"/>
      <c r="DP15" s="593"/>
      <c r="DQ15" s="600">
        <v>1139580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4408255</v>
      </c>
      <c r="S16" s="592"/>
      <c r="T16" s="592"/>
      <c r="U16" s="592"/>
      <c r="V16" s="592"/>
      <c r="W16" s="592"/>
      <c r="X16" s="592"/>
      <c r="Y16" s="593"/>
      <c r="Z16" s="594">
        <v>29.4</v>
      </c>
      <c r="AA16" s="594"/>
      <c r="AB16" s="594"/>
      <c r="AC16" s="594"/>
      <c r="AD16" s="595">
        <v>4000033</v>
      </c>
      <c r="AE16" s="595"/>
      <c r="AF16" s="595"/>
      <c r="AG16" s="595"/>
      <c r="AH16" s="595"/>
      <c r="AI16" s="595"/>
      <c r="AJ16" s="595"/>
      <c r="AK16" s="595"/>
      <c r="AL16" s="596">
        <v>47.7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38393</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12505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4000033</v>
      </c>
      <c r="S17" s="592"/>
      <c r="T17" s="592"/>
      <c r="U17" s="592"/>
      <c r="V17" s="592"/>
      <c r="W17" s="592"/>
      <c r="X17" s="592"/>
      <c r="Y17" s="593"/>
      <c r="Z17" s="594">
        <v>26.6</v>
      </c>
      <c r="AA17" s="594"/>
      <c r="AB17" s="594"/>
      <c r="AC17" s="594"/>
      <c r="AD17" s="595">
        <v>4000033</v>
      </c>
      <c r="AE17" s="595"/>
      <c r="AF17" s="595"/>
      <c r="AG17" s="595"/>
      <c r="AH17" s="595"/>
      <c r="AI17" s="595"/>
      <c r="AJ17" s="595"/>
      <c r="AK17" s="595"/>
      <c r="AL17" s="596">
        <v>47.7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1556707</v>
      </c>
      <c r="CS17" s="592"/>
      <c r="CT17" s="592"/>
      <c r="CU17" s="592"/>
      <c r="CV17" s="592"/>
      <c r="CW17" s="592"/>
      <c r="CX17" s="592"/>
      <c r="CY17" s="593"/>
      <c r="CZ17" s="594">
        <v>11</v>
      </c>
      <c r="DA17" s="594"/>
      <c r="DB17" s="594"/>
      <c r="DC17" s="594"/>
      <c r="DD17" s="600" t="s">
        <v>112</v>
      </c>
      <c r="DE17" s="592"/>
      <c r="DF17" s="592"/>
      <c r="DG17" s="592"/>
      <c r="DH17" s="592"/>
      <c r="DI17" s="592"/>
      <c r="DJ17" s="592"/>
      <c r="DK17" s="592"/>
      <c r="DL17" s="592"/>
      <c r="DM17" s="592"/>
      <c r="DN17" s="592"/>
      <c r="DO17" s="592"/>
      <c r="DP17" s="593"/>
      <c r="DQ17" s="600">
        <v>1530813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408222</v>
      </c>
      <c r="S18" s="592"/>
      <c r="T18" s="592"/>
      <c r="U18" s="592"/>
      <c r="V18" s="592"/>
      <c r="W18" s="592"/>
      <c r="X18" s="592"/>
      <c r="Y18" s="593"/>
      <c r="Z18" s="594">
        <v>2.7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2981</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8772216</v>
      </c>
      <c r="S20" s="592"/>
      <c r="T20" s="592"/>
      <c r="U20" s="592"/>
      <c r="V20" s="592"/>
      <c r="W20" s="592"/>
      <c r="X20" s="592"/>
      <c r="Y20" s="593"/>
      <c r="Z20" s="594">
        <v>58.4</v>
      </c>
      <c r="AA20" s="594"/>
      <c r="AB20" s="594"/>
      <c r="AC20" s="594"/>
      <c r="AD20" s="595">
        <v>8363994</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2981</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14123396</v>
      </c>
      <c r="CS20" s="592"/>
      <c r="CT20" s="592"/>
      <c r="CU20" s="592"/>
      <c r="CV20" s="592"/>
      <c r="CW20" s="592"/>
      <c r="CX20" s="592"/>
      <c r="CY20" s="593"/>
      <c r="CZ20" s="594">
        <v>100</v>
      </c>
      <c r="DA20" s="594"/>
      <c r="DB20" s="594"/>
      <c r="DC20" s="594"/>
      <c r="DD20" s="600">
        <v>2174850</v>
      </c>
      <c r="DE20" s="592"/>
      <c r="DF20" s="592"/>
      <c r="DG20" s="592"/>
      <c r="DH20" s="592"/>
      <c r="DI20" s="592"/>
      <c r="DJ20" s="592"/>
      <c r="DK20" s="592"/>
      <c r="DL20" s="592"/>
      <c r="DM20" s="592"/>
      <c r="DN20" s="592"/>
      <c r="DO20" s="592"/>
      <c r="DP20" s="593"/>
      <c r="DQ20" s="600">
        <v>9966719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5058</v>
      </c>
      <c r="S21" s="592"/>
      <c r="T21" s="592"/>
      <c r="U21" s="592"/>
      <c r="V21" s="592"/>
      <c r="W21" s="592"/>
      <c r="X21" s="592"/>
      <c r="Y21" s="593"/>
      <c r="Z21" s="594">
        <v>0</v>
      </c>
      <c r="AA21" s="594"/>
      <c r="AB21" s="594"/>
      <c r="AC21" s="594"/>
      <c r="AD21" s="595">
        <v>5058</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2981</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24746</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252467</v>
      </c>
      <c r="S23" s="592"/>
      <c r="T23" s="592"/>
      <c r="U23" s="592"/>
      <c r="V23" s="592"/>
      <c r="W23" s="592"/>
      <c r="X23" s="592"/>
      <c r="Y23" s="593"/>
      <c r="Z23" s="594">
        <v>1.7</v>
      </c>
      <c r="AA23" s="594"/>
      <c r="AB23" s="594"/>
      <c r="AC23" s="594"/>
      <c r="AD23" s="595">
        <v>15149</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22343</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6104890</v>
      </c>
      <c r="CS24" s="581"/>
      <c r="CT24" s="581"/>
      <c r="CU24" s="581"/>
      <c r="CV24" s="581"/>
      <c r="CW24" s="581"/>
      <c r="CX24" s="581"/>
      <c r="CY24" s="582"/>
      <c r="CZ24" s="618">
        <v>43.2</v>
      </c>
      <c r="DA24" s="619"/>
      <c r="DB24" s="619"/>
      <c r="DC24" s="620"/>
      <c r="DD24" s="617">
        <v>4459826</v>
      </c>
      <c r="DE24" s="581"/>
      <c r="DF24" s="581"/>
      <c r="DG24" s="581"/>
      <c r="DH24" s="581"/>
      <c r="DI24" s="581"/>
      <c r="DJ24" s="581"/>
      <c r="DK24" s="582"/>
      <c r="DL24" s="617">
        <v>4394105</v>
      </c>
      <c r="DM24" s="581"/>
      <c r="DN24" s="581"/>
      <c r="DO24" s="581"/>
      <c r="DP24" s="581"/>
      <c r="DQ24" s="581"/>
      <c r="DR24" s="581"/>
      <c r="DS24" s="581"/>
      <c r="DT24" s="581"/>
      <c r="DU24" s="581"/>
      <c r="DV24" s="582"/>
      <c r="DW24" s="585">
        <v>48.7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1646028</v>
      </c>
      <c r="S25" s="592"/>
      <c r="T25" s="592"/>
      <c r="U25" s="592"/>
      <c r="V25" s="592"/>
      <c r="W25" s="592"/>
      <c r="X25" s="592"/>
      <c r="Y25" s="593"/>
      <c r="Z25" s="594">
        <v>11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2281257</v>
      </c>
      <c r="CS25" s="623"/>
      <c r="CT25" s="623"/>
      <c r="CU25" s="623"/>
      <c r="CV25" s="623"/>
      <c r="CW25" s="623"/>
      <c r="CX25" s="623"/>
      <c r="CY25" s="624"/>
      <c r="CZ25" s="625">
        <v>16.2</v>
      </c>
      <c r="DA25" s="626"/>
      <c r="DB25" s="626"/>
      <c r="DC25" s="627"/>
      <c r="DD25" s="600">
        <v>2147810</v>
      </c>
      <c r="DE25" s="623"/>
      <c r="DF25" s="623"/>
      <c r="DG25" s="623"/>
      <c r="DH25" s="623"/>
      <c r="DI25" s="623"/>
      <c r="DJ25" s="623"/>
      <c r="DK25" s="624"/>
      <c r="DL25" s="600">
        <v>2082089</v>
      </c>
      <c r="DM25" s="623"/>
      <c r="DN25" s="623"/>
      <c r="DO25" s="623"/>
      <c r="DP25" s="623"/>
      <c r="DQ25" s="623"/>
      <c r="DR25" s="623"/>
      <c r="DS25" s="623"/>
      <c r="DT25" s="623"/>
      <c r="DU25" s="623"/>
      <c r="DV25" s="624"/>
      <c r="DW25" s="596">
        <v>23.1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785</v>
      </c>
      <c r="S26" s="592"/>
      <c r="T26" s="592"/>
      <c r="U26" s="592"/>
      <c r="V26" s="592"/>
      <c r="W26" s="592"/>
      <c r="X26" s="592"/>
      <c r="Y26" s="593"/>
      <c r="Z26" s="594">
        <v>0</v>
      </c>
      <c r="AA26" s="594"/>
      <c r="AB26" s="594"/>
      <c r="AC26" s="594"/>
      <c r="AD26" s="595">
        <v>785</v>
      </c>
      <c r="AE26" s="595"/>
      <c r="AF26" s="595"/>
      <c r="AG26" s="595"/>
      <c r="AH26" s="595"/>
      <c r="AI26" s="595"/>
      <c r="AJ26" s="595"/>
      <c r="AK26" s="595"/>
      <c r="AL26" s="596">
        <v>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1509631</v>
      </c>
      <c r="CS26" s="592"/>
      <c r="CT26" s="592"/>
      <c r="CU26" s="592"/>
      <c r="CV26" s="592"/>
      <c r="CW26" s="592"/>
      <c r="CX26" s="592"/>
      <c r="CY26" s="593"/>
      <c r="CZ26" s="625">
        <v>10.7</v>
      </c>
      <c r="DA26" s="626"/>
      <c r="DB26" s="626"/>
      <c r="DC26" s="627"/>
      <c r="DD26" s="600">
        <v>1389349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1111549</v>
      </c>
      <c r="S27" s="592"/>
      <c r="T27" s="592"/>
      <c r="U27" s="592"/>
      <c r="V27" s="592"/>
      <c r="W27" s="592"/>
      <c r="X27" s="592"/>
      <c r="Y27" s="593"/>
      <c r="Z27" s="594">
        <v>7.4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3779791</v>
      </c>
      <c r="BH27" s="592"/>
      <c r="BI27" s="592"/>
      <c r="BJ27" s="592"/>
      <c r="BK27" s="592"/>
      <c r="BL27" s="592"/>
      <c r="BM27" s="592"/>
      <c r="BN27" s="593"/>
      <c r="BO27" s="594">
        <v>100</v>
      </c>
      <c r="BP27" s="594"/>
      <c r="BQ27" s="594"/>
      <c r="BR27" s="594"/>
      <c r="BS27" s="600">
        <v>43218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2266926</v>
      </c>
      <c r="CS27" s="623"/>
      <c r="CT27" s="623"/>
      <c r="CU27" s="623"/>
      <c r="CV27" s="623"/>
      <c r="CW27" s="623"/>
      <c r="CX27" s="623"/>
      <c r="CY27" s="624"/>
      <c r="CZ27" s="625">
        <v>16.100000000000001</v>
      </c>
      <c r="DA27" s="626"/>
      <c r="DB27" s="626"/>
      <c r="DC27" s="627"/>
      <c r="DD27" s="600">
        <v>781203</v>
      </c>
      <c r="DE27" s="623"/>
      <c r="DF27" s="623"/>
      <c r="DG27" s="623"/>
      <c r="DH27" s="623"/>
      <c r="DI27" s="623"/>
      <c r="DJ27" s="623"/>
      <c r="DK27" s="624"/>
      <c r="DL27" s="600">
        <v>781203</v>
      </c>
      <c r="DM27" s="623"/>
      <c r="DN27" s="623"/>
      <c r="DO27" s="623"/>
      <c r="DP27" s="623"/>
      <c r="DQ27" s="623"/>
      <c r="DR27" s="623"/>
      <c r="DS27" s="623"/>
      <c r="DT27" s="623"/>
      <c r="DU27" s="623"/>
      <c r="DV27" s="624"/>
      <c r="DW27" s="596">
        <v>8.6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34896</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1556707</v>
      </c>
      <c r="CS28" s="592"/>
      <c r="CT28" s="592"/>
      <c r="CU28" s="592"/>
      <c r="CV28" s="592"/>
      <c r="CW28" s="592"/>
      <c r="CX28" s="592"/>
      <c r="CY28" s="593"/>
      <c r="CZ28" s="625">
        <v>11</v>
      </c>
      <c r="DA28" s="626"/>
      <c r="DB28" s="626"/>
      <c r="DC28" s="627"/>
      <c r="DD28" s="600">
        <v>1530813</v>
      </c>
      <c r="DE28" s="592"/>
      <c r="DF28" s="592"/>
      <c r="DG28" s="592"/>
      <c r="DH28" s="592"/>
      <c r="DI28" s="592"/>
      <c r="DJ28" s="592"/>
      <c r="DK28" s="593"/>
      <c r="DL28" s="600">
        <v>1530813</v>
      </c>
      <c r="DM28" s="592"/>
      <c r="DN28" s="592"/>
      <c r="DO28" s="592"/>
      <c r="DP28" s="592"/>
      <c r="DQ28" s="592"/>
      <c r="DR28" s="592"/>
      <c r="DS28" s="592"/>
      <c r="DT28" s="592"/>
      <c r="DU28" s="592"/>
      <c r="DV28" s="593"/>
      <c r="DW28" s="596">
        <v>16.899999999999999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1170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1556707</v>
      </c>
      <c r="CS29" s="623"/>
      <c r="CT29" s="623"/>
      <c r="CU29" s="623"/>
      <c r="CV29" s="623"/>
      <c r="CW29" s="623"/>
      <c r="CX29" s="623"/>
      <c r="CY29" s="624"/>
      <c r="CZ29" s="625">
        <v>11</v>
      </c>
      <c r="DA29" s="626"/>
      <c r="DB29" s="626"/>
      <c r="DC29" s="627"/>
      <c r="DD29" s="600">
        <v>1530813</v>
      </c>
      <c r="DE29" s="623"/>
      <c r="DF29" s="623"/>
      <c r="DG29" s="623"/>
      <c r="DH29" s="623"/>
      <c r="DI29" s="623"/>
      <c r="DJ29" s="623"/>
      <c r="DK29" s="624"/>
      <c r="DL29" s="600">
        <v>1530813</v>
      </c>
      <c r="DM29" s="623"/>
      <c r="DN29" s="623"/>
      <c r="DO29" s="623"/>
      <c r="DP29" s="623"/>
      <c r="DQ29" s="623"/>
      <c r="DR29" s="623"/>
      <c r="DS29" s="623"/>
      <c r="DT29" s="623"/>
      <c r="DU29" s="623"/>
      <c r="DV29" s="624"/>
      <c r="DW29" s="596">
        <v>16.899999999999999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403333</v>
      </c>
      <c r="S30" s="592"/>
      <c r="T30" s="592"/>
      <c r="U30" s="592"/>
      <c r="V30" s="592"/>
      <c r="W30" s="592"/>
      <c r="X30" s="592"/>
      <c r="Y30" s="593"/>
      <c r="Z30" s="594">
        <v>2.7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95.7</v>
      </c>
      <c r="BN30" s="650"/>
      <c r="BO30" s="650"/>
      <c r="BP30" s="650"/>
      <c r="BQ30" s="651"/>
      <c r="BR30" s="649">
        <v>98.7</v>
      </c>
      <c r="BS30" s="650"/>
      <c r="BT30" s="650"/>
      <c r="BU30" s="650"/>
      <c r="BV30" s="650"/>
      <c r="BW30" s="650"/>
      <c r="BX30" s="586">
        <v>95.2</v>
      </c>
      <c r="BY30" s="650"/>
      <c r="BZ30" s="650"/>
      <c r="CA30" s="650"/>
      <c r="CB30" s="651"/>
      <c r="CD30" s="654"/>
      <c r="CE30" s="655"/>
      <c r="CF30" s="605" t="s">
        <v>292</v>
      </c>
      <c r="CG30" s="606"/>
      <c r="CH30" s="606"/>
      <c r="CI30" s="606"/>
      <c r="CJ30" s="606"/>
      <c r="CK30" s="606"/>
      <c r="CL30" s="606"/>
      <c r="CM30" s="606"/>
      <c r="CN30" s="606"/>
      <c r="CO30" s="606"/>
      <c r="CP30" s="606"/>
      <c r="CQ30" s="607"/>
      <c r="CR30" s="591">
        <v>1368821</v>
      </c>
      <c r="CS30" s="592"/>
      <c r="CT30" s="592"/>
      <c r="CU30" s="592"/>
      <c r="CV30" s="592"/>
      <c r="CW30" s="592"/>
      <c r="CX30" s="592"/>
      <c r="CY30" s="593"/>
      <c r="CZ30" s="625">
        <v>9.6999999999999993</v>
      </c>
      <c r="DA30" s="626"/>
      <c r="DB30" s="626"/>
      <c r="DC30" s="627"/>
      <c r="DD30" s="600">
        <v>1347822</v>
      </c>
      <c r="DE30" s="592"/>
      <c r="DF30" s="592"/>
      <c r="DG30" s="592"/>
      <c r="DH30" s="592"/>
      <c r="DI30" s="592"/>
      <c r="DJ30" s="592"/>
      <c r="DK30" s="593"/>
      <c r="DL30" s="600">
        <v>1347822</v>
      </c>
      <c r="DM30" s="592"/>
      <c r="DN30" s="592"/>
      <c r="DO30" s="592"/>
      <c r="DP30" s="592"/>
      <c r="DQ30" s="592"/>
      <c r="DR30" s="592"/>
      <c r="DS30" s="592"/>
      <c r="DT30" s="592"/>
      <c r="DU30" s="592"/>
      <c r="DV30" s="593"/>
      <c r="DW30" s="596">
        <v>14.9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875395</v>
      </c>
      <c r="S31" s="592"/>
      <c r="T31" s="592"/>
      <c r="U31" s="592"/>
      <c r="V31" s="592"/>
      <c r="W31" s="592"/>
      <c r="X31" s="592"/>
      <c r="Y31" s="593"/>
      <c r="Z31" s="594">
        <v>5.8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23"/>
      <c r="BI31" s="623"/>
      <c r="BJ31" s="623"/>
      <c r="BK31" s="623"/>
      <c r="BL31" s="623"/>
      <c r="BM31" s="597">
        <v>95.9</v>
      </c>
      <c r="BN31" s="647"/>
      <c r="BO31" s="647"/>
      <c r="BP31" s="647"/>
      <c r="BQ31" s="648"/>
      <c r="BR31" s="646">
        <v>98.8</v>
      </c>
      <c r="BS31" s="623"/>
      <c r="BT31" s="623"/>
      <c r="BU31" s="623"/>
      <c r="BV31" s="623"/>
      <c r="BW31" s="623"/>
      <c r="BX31" s="597">
        <v>95.4</v>
      </c>
      <c r="BY31" s="647"/>
      <c r="BZ31" s="647"/>
      <c r="CA31" s="647"/>
      <c r="CB31" s="648"/>
      <c r="CD31" s="654"/>
      <c r="CE31" s="655"/>
      <c r="CF31" s="605" t="s">
        <v>296</v>
      </c>
      <c r="CG31" s="606"/>
      <c r="CH31" s="606"/>
      <c r="CI31" s="606"/>
      <c r="CJ31" s="606"/>
      <c r="CK31" s="606"/>
      <c r="CL31" s="606"/>
      <c r="CM31" s="606"/>
      <c r="CN31" s="606"/>
      <c r="CO31" s="606"/>
      <c r="CP31" s="606"/>
      <c r="CQ31" s="607"/>
      <c r="CR31" s="591">
        <v>187886</v>
      </c>
      <c r="CS31" s="623"/>
      <c r="CT31" s="623"/>
      <c r="CU31" s="623"/>
      <c r="CV31" s="623"/>
      <c r="CW31" s="623"/>
      <c r="CX31" s="623"/>
      <c r="CY31" s="624"/>
      <c r="CZ31" s="625">
        <v>1.3</v>
      </c>
      <c r="DA31" s="626"/>
      <c r="DB31" s="626"/>
      <c r="DC31" s="627"/>
      <c r="DD31" s="600">
        <v>182991</v>
      </c>
      <c r="DE31" s="623"/>
      <c r="DF31" s="623"/>
      <c r="DG31" s="623"/>
      <c r="DH31" s="623"/>
      <c r="DI31" s="623"/>
      <c r="DJ31" s="623"/>
      <c r="DK31" s="624"/>
      <c r="DL31" s="600">
        <v>182991</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313386</v>
      </c>
      <c r="S32" s="592"/>
      <c r="T32" s="592"/>
      <c r="U32" s="592"/>
      <c r="V32" s="592"/>
      <c r="W32" s="592"/>
      <c r="X32" s="592"/>
      <c r="Y32" s="593"/>
      <c r="Z32" s="594">
        <v>2.1</v>
      </c>
      <c r="AA32" s="594"/>
      <c r="AB32" s="594"/>
      <c r="AC32" s="594"/>
      <c r="AD32" s="595">
        <v>3879</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95.3</v>
      </c>
      <c r="BN32" s="659"/>
      <c r="BO32" s="659"/>
      <c r="BP32" s="659"/>
      <c r="BQ32" s="661"/>
      <c r="BR32" s="658">
        <v>98.5</v>
      </c>
      <c r="BS32" s="659"/>
      <c r="BT32" s="659"/>
      <c r="BU32" s="659"/>
      <c r="BV32" s="659"/>
      <c r="BW32" s="659"/>
      <c r="BX32" s="660">
        <v>94.8</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1551400</v>
      </c>
      <c r="S33" s="592"/>
      <c r="T33" s="592"/>
      <c r="U33" s="592"/>
      <c r="V33" s="592"/>
      <c r="W33" s="592"/>
      <c r="X33" s="592"/>
      <c r="Y33" s="593"/>
      <c r="Z33" s="594">
        <v>10.3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5805263</v>
      </c>
      <c r="CS33" s="623"/>
      <c r="CT33" s="623"/>
      <c r="CU33" s="623"/>
      <c r="CV33" s="623"/>
      <c r="CW33" s="623"/>
      <c r="CX33" s="623"/>
      <c r="CY33" s="624"/>
      <c r="CZ33" s="625">
        <v>41.1</v>
      </c>
      <c r="DA33" s="626"/>
      <c r="DB33" s="626"/>
      <c r="DC33" s="627"/>
      <c r="DD33" s="600">
        <v>4874611</v>
      </c>
      <c r="DE33" s="623"/>
      <c r="DF33" s="623"/>
      <c r="DG33" s="623"/>
      <c r="DH33" s="623"/>
      <c r="DI33" s="623"/>
      <c r="DJ33" s="623"/>
      <c r="DK33" s="624"/>
      <c r="DL33" s="600">
        <v>3473639</v>
      </c>
      <c r="DM33" s="623"/>
      <c r="DN33" s="623"/>
      <c r="DO33" s="623"/>
      <c r="DP33" s="623"/>
      <c r="DQ33" s="623"/>
      <c r="DR33" s="623"/>
      <c r="DS33" s="623"/>
      <c r="DT33" s="623"/>
      <c r="DU33" s="623"/>
      <c r="DV33" s="624"/>
      <c r="DW33" s="596">
        <v>38.5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1984296</v>
      </c>
      <c r="CS34" s="592"/>
      <c r="CT34" s="592"/>
      <c r="CU34" s="592"/>
      <c r="CV34" s="592"/>
      <c r="CW34" s="592"/>
      <c r="CX34" s="592"/>
      <c r="CY34" s="593"/>
      <c r="CZ34" s="625">
        <v>14</v>
      </c>
      <c r="DA34" s="626"/>
      <c r="DB34" s="626"/>
      <c r="DC34" s="627"/>
      <c r="DD34" s="600">
        <v>1471140</v>
      </c>
      <c r="DE34" s="592"/>
      <c r="DF34" s="592"/>
      <c r="DG34" s="592"/>
      <c r="DH34" s="592"/>
      <c r="DI34" s="592"/>
      <c r="DJ34" s="592"/>
      <c r="DK34" s="593"/>
      <c r="DL34" s="600">
        <v>1349867</v>
      </c>
      <c r="DM34" s="592"/>
      <c r="DN34" s="592"/>
      <c r="DO34" s="592"/>
      <c r="DP34" s="592"/>
      <c r="DQ34" s="592"/>
      <c r="DR34" s="592"/>
      <c r="DS34" s="592"/>
      <c r="DT34" s="592"/>
      <c r="DU34" s="592"/>
      <c r="DV34" s="593"/>
      <c r="DW34" s="596">
        <v>14.9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642500</v>
      </c>
      <c r="S35" s="592"/>
      <c r="T35" s="592"/>
      <c r="U35" s="592"/>
      <c r="V35" s="592"/>
      <c r="W35" s="592"/>
      <c r="X35" s="592"/>
      <c r="Y35" s="593"/>
      <c r="Z35" s="594">
        <v>4.3</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1969173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437019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169191</v>
      </c>
      <c r="CS35" s="623"/>
      <c r="CT35" s="623"/>
      <c r="CU35" s="623"/>
      <c r="CV35" s="623"/>
      <c r="CW35" s="623"/>
      <c r="CX35" s="623"/>
      <c r="CY35" s="624"/>
      <c r="CZ35" s="625">
        <v>1.2</v>
      </c>
      <c r="DA35" s="626"/>
      <c r="DB35" s="626"/>
      <c r="DC35" s="627"/>
      <c r="DD35" s="600">
        <v>159150</v>
      </c>
      <c r="DE35" s="623"/>
      <c r="DF35" s="623"/>
      <c r="DG35" s="623"/>
      <c r="DH35" s="623"/>
      <c r="DI35" s="623"/>
      <c r="DJ35" s="623"/>
      <c r="DK35" s="624"/>
      <c r="DL35" s="600">
        <v>155800</v>
      </c>
      <c r="DM35" s="623"/>
      <c r="DN35" s="623"/>
      <c r="DO35" s="623"/>
      <c r="DP35" s="623"/>
      <c r="DQ35" s="623"/>
      <c r="DR35" s="623"/>
      <c r="DS35" s="623"/>
      <c r="DT35" s="623"/>
      <c r="DU35" s="623"/>
      <c r="DV35" s="624"/>
      <c r="DW35" s="596">
        <v>1.7</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15014772</v>
      </c>
      <c r="S36" s="664"/>
      <c r="T36" s="664"/>
      <c r="U36" s="664"/>
      <c r="V36" s="664"/>
      <c r="W36" s="664"/>
      <c r="X36" s="664"/>
      <c r="Y36" s="665"/>
      <c r="Z36" s="666">
        <v>100</v>
      </c>
      <c r="AA36" s="666"/>
      <c r="AB36" s="666"/>
      <c r="AC36" s="666"/>
      <c r="AD36" s="667">
        <v>8388865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425641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376922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793436</v>
      </c>
      <c r="CS36" s="592"/>
      <c r="CT36" s="592"/>
      <c r="CU36" s="592"/>
      <c r="CV36" s="592"/>
      <c r="CW36" s="592"/>
      <c r="CX36" s="592"/>
      <c r="CY36" s="593"/>
      <c r="CZ36" s="625">
        <v>5.6</v>
      </c>
      <c r="DA36" s="626"/>
      <c r="DB36" s="626"/>
      <c r="DC36" s="627"/>
      <c r="DD36" s="600">
        <v>661771</v>
      </c>
      <c r="DE36" s="592"/>
      <c r="DF36" s="592"/>
      <c r="DG36" s="592"/>
      <c r="DH36" s="592"/>
      <c r="DI36" s="592"/>
      <c r="DJ36" s="592"/>
      <c r="DK36" s="593"/>
      <c r="DL36" s="600">
        <v>537840</v>
      </c>
      <c r="DM36" s="592"/>
      <c r="DN36" s="592"/>
      <c r="DO36" s="592"/>
      <c r="DP36" s="592"/>
      <c r="DQ36" s="592"/>
      <c r="DR36" s="592"/>
      <c r="DS36" s="592"/>
      <c r="DT36" s="592"/>
      <c r="DU36" s="592"/>
      <c r="DV36" s="593"/>
      <c r="DW36" s="596">
        <v>6</v>
      </c>
      <c r="DX36" s="621"/>
      <c r="DY36" s="621"/>
      <c r="DZ36" s="621"/>
      <c r="EA36" s="621"/>
      <c r="EB36" s="621"/>
      <c r="EC36" s="622"/>
    </row>
    <row r="37" spans="2:133" ht="11.25" customHeight="1">
      <c r="AQ37" s="670" t="s">
        <v>314</v>
      </c>
      <c r="AR37" s="671"/>
      <c r="AS37" s="671"/>
      <c r="AT37" s="671"/>
      <c r="AU37" s="671"/>
      <c r="AV37" s="671"/>
      <c r="AW37" s="671"/>
      <c r="AX37" s="671"/>
      <c r="AY37" s="672"/>
      <c r="AZ37" s="591">
        <v>291693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4880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125485</v>
      </c>
      <c r="CS37" s="623"/>
      <c r="CT37" s="623"/>
      <c r="CU37" s="623"/>
      <c r="CV37" s="623"/>
      <c r="CW37" s="623"/>
      <c r="CX37" s="623"/>
      <c r="CY37" s="624"/>
      <c r="CZ37" s="625">
        <v>0.9</v>
      </c>
      <c r="DA37" s="626"/>
      <c r="DB37" s="626"/>
      <c r="DC37" s="627"/>
      <c r="DD37" s="600">
        <v>124542</v>
      </c>
      <c r="DE37" s="623"/>
      <c r="DF37" s="623"/>
      <c r="DG37" s="623"/>
      <c r="DH37" s="623"/>
      <c r="DI37" s="623"/>
      <c r="DJ37" s="623"/>
      <c r="DK37" s="624"/>
      <c r="DL37" s="600">
        <v>85854</v>
      </c>
      <c r="DM37" s="623"/>
      <c r="DN37" s="623"/>
      <c r="DO37" s="623"/>
      <c r="DP37" s="623"/>
      <c r="DQ37" s="623"/>
      <c r="DR37" s="623"/>
      <c r="DS37" s="623"/>
      <c r="DT37" s="623"/>
      <c r="DU37" s="623"/>
      <c r="DV37" s="624"/>
      <c r="DW37" s="596">
        <v>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8155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1677480</v>
      </c>
      <c r="CS38" s="592"/>
      <c r="CT38" s="592"/>
      <c r="CU38" s="592"/>
      <c r="CV38" s="592"/>
      <c r="CW38" s="592"/>
      <c r="CX38" s="592"/>
      <c r="CY38" s="593"/>
      <c r="CZ38" s="625">
        <v>11.9</v>
      </c>
      <c r="DA38" s="626"/>
      <c r="DB38" s="626"/>
      <c r="DC38" s="627"/>
      <c r="DD38" s="600">
        <v>1487369</v>
      </c>
      <c r="DE38" s="592"/>
      <c r="DF38" s="592"/>
      <c r="DG38" s="592"/>
      <c r="DH38" s="592"/>
      <c r="DI38" s="592"/>
      <c r="DJ38" s="592"/>
      <c r="DK38" s="593"/>
      <c r="DL38" s="600">
        <v>1430132</v>
      </c>
      <c r="DM38" s="592"/>
      <c r="DN38" s="592"/>
      <c r="DO38" s="592"/>
      <c r="DP38" s="592"/>
      <c r="DQ38" s="592"/>
      <c r="DR38" s="592"/>
      <c r="DS38" s="592"/>
      <c r="DT38" s="592"/>
      <c r="DU38" s="592"/>
      <c r="DV38" s="593"/>
      <c r="DW38" s="596">
        <v>15.8</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955712</v>
      </c>
      <c r="CS39" s="623"/>
      <c r="CT39" s="623"/>
      <c r="CU39" s="623"/>
      <c r="CV39" s="623"/>
      <c r="CW39" s="623"/>
      <c r="CX39" s="623"/>
      <c r="CY39" s="624"/>
      <c r="CZ39" s="625">
        <v>6.8</v>
      </c>
      <c r="DA39" s="626"/>
      <c r="DB39" s="626"/>
      <c r="DC39" s="627"/>
      <c r="DD39" s="600">
        <v>929602</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286497</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225148</v>
      </c>
      <c r="CS40" s="592"/>
      <c r="CT40" s="592"/>
      <c r="CU40" s="592"/>
      <c r="CV40" s="592"/>
      <c r="CW40" s="592"/>
      <c r="CX40" s="592"/>
      <c r="CY40" s="593"/>
      <c r="CZ40" s="625">
        <v>1.6</v>
      </c>
      <c r="DA40" s="626"/>
      <c r="DB40" s="626"/>
      <c r="DC40" s="627"/>
      <c r="DD40" s="600">
        <v>165579</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965342</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322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2213243</v>
      </c>
      <c r="CS42" s="592"/>
      <c r="CT42" s="592"/>
      <c r="CU42" s="592"/>
      <c r="CV42" s="592"/>
      <c r="CW42" s="592"/>
      <c r="CX42" s="592"/>
      <c r="CY42" s="593"/>
      <c r="CZ42" s="625">
        <v>15.7</v>
      </c>
      <c r="DA42" s="674"/>
      <c r="DB42" s="674"/>
      <c r="DC42" s="675"/>
      <c r="DD42" s="600">
        <v>632282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105487</v>
      </c>
      <c r="CS43" s="623"/>
      <c r="CT43" s="623"/>
      <c r="CU43" s="623"/>
      <c r="CV43" s="623"/>
      <c r="CW43" s="623"/>
      <c r="CX43" s="623"/>
      <c r="CY43" s="624"/>
      <c r="CZ43" s="625">
        <v>0.7</v>
      </c>
      <c r="DA43" s="626"/>
      <c r="DB43" s="626"/>
      <c r="DC43" s="627"/>
      <c r="DD43" s="600">
        <v>105282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2174850</v>
      </c>
      <c r="CS44" s="592"/>
      <c r="CT44" s="592"/>
      <c r="CU44" s="592"/>
      <c r="CV44" s="592"/>
      <c r="CW44" s="592"/>
      <c r="CX44" s="592"/>
      <c r="CY44" s="593"/>
      <c r="CZ44" s="625">
        <v>15.4</v>
      </c>
      <c r="DA44" s="674"/>
      <c r="DB44" s="674"/>
      <c r="DC44" s="675"/>
      <c r="DD44" s="600">
        <v>619777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974231</v>
      </c>
      <c r="CS45" s="623"/>
      <c r="CT45" s="623"/>
      <c r="CU45" s="623"/>
      <c r="CV45" s="623"/>
      <c r="CW45" s="623"/>
      <c r="CX45" s="623"/>
      <c r="CY45" s="624"/>
      <c r="CZ45" s="625">
        <v>6.9</v>
      </c>
      <c r="DA45" s="626"/>
      <c r="DB45" s="626"/>
      <c r="DC45" s="627"/>
      <c r="DD45" s="600">
        <v>58770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1162384</v>
      </c>
      <c r="CS46" s="592"/>
      <c r="CT46" s="592"/>
      <c r="CU46" s="592"/>
      <c r="CV46" s="592"/>
      <c r="CW46" s="592"/>
      <c r="CX46" s="592"/>
      <c r="CY46" s="593"/>
      <c r="CZ46" s="625">
        <v>8.1999999999999993</v>
      </c>
      <c r="DA46" s="674"/>
      <c r="DB46" s="674"/>
      <c r="DC46" s="675"/>
      <c r="DD46" s="600">
        <v>537845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38393</v>
      </c>
      <c r="CS47" s="623"/>
      <c r="CT47" s="623"/>
      <c r="CU47" s="623"/>
      <c r="CV47" s="623"/>
      <c r="CW47" s="623"/>
      <c r="CX47" s="623"/>
      <c r="CY47" s="624"/>
      <c r="CZ47" s="625">
        <v>0.3</v>
      </c>
      <c r="DA47" s="626"/>
      <c r="DB47" s="626"/>
      <c r="DC47" s="627"/>
      <c r="DD47" s="600">
        <v>12505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14123396</v>
      </c>
      <c r="CS49" s="659"/>
      <c r="CT49" s="659"/>
      <c r="CU49" s="659"/>
      <c r="CV49" s="659"/>
      <c r="CW49" s="659"/>
      <c r="CX49" s="659"/>
      <c r="CY49" s="686"/>
      <c r="CZ49" s="687">
        <v>100</v>
      </c>
      <c r="DA49" s="688"/>
      <c r="DB49" s="688"/>
      <c r="DC49" s="689"/>
      <c r="DD49" s="690">
        <v>9966719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15021</v>
      </c>
      <c r="R7" s="721"/>
      <c r="S7" s="721"/>
      <c r="T7" s="721"/>
      <c r="U7" s="721"/>
      <c r="V7" s="721">
        <v>14129</v>
      </c>
      <c r="W7" s="721"/>
      <c r="X7" s="721"/>
      <c r="Y7" s="721"/>
      <c r="Z7" s="721"/>
      <c r="AA7" s="721">
        <v>891</v>
      </c>
      <c r="AB7" s="721"/>
      <c r="AC7" s="721"/>
      <c r="AD7" s="721"/>
      <c r="AE7" s="722"/>
      <c r="AF7" s="723">
        <v>744</v>
      </c>
      <c r="AG7" s="724"/>
      <c r="AH7" s="724"/>
      <c r="AI7" s="724"/>
      <c r="AJ7" s="725"/>
      <c r="AK7" s="760">
        <v>403</v>
      </c>
      <c r="AL7" s="761"/>
      <c r="AM7" s="761"/>
      <c r="AN7" s="761"/>
      <c r="AO7" s="761"/>
      <c r="AP7" s="761">
        <v>13828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2</v>
      </c>
      <c r="CI7" s="758"/>
      <c r="CJ7" s="758"/>
      <c r="CK7" s="758"/>
      <c r="CL7" s="759"/>
      <c r="CM7" s="757">
        <v>306</v>
      </c>
      <c r="CN7" s="758"/>
      <c r="CO7" s="758"/>
      <c r="CP7" s="758"/>
      <c r="CQ7" s="759"/>
      <c r="CR7" s="757">
        <v>10</v>
      </c>
      <c r="CS7" s="758"/>
      <c r="CT7" s="758"/>
      <c r="CU7" s="758"/>
      <c r="CV7" s="759"/>
      <c r="CW7" s="757" t="s">
        <v>548</v>
      </c>
      <c r="CX7" s="758"/>
      <c r="CY7" s="758"/>
      <c r="CZ7" s="758"/>
      <c r="DA7" s="759"/>
      <c r="DB7" s="757" t="s">
        <v>548</v>
      </c>
      <c r="DC7" s="758"/>
      <c r="DD7" s="758"/>
      <c r="DE7" s="758"/>
      <c r="DF7" s="759"/>
      <c r="DG7" s="757" t="s">
        <v>548</v>
      </c>
      <c r="DH7" s="758"/>
      <c r="DI7" s="758"/>
      <c r="DJ7" s="758"/>
      <c r="DK7" s="759"/>
      <c r="DL7" s="757" t="s">
        <v>548</v>
      </c>
      <c r="DM7" s="758"/>
      <c r="DN7" s="758"/>
      <c r="DO7" s="758"/>
      <c r="DP7" s="759"/>
      <c r="DQ7" s="757" t="s">
        <v>548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15021</v>
      </c>
      <c r="R23" s="780"/>
      <c r="S23" s="780"/>
      <c r="T23" s="780"/>
      <c r="U23" s="780"/>
      <c r="V23" s="780">
        <v>14129</v>
      </c>
      <c r="W23" s="780"/>
      <c r="X23" s="780"/>
      <c r="Y23" s="780"/>
      <c r="Z23" s="780"/>
      <c r="AA23" s="780">
        <v>891</v>
      </c>
      <c r="AB23" s="780"/>
      <c r="AC23" s="780"/>
      <c r="AD23" s="780"/>
      <c r="AE23" s="781"/>
      <c r="AF23" s="782">
        <v>744</v>
      </c>
      <c r="AG23" s="780"/>
      <c r="AH23" s="780"/>
      <c r="AI23" s="780"/>
      <c r="AJ23" s="783"/>
      <c r="AK23" s="784"/>
      <c r="AL23" s="785"/>
      <c r="AM23" s="785"/>
      <c r="AN23" s="785"/>
      <c r="AO23" s="785"/>
      <c r="AP23" s="780">
        <v>13828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4221</v>
      </c>
      <c r="R28" s="809"/>
      <c r="S28" s="809"/>
      <c r="T28" s="809"/>
      <c r="U28" s="809"/>
      <c r="V28" s="809">
        <v>3784</v>
      </c>
      <c r="W28" s="809"/>
      <c r="X28" s="809"/>
      <c r="Y28" s="809"/>
      <c r="Z28" s="809"/>
      <c r="AA28" s="809">
        <v>437</v>
      </c>
      <c r="AB28" s="809"/>
      <c r="AC28" s="809"/>
      <c r="AD28" s="809"/>
      <c r="AE28" s="810"/>
      <c r="AF28" s="811">
        <v>437</v>
      </c>
      <c r="AG28" s="809"/>
      <c r="AH28" s="809"/>
      <c r="AI28" s="809"/>
      <c r="AJ28" s="812"/>
      <c r="AK28" s="813">
        <v>286</v>
      </c>
      <c r="AL28" s="804"/>
      <c r="AM28" s="804"/>
      <c r="AN28" s="804"/>
      <c r="AO28" s="804"/>
      <c r="AP28" s="804" t="s">
        <v>548</v>
      </c>
      <c r="AQ28" s="804"/>
      <c r="AR28" s="804"/>
      <c r="AS28" s="804"/>
      <c r="AT28" s="804"/>
      <c r="AU28" s="804" t="s">
        <v>548</v>
      </c>
      <c r="AV28" s="804"/>
      <c r="AW28" s="804"/>
      <c r="AX28" s="804"/>
      <c r="AY28" s="804"/>
      <c r="AZ28" s="805" t="s">
        <v>548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3561</v>
      </c>
      <c r="R29" s="745"/>
      <c r="S29" s="745"/>
      <c r="T29" s="745"/>
      <c r="U29" s="745"/>
      <c r="V29" s="745">
        <v>3512</v>
      </c>
      <c r="W29" s="745"/>
      <c r="X29" s="745"/>
      <c r="Y29" s="745"/>
      <c r="Z29" s="745"/>
      <c r="AA29" s="745">
        <v>49</v>
      </c>
      <c r="AB29" s="745"/>
      <c r="AC29" s="745"/>
      <c r="AD29" s="745"/>
      <c r="AE29" s="746"/>
      <c r="AF29" s="747">
        <v>49</v>
      </c>
      <c r="AG29" s="748"/>
      <c r="AH29" s="748"/>
      <c r="AI29" s="748"/>
      <c r="AJ29" s="749"/>
      <c r="AK29" s="816">
        <v>515</v>
      </c>
      <c r="AL29" s="817"/>
      <c r="AM29" s="817"/>
      <c r="AN29" s="817"/>
      <c r="AO29" s="817"/>
      <c r="AP29" s="817" t="s">
        <v>548</v>
      </c>
      <c r="AQ29" s="817"/>
      <c r="AR29" s="817"/>
      <c r="AS29" s="817"/>
      <c r="AT29" s="817"/>
      <c r="AU29" s="817" t="s">
        <v>548</v>
      </c>
      <c r="AV29" s="817"/>
      <c r="AW29" s="817"/>
      <c r="AX29" s="817"/>
      <c r="AY29" s="817"/>
      <c r="AZ29" s="818" t="s">
        <v>548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370</v>
      </c>
      <c r="R30" s="745"/>
      <c r="S30" s="745"/>
      <c r="T30" s="745"/>
      <c r="U30" s="745"/>
      <c r="V30" s="745">
        <v>347</v>
      </c>
      <c r="W30" s="745"/>
      <c r="X30" s="745"/>
      <c r="Y30" s="745"/>
      <c r="Z30" s="745"/>
      <c r="AA30" s="745">
        <v>23</v>
      </c>
      <c r="AB30" s="745"/>
      <c r="AC30" s="745"/>
      <c r="AD30" s="745"/>
      <c r="AE30" s="746"/>
      <c r="AF30" s="747">
        <v>23</v>
      </c>
      <c r="AG30" s="748"/>
      <c r="AH30" s="748"/>
      <c r="AI30" s="748"/>
      <c r="AJ30" s="749"/>
      <c r="AK30" s="816">
        <v>450</v>
      </c>
      <c r="AL30" s="817"/>
      <c r="AM30" s="817"/>
      <c r="AN30" s="817"/>
      <c r="AO30" s="817"/>
      <c r="AP30" s="817" t="s">
        <v>548</v>
      </c>
      <c r="AQ30" s="817"/>
      <c r="AR30" s="817"/>
      <c r="AS30" s="817"/>
      <c r="AT30" s="817"/>
      <c r="AU30" s="817" t="s">
        <v>548</v>
      </c>
      <c r="AV30" s="817"/>
      <c r="AW30" s="817"/>
      <c r="AX30" s="817"/>
      <c r="AY30" s="817"/>
      <c r="AZ30" s="818" t="s">
        <v>548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633</v>
      </c>
      <c r="R31" s="745"/>
      <c r="S31" s="745"/>
      <c r="T31" s="745"/>
      <c r="U31" s="745"/>
      <c r="V31" s="745">
        <v>1161</v>
      </c>
      <c r="W31" s="745"/>
      <c r="X31" s="745"/>
      <c r="Y31" s="745"/>
      <c r="Z31" s="745"/>
      <c r="AA31" s="745">
        <v>-528</v>
      </c>
      <c r="AB31" s="745"/>
      <c r="AC31" s="745"/>
      <c r="AD31" s="745"/>
      <c r="AE31" s="746"/>
      <c r="AF31" s="747">
        <v>2126</v>
      </c>
      <c r="AG31" s="748"/>
      <c r="AH31" s="748"/>
      <c r="AI31" s="748"/>
      <c r="AJ31" s="749"/>
      <c r="AK31" s="816">
        <v>292</v>
      </c>
      <c r="AL31" s="817"/>
      <c r="AM31" s="817"/>
      <c r="AN31" s="817"/>
      <c r="AO31" s="817"/>
      <c r="AP31" s="817">
        <v>10638</v>
      </c>
      <c r="AQ31" s="817"/>
      <c r="AR31" s="817"/>
      <c r="AS31" s="817"/>
      <c r="AT31" s="817"/>
      <c r="AU31" s="817">
        <v>5617</v>
      </c>
      <c r="AV31" s="817"/>
      <c r="AW31" s="817"/>
      <c r="AX31" s="817"/>
      <c r="AY31" s="817"/>
      <c r="AZ31" s="818" t="s">
        <v>548</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17</v>
      </c>
      <c r="R32" s="745"/>
      <c r="S32" s="745"/>
      <c r="T32" s="745"/>
      <c r="U32" s="745"/>
      <c r="V32" s="745">
        <v>1</v>
      </c>
      <c r="W32" s="745"/>
      <c r="X32" s="745"/>
      <c r="Y32" s="745"/>
      <c r="Z32" s="745"/>
      <c r="AA32" s="745">
        <v>16</v>
      </c>
      <c r="AB32" s="745"/>
      <c r="AC32" s="745"/>
      <c r="AD32" s="745"/>
      <c r="AE32" s="746"/>
      <c r="AF32" s="747">
        <v>16</v>
      </c>
      <c r="AG32" s="748"/>
      <c r="AH32" s="748"/>
      <c r="AI32" s="748"/>
      <c r="AJ32" s="749"/>
      <c r="AK32" s="816" t="s">
        <v>548</v>
      </c>
      <c r="AL32" s="817"/>
      <c r="AM32" s="817"/>
      <c r="AN32" s="817"/>
      <c r="AO32" s="817"/>
      <c r="AP32" s="817" t="s">
        <v>548</v>
      </c>
      <c r="AQ32" s="817"/>
      <c r="AR32" s="817"/>
      <c r="AS32" s="817"/>
      <c r="AT32" s="817"/>
      <c r="AU32" s="817" t="s">
        <v>548</v>
      </c>
      <c r="AV32" s="817"/>
      <c r="AW32" s="817"/>
      <c r="AX32" s="817"/>
      <c r="AY32" s="817"/>
      <c r="AZ32" s="818" t="s">
        <v>548</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956</v>
      </c>
      <c r="R33" s="745"/>
      <c r="S33" s="745"/>
      <c r="T33" s="745"/>
      <c r="U33" s="745"/>
      <c r="V33" s="745">
        <v>956</v>
      </c>
      <c r="W33" s="745"/>
      <c r="X33" s="745"/>
      <c r="Y33" s="745"/>
      <c r="Z33" s="745"/>
      <c r="AA33" s="745" t="s">
        <v>548</v>
      </c>
      <c r="AB33" s="745"/>
      <c r="AC33" s="745"/>
      <c r="AD33" s="745"/>
      <c r="AE33" s="746"/>
      <c r="AF33" s="747" t="s">
        <v>112</v>
      </c>
      <c r="AG33" s="748"/>
      <c r="AH33" s="748"/>
      <c r="AI33" s="748"/>
      <c r="AJ33" s="749"/>
      <c r="AK33" s="816">
        <v>311</v>
      </c>
      <c r="AL33" s="817"/>
      <c r="AM33" s="817"/>
      <c r="AN33" s="817"/>
      <c r="AO33" s="817"/>
      <c r="AP33" s="817">
        <v>7542</v>
      </c>
      <c r="AQ33" s="817"/>
      <c r="AR33" s="817"/>
      <c r="AS33" s="817"/>
      <c r="AT33" s="817"/>
      <c r="AU33" s="817">
        <v>5935</v>
      </c>
      <c r="AV33" s="817"/>
      <c r="AW33" s="817"/>
      <c r="AX33" s="817"/>
      <c r="AY33" s="817"/>
      <c r="AZ33" s="818" t="s">
        <v>548</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148</v>
      </c>
      <c r="R34" s="745"/>
      <c r="S34" s="745"/>
      <c r="T34" s="745"/>
      <c r="U34" s="745"/>
      <c r="V34" s="745">
        <v>148</v>
      </c>
      <c r="W34" s="745"/>
      <c r="X34" s="745"/>
      <c r="Y34" s="745"/>
      <c r="Z34" s="745"/>
      <c r="AA34" s="745">
        <v>0</v>
      </c>
      <c r="AB34" s="745"/>
      <c r="AC34" s="745"/>
      <c r="AD34" s="745"/>
      <c r="AE34" s="746"/>
      <c r="AF34" s="747">
        <v>0</v>
      </c>
      <c r="AG34" s="748"/>
      <c r="AH34" s="748"/>
      <c r="AI34" s="748"/>
      <c r="AJ34" s="749"/>
      <c r="AK34" s="816">
        <v>115</v>
      </c>
      <c r="AL34" s="817"/>
      <c r="AM34" s="817"/>
      <c r="AN34" s="817"/>
      <c r="AO34" s="817"/>
      <c r="AP34" s="817">
        <v>1430</v>
      </c>
      <c r="AQ34" s="817"/>
      <c r="AR34" s="817"/>
      <c r="AS34" s="817"/>
      <c r="AT34" s="817"/>
      <c r="AU34" s="817">
        <v>1430</v>
      </c>
      <c r="AV34" s="817"/>
      <c r="AW34" s="817"/>
      <c r="AX34" s="817"/>
      <c r="AY34" s="817"/>
      <c r="AZ34" s="818" t="s">
        <v>548</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180</v>
      </c>
      <c r="R35" s="745"/>
      <c r="S35" s="745"/>
      <c r="T35" s="745"/>
      <c r="U35" s="745"/>
      <c r="V35" s="745">
        <v>169</v>
      </c>
      <c r="W35" s="745"/>
      <c r="X35" s="745"/>
      <c r="Y35" s="745"/>
      <c r="Z35" s="745"/>
      <c r="AA35" s="745">
        <v>11</v>
      </c>
      <c r="AB35" s="745"/>
      <c r="AC35" s="745"/>
      <c r="AD35" s="745"/>
      <c r="AE35" s="746"/>
      <c r="AF35" s="747">
        <v>11</v>
      </c>
      <c r="AG35" s="748"/>
      <c r="AH35" s="748"/>
      <c r="AI35" s="748"/>
      <c r="AJ35" s="749"/>
      <c r="AK35" s="816" t="s">
        <v>548</v>
      </c>
      <c r="AL35" s="817"/>
      <c r="AM35" s="817"/>
      <c r="AN35" s="817"/>
      <c r="AO35" s="817"/>
      <c r="AP35" s="817" t="s">
        <v>548</v>
      </c>
      <c r="AQ35" s="817"/>
      <c r="AR35" s="817"/>
      <c r="AS35" s="817"/>
      <c r="AT35" s="817"/>
      <c r="AU35" s="817" t="s">
        <v>548</v>
      </c>
      <c r="AV35" s="817"/>
      <c r="AW35" s="817"/>
      <c r="AX35" s="817"/>
      <c r="AY35" s="817"/>
      <c r="AZ35" s="818" t="s">
        <v>548</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2661</v>
      </c>
      <c r="AG63" s="828"/>
      <c r="AH63" s="828"/>
      <c r="AI63" s="828"/>
      <c r="AJ63" s="829"/>
      <c r="AK63" s="830"/>
      <c r="AL63" s="825"/>
      <c r="AM63" s="825"/>
      <c r="AN63" s="825"/>
      <c r="AO63" s="825"/>
      <c r="AP63" s="828">
        <v>19610</v>
      </c>
      <c r="AQ63" s="828"/>
      <c r="AR63" s="828"/>
      <c r="AS63" s="828"/>
      <c r="AT63" s="828"/>
      <c r="AU63" s="828">
        <v>12982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533</v>
      </c>
      <c r="R68" s="852"/>
      <c r="S68" s="852"/>
      <c r="T68" s="852"/>
      <c r="U68" s="852"/>
      <c r="V68" s="852">
        <v>495</v>
      </c>
      <c r="W68" s="852"/>
      <c r="X68" s="852"/>
      <c r="Y68" s="852"/>
      <c r="Z68" s="852"/>
      <c r="AA68" s="852">
        <v>38</v>
      </c>
      <c r="AB68" s="852"/>
      <c r="AC68" s="852"/>
      <c r="AD68" s="852"/>
      <c r="AE68" s="852"/>
      <c r="AF68" s="852">
        <v>36</v>
      </c>
      <c r="AG68" s="852"/>
      <c r="AH68" s="852"/>
      <c r="AI68" s="852"/>
      <c r="AJ68" s="852"/>
      <c r="AK68" s="852" t="s">
        <v>548</v>
      </c>
      <c r="AL68" s="852"/>
      <c r="AM68" s="852"/>
      <c r="AN68" s="852"/>
      <c r="AO68" s="852"/>
      <c r="AP68" s="852" t="s">
        <v>548</v>
      </c>
      <c r="AQ68" s="852"/>
      <c r="AR68" s="852"/>
      <c r="AS68" s="852"/>
      <c r="AT68" s="852"/>
      <c r="AU68" s="852" t="s">
        <v>551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92</v>
      </c>
      <c r="R69" s="817"/>
      <c r="S69" s="817"/>
      <c r="T69" s="817"/>
      <c r="U69" s="817"/>
      <c r="V69" s="817">
        <v>50</v>
      </c>
      <c r="W69" s="817"/>
      <c r="X69" s="817"/>
      <c r="Y69" s="817"/>
      <c r="Z69" s="817"/>
      <c r="AA69" s="817">
        <v>41</v>
      </c>
      <c r="AB69" s="817"/>
      <c r="AC69" s="817"/>
      <c r="AD69" s="817"/>
      <c r="AE69" s="817"/>
      <c r="AF69" s="817">
        <v>41</v>
      </c>
      <c r="AG69" s="817"/>
      <c r="AH69" s="817"/>
      <c r="AI69" s="817"/>
      <c r="AJ69" s="817"/>
      <c r="AK69" s="817" t="s">
        <v>548</v>
      </c>
      <c r="AL69" s="817"/>
      <c r="AM69" s="817"/>
      <c r="AN69" s="817"/>
      <c r="AO69" s="817"/>
      <c r="AP69" s="817" t="s">
        <v>548</v>
      </c>
      <c r="AQ69" s="817"/>
      <c r="AR69" s="817"/>
      <c r="AS69" s="817"/>
      <c r="AT69" s="817"/>
      <c r="AU69" s="817" t="s">
        <v>551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425</v>
      </c>
      <c r="R70" s="817"/>
      <c r="S70" s="817"/>
      <c r="T70" s="817"/>
      <c r="U70" s="817"/>
      <c r="V70" s="817">
        <v>398</v>
      </c>
      <c r="W70" s="817"/>
      <c r="X70" s="817"/>
      <c r="Y70" s="817"/>
      <c r="Z70" s="817"/>
      <c r="AA70" s="817">
        <v>27</v>
      </c>
      <c r="AB70" s="817"/>
      <c r="AC70" s="817"/>
      <c r="AD70" s="817"/>
      <c r="AE70" s="817"/>
      <c r="AF70" s="817">
        <v>5</v>
      </c>
      <c r="AG70" s="817"/>
      <c r="AH70" s="817"/>
      <c r="AI70" s="817"/>
      <c r="AJ70" s="817"/>
      <c r="AK70" s="817" t="s">
        <v>548</v>
      </c>
      <c r="AL70" s="817"/>
      <c r="AM70" s="817"/>
      <c r="AN70" s="817"/>
      <c r="AO70" s="817"/>
      <c r="AP70" s="817" t="s">
        <v>548</v>
      </c>
      <c r="AQ70" s="817"/>
      <c r="AR70" s="817"/>
      <c r="AS70" s="817"/>
      <c r="AT70" s="817"/>
      <c r="AU70" s="817" t="s">
        <v>552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723</v>
      </c>
      <c r="R71" s="817"/>
      <c r="S71" s="817"/>
      <c r="T71" s="817"/>
      <c r="U71" s="817"/>
      <c r="V71" s="817">
        <v>632</v>
      </c>
      <c r="W71" s="817"/>
      <c r="X71" s="817"/>
      <c r="Y71" s="817"/>
      <c r="Z71" s="817"/>
      <c r="AA71" s="817">
        <v>92</v>
      </c>
      <c r="AB71" s="817"/>
      <c r="AC71" s="817"/>
      <c r="AD71" s="817"/>
      <c r="AE71" s="817"/>
      <c r="AF71" s="817">
        <v>92</v>
      </c>
      <c r="AG71" s="817"/>
      <c r="AH71" s="817"/>
      <c r="AI71" s="817"/>
      <c r="AJ71" s="817"/>
      <c r="AK71" s="817" t="s">
        <v>548</v>
      </c>
      <c r="AL71" s="817"/>
      <c r="AM71" s="817"/>
      <c r="AN71" s="817"/>
      <c r="AO71" s="817"/>
      <c r="AP71" s="817" t="s">
        <v>548</v>
      </c>
      <c r="AQ71" s="817"/>
      <c r="AR71" s="817"/>
      <c r="AS71" s="817"/>
      <c r="AT71" s="817"/>
      <c r="AU71" s="817" t="s">
        <v>552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904</v>
      </c>
      <c r="R72" s="817"/>
      <c r="S72" s="817"/>
      <c r="T72" s="817"/>
      <c r="U72" s="817"/>
      <c r="V72" s="817">
        <v>748</v>
      </c>
      <c r="W72" s="817"/>
      <c r="X72" s="817"/>
      <c r="Y72" s="817"/>
      <c r="Z72" s="817"/>
      <c r="AA72" s="817">
        <v>156</v>
      </c>
      <c r="AB72" s="817"/>
      <c r="AC72" s="817"/>
      <c r="AD72" s="817"/>
      <c r="AE72" s="817"/>
      <c r="AF72" s="817">
        <v>153</v>
      </c>
      <c r="AG72" s="817"/>
      <c r="AH72" s="817"/>
      <c r="AI72" s="817"/>
      <c r="AJ72" s="817"/>
      <c r="AK72" s="817" t="s">
        <v>548</v>
      </c>
      <c r="AL72" s="817"/>
      <c r="AM72" s="817"/>
      <c r="AN72" s="817"/>
      <c r="AO72" s="817"/>
      <c r="AP72" s="817" t="s">
        <v>548</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10384</v>
      </c>
      <c r="R73" s="817"/>
      <c r="S73" s="817"/>
      <c r="T73" s="817"/>
      <c r="U73" s="817"/>
      <c r="V73" s="817">
        <v>9930</v>
      </c>
      <c r="W73" s="817"/>
      <c r="X73" s="817"/>
      <c r="Y73" s="817"/>
      <c r="Z73" s="817"/>
      <c r="AA73" s="817">
        <v>453</v>
      </c>
      <c r="AB73" s="817"/>
      <c r="AC73" s="817"/>
      <c r="AD73" s="817"/>
      <c r="AE73" s="817"/>
      <c r="AF73" s="817">
        <v>453</v>
      </c>
      <c r="AG73" s="817"/>
      <c r="AH73" s="817"/>
      <c r="AI73" s="817"/>
      <c r="AJ73" s="817"/>
      <c r="AK73" s="817">
        <v>3600</v>
      </c>
      <c r="AL73" s="817"/>
      <c r="AM73" s="817"/>
      <c r="AN73" s="817"/>
      <c r="AO73" s="817"/>
      <c r="AP73" s="817" t="s">
        <v>548</v>
      </c>
      <c r="AQ73" s="817"/>
      <c r="AR73" s="817"/>
      <c r="AS73" s="817"/>
      <c r="AT73" s="817"/>
      <c r="AU73" s="817" t="s">
        <v>552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534</v>
      </c>
      <c r="R74" s="817"/>
      <c r="S74" s="817"/>
      <c r="T74" s="817"/>
      <c r="U74" s="817"/>
      <c r="V74" s="817">
        <v>532</v>
      </c>
      <c r="W74" s="817"/>
      <c r="X74" s="817"/>
      <c r="Y74" s="817"/>
      <c r="Z74" s="817"/>
      <c r="AA74" s="817">
        <v>2</v>
      </c>
      <c r="AB74" s="817"/>
      <c r="AC74" s="817"/>
      <c r="AD74" s="817"/>
      <c r="AE74" s="817"/>
      <c r="AF74" s="817">
        <v>2</v>
      </c>
      <c r="AG74" s="817"/>
      <c r="AH74" s="817"/>
      <c r="AI74" s="817"/>
      <c r="AJ74" s="817"/>
      <c r="AK74" s="817" t="s">
        <v>548</v>
      </c>
      <c r="AL74" s="817"/>
      <c r="AM74" s="817"/>
      <c r="AN74" s="817"/>
      <c r="AO74" s="817"/>
      <c r="AP74" s="817" t="s">
        <v>548</v>
      </c>
      <c r="AQ74" s="817"/>
      <c r="AR74" s="817"/>
      <c r="AS74" s="817"/>
      <c r="AT74" s="817"/>
      <c r="AU74" s="817" t="s">
        <v>551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55</v>
      </c>
      <c r="R75" s="866"/>
      <c r="S75" s="866"/>
      <c r="T75" s="866"/>
      <c r="U75" s="816"/>
      <c r="V75" s="867">
        <v>51</v>
      </c>
      <c r="W75" s="866"/>
      <c r="X75" s="866"/>
      <c r="Y75" s="866"/>
      <c r="Z75" s="816"/>
      <c r="AA75" s="867">
        <v>4</v>
      </c>
      <c r="AB75" s="866"/>
      <c r="AC75" s="866"/>
      <c r="AD75" s="866"/>
      <c r="AE75" s="816"/>
      <c r="AF75" s="867">
        <v>4</v>
      </c>
      <c r="AG75" s="866"/>
      <c r="AH75" s="866"/>
      <c r="AI75" s="866"/>
      <c r="AJ75" s="816"/>
      <c r="AK75" s="867" t="s">
        <v>549</v>
      </c>
      <c r="AL75" s="866"/>
      <c r="AM75" s="866"/>
      <c r="AN75" s="866"/>
      <c r="AO75" s="816"/>
      <c r="AP75" s="867" t="s">
        <v>548</v>
      </c>
      <c r="AQ75" s="866"/>
      <c r="AR75" s="866"/>
      <c r="AS75" s="866"/>
      <c r="AT75" s="816"/>
      <c r="AU75" s="867" t="s">
        <v>551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3</v>
      </c>
      <c r="R76" s="866"/>
      <c r="S76" s="866"/>
      <c r="T76" s="866"/>
      <c r="U76" s="816"/>
      <c r="V76" s="867">
        <v>0</v>
      </c>
      <c r="W76" s="866"/>
      <c r="X76" s="866"/>
      <c r="Y76" s="866"/>
      <c r="Z76" s="816"/>
      <c r="AA76" s="867">
        <v>3</v>
      </c>
      <c r="AB76" s="866"/>
      <c r="AC76" s="866"/>
      <c r="AD76" s="866"/>
      <c r="AE76" s="816"/>
      <c r="AF76" s="867">
        <v>3</v>
      </c>
      <c r="AG76" s="866"/>
      <c r="AH76" s="866"/>
      <c r="AI76" s="866"/>
      <c r="AJ76" s="816"/>
      <c r="AK76" s="867" t="s">
        <v>548</v>
      </c>
      <c r="AL76" s="866"/>
      <c r="AM76" s="866"/>
      <c r="AN76" s="866"/>
      <c r="AO76" s="816"/>
      <c r="AP76" s="867" t="s">
        <v>548</v>
      </c>
      <c r="AQ76" s="866"/>
      <c r="AR76" s="866"/>
      <c r="AS76" s="866"/>
      <c r="AT76" s="816"/>
      <c r="AU76" s="867" t="s">
        <v>551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55</v>
      </c>
      <c r="R77" s="866"/>
      <c r="S77" s="866"/>
      <c r="T77" s="866"/>
      <c r="U77" s="816"/>
      <c r="V77" s="867">
        <v>6</v>
      </c>
      <c r="W77" s="866"/>
      <c r="X77" s="866"/>
      <c r="Y77" s="866"/>
      <c r="Z77" s="816"/>
      <c r="AA77" s="867">
        <v>49</v>
      </c>
      <c r="AB77" s="866"/>
      <c r="AC77" s="866"/>
      <c r="AD77" s="866"/>
      <c r="AE77" s="816"/>
      <c r="AF77" s="867">
        <v>49</v>
      </c>
      <c r="AG77" s="866"/>
      <c r="AH77" s="866"/>
      <c r="AI77" s="866"/>
      <c r="AJ77" s="816"/>
      <c r="AK77" s="867" t="s">
        <v>548</v>
      </c>
      <c r="AL77" s="866"/>
      <c r="AM77" s="866"/>
      <c r="AN77" s="866"/>
      <c r="AO77" s="816"/>
      <c r="AP77" s="867" t="s">
        <v>548</v>
      </c>
      <c r="AQ77" s="866"/>
      <c r="AR77" s="866"/>
      <c r="AS77" s="866"/>
      <c r="AT77" s="816"/>
      <c r="AU77" s="867" t="s">
        <v>552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544</v>
      </c>
      <c r="C78" s="860"/>
      <c r="D78" s="860"/>
      <c r="E78" s="860"/>
      <c r="F78" s="860"/>
      <c r="G78" s="860"/>
      <c r="H78" s="860"/>
      <c r="I78" s="860"/>
      <c r="J78" s="860"/>
      <c r="K78" s="860"/>
      <c r="L78" s="860"/>
      <c r="M78" s="860"/>
      <c r="N78" s="860"/>
      <c r="O78" s="860"/>
      <c r="P78" s="861"/>
      <c r="Q78" s="862">
        <v>198</v>
      </c>
      <c r="R78" s="817"/>
      <c r="S78" s="817"/>
      <c r="T78" s="817"/>
      <c r="U78" s="817"/>
      <c r="V78" s="817">
        <v>90</v>
      </c>
      <c r="W78" s="817"/>
      <c r="X78" s="817"/>
      <c r="Y78" s="817"/>
      <c r="Z78" s="817"/>
      <c r="AA78" s="817">
        <v>109</v>
      </c>
      <c r="AB78" s="817"/>
      <c r="AC78" s="817"/>
      <c r="AD78" s="817"/>
      <c r="AE78" s="817"/>
      <c r="AF78" s="817">
        <v>109</v>
      </c>
      <c r="AG78" s="817"/>
      <c r="AH78" s="817"/>
      <c r="AI78" s="817"/>
      <c r="AJ78" s="817"/>
      <c r="AK78" s="817" t="s">
        <v>548</v>
      </c>
      <c r="AL78" s="817"/>
      <c r="AM78" s="817"/>
      <c r="AN78" s="817"/>
      <c r="AO78" s="817"/>
      <c r="AP78" s="817" t="s">
        <v>548</v>
      </c>
      <c r="AQ78" s="817"/>
      <c r="AR78" s="817"/>
      <c r="AS78" s="817"/>
      <c r="AT78" s="817"/>
      <c r="AU78" s="817" t="s">
        <v>551</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545</v>
      </c>
      <c r="C79" s="860"/>
      <c r="D79" s="860"/>
      <c r="E79" s="860"/>
      <c r="F79" s="860"/>
      <c r="G79" s="860"/>
      <c r="H79" s="860"/>
      <c r="I79" s="860"/>
      <c r="J79" s="860"/>
      <c r="K79" s="860"/>
      <c r="L79" s="860"/>
      <c r="M79" s="860"/>
      <c r="N79" s="860"/>
      <c r="O79" s="860"/>
      <c r="P79" s="861"/>
      <c r="Q79" s="862">
        <v>191</v>
      </c>
      <c r="R79" s="817"/>
      <c r="S79" s="817"/>
      <c r="T79" s="817"/>
      <c r="U79" s="817"/>
      <c r="V79" s="817">
        <v>182</v>
      </c>
      <c r="W79" s="817"/>
      <c r="X79" s="817"/>
      <c r="Y79" s="817"/>
      <c r="Z79" s="817"/>
      <c r="AA79" s="817">
        <v>9</v>
      </c>
      <c r="AB79" s="817"/>
      <c r="AC79" s="817"/>
      <c r="AD79" s="817"/>
      <c r="AE79" s="817"/>
      <c r="AF79" s="817">
        <v>9</v>
      </c>
      <c r="AG79" s="817"/>
      <c r="AH79" s="817"/>
      <c r="AI79" s="817"/>
      <c r="AJ79" s="817"/>
      <c r="AK79" s="817" t="s">
        <v>549</v>
      </c>
      <c r="AL79" s="817"/>
      <c r="AM79" s="817"/>
      <c r="AN79" s="817"/>
      <c r="AO79" s="817"/>
      <c r="AP79" s="817" t="s">
        <v>548</v>
      </c>
      <c r="AQ79" s="817"/>
      <c r="AR79" s="817"/>
      <c r="AS79" s="817"/>
      <c r="AT79" s="817"/>
      <c r="AU79" s="817" t="s">
        <v>551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546</v>
      </c>
      <c r="C80" s="860"/>
      <c r="D80" s="860"/>
      <c r="E80" s="860"/>
      <c r="F80" s="860"/>
      <c r="G80" s="860"/>
      <c r="H80" s="860"/>
      <c r="I80" s="860"/>
      <c r="J80" s="860"/>
      <c r="K80" s="860"/>
      <c r="L80" s="860"/>
      <c r="M80" s="860"/>
      <c r="N80" s="860"/>
      <c r="O80" s="860"/>
      <c r="P80" s="861"/>
      <c r="Q80" s="862">
        <v>193752</v>
      </c>
      <c r="R80" s="817"/>
      <c r="S80" s="817"/>
      <c r="T80" s="817"/>
      <c r="U80" s="817"/>
      <c r="V80" s="817">
        <v>186919</v>
      </c>
      <c r="W80" s="817"/>
      <c r="X80" s="817"/>
      <c r="Y80" s="817"/>
      <c r="Z80" s="817"/>
      <c r="AA80" s="817">
        <v>6833</v>
      </c>
      <c r="AB80" s="817"/>
      <c r="AC80" s="817"/>
      <c r="AD80" s="817"/>
      <c r="AE80" s="817"/>
      <c r="AF80" s="817">
        <v>6833</v>
      </c>
      <c r="AG80" s="817"/>
      <c r="AH80" s="817"/>
      <c r="AI80" s="817"/>
      <c r="AJ80" s="817"/>
      <c r="AK80" s="817">
        <v>1270</v>
      </c>
      <c r="AL80" s="817"/>
      <c r="AM80" s="817"/>
      <c r="AN80" s="817"/>
      <c r="AO80" s="817"/>
      <c r="AP80" s="817" t="s">
        <v>548</v>
      </c>
      <c r="AQ80" s="817"/>
      <c r="AR80" s="817"/>
      <c r="AS80" s="817"/>
      <c r="AT80" s="817"/>
      <c r="AU80" s="817" t="s">
        <v>551</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7789</v>
      </c>
      <c r="AG88" s="828"/>
      <c r="AH88" s="828"/>
      <c r="AI88" s="828"/>
      <c r="AJ88" s="828"/>
      <c r="AK88" s="825"/>
      <c r="AL88" s="825"/>
      <c r="AM88" s="825"/>
      <c r="AN88" s="825"/>
      <c r="AO88" s="825"/>
      <c r="AP88" s="828" t="s">
        <v>550</v>
      </c>
      <c r="AQ88" s="828"/>
      <c r="AR88" s="828"/>
      <c r="AS88" s="828"/>
      <c r="AT88" s="828"/>
      <c r="AU88" s="828" t="s">
        <v>550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t="s">
        <v>550</v>
      </c>
      <c r="CX102" s="836"/>
      <c r="CY102" s="836"/>
      <c r="CZ102" s="836"/>
      <c r="DA102" s="879"/>
      <c r="DB102" s="878" t="s">
        <v>550</v>
      </c>
      <c r="DC102" s="836"/>
      <c r="DD102" s="836"/>
      <c r="DE102" s="836"/>
      <c r="DF102" s="879"/>
      <c r="DG102" s="878" t="s">
        <v>550</v>
      </c>
      <c r="DH102" s="836"/>
      <c r="DI102" s="836"/>
      <c r="DJ102" s="836"/>
      <c r="DK102" s="879"/>
      <c r="DL102" s="878" t="s">
        <v>550</v>
      </c>
      <c r="DM102" s="836"/>
      <c r="DN102" s="836"/>
      <c r="DO102" s="836"/>
      <c r="DP102" s="879"/>
      <c r="DQ102" s="878" t="s">
        <v>550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1613388</v>
      </c>
      <c r="AB110" s="888"/>
      <c r="AC110" s="888"/>
      <c r="AD110" s="888"/>
      <c r="AE110" s="889"/>
      <c r="AF110" s="890">
        <v>1566269</v>
      </c>
      <c r="AG110" s="888"/>
      <c r="AH110" s="888"/>
      <c r="AI110" s="888"/>
      <c r="AJ110" s="889"/>
      <c r="AK110" s="890">
        <v>1556707</v>
      </c>
      <c r="AL110" s="888"/>
      <c r="AM110" s="888"/>
      <c r="AN110" s="888"/>
      <c r="AO110" s="889"/>
      <c r="AP110" s="891">
        <v>20.2</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13748041</v>
      </c>
      <c r="BR110" s="925"/>
      <c r="BS110" s="925"/>
      <c r="BT110" s="925"/>
      <c r="BU110" s="925"/>
      <c r="BV110" s="925">
        <v>13645352</v>
      </c>
      <c r="BW110" s="925"/>
      <c r="BX110" s="925"/>
      <c r="BY110" s="925"/>
      <c r="BZ110" s="925"/>
      <c r="CA110" s="925">
        <v>13827931</v>
      </c>
      <c r="CB110" s="925"/>
      <c r="CC110" s="925"/>
      <c r="CD110" s="925"/>
      <c r="CE110" s="925"/>
      <c r="CF110" s="939">
        <v>179.8</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497600</v>
      </c>
      <c r="BR111" s="918"/>
      <c r="BS111" s="918"/>
      <c r="BT111" s="918"/>
      <c r="BU111" s="918"/>
      <c r="BV111" s="918">
        <v>455700</v>
      </c>
      <c r="BW111" s="918"/>
      <c r="BX111" s="918"/>
      <c r="BY111" s="918"/>
      <c r="BZ111" s="918"/>
      <c r="CA111" s="918">
        <v>413800</v>
      </c>
      <c r="CB111" s="918"/>
      <c r="CC111" s="918"/>
      <c r="CD111" s="918"/>
      <c r="CE111" s="918"/>
      <c r="CF111" s="912">
        <v>5.4</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13244226</v>
      </c>
      <c r="BR112" s="918"/>
      <c r="BS112" s="918"/>
      <c r="BT112" s="918"/>
      <c r="BU112" s="918"/>
      <c r="BV112" s="918">
        <v>13124735</v>
      </c>
      <c r="BW112" s="918"/>
      <c r="BX112" s="918"/>
      <c r="BY112" s="918"/>
      <c r="BZ112" s="918"/>
      <c r="CA112" s="918">
        <v>12982233</v>
      </c>
      <c r="CB112" s="918"/>
      <c r="CC112" s="918"/>
      <c r="CD112" s="918"/>
      <c r="CE112" s="918"/>
      <c r="CF112" s="912">
        <v>168.8</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635546</v>
      </c>
      <c r="AB113" s="932"/>
      <c r="AC113" s="932"/>
      <c r="AD113" s="932"/>
      <c r="AE113" s="933"/>
      <c r="AF113" s="934">
        <v>667988</v>
      </c>
      <c r="AG113" s="932"/>
      <c r="AH113" s="932"/>
      <c r="AI113" s="932"/>
      <c r="AJ113" s="933"/>
      <c r="AK113" s="934">
        <v>687768</v>
      </c>
      <c r="AL113" s="932"/>
      <c r="AM113" s="932"/>
      <c r="AN113" s="932"/>
      <c r="AO113" s="933"/>
      <c r="AP113" s="935">
        <v>8.9</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1373272</v>
      </c>
      <c r="BR114" s="918"/>
      <c r="BS114" s="918"/>
      <c r="BT114" s="918"/>
      <c r="BU114" s="918"/>
      <c r="BV114" s="918">
        <v>1336280</v>
      </c>
      <c r="BW114" s="918"/>
      <c r="BX114" s="918"/>
      <c r="BY114" s="918"/>
      <c r="BZ114" s="918"/>
      <c r="CA114" s="918">
        <v>1289884</v>
      </c>
      <c r="CB114" s="918"/>
      <c r="CC114" s="918"/>
      <c r="CD114" s="918"/>
      <c r="CE114" s="918"/>
      <c r="CF114" s="912">
        <v>16.8</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43398</v>
      </c>
      <c r="AB115" s="932"/>
      <c r="AC115" s="932"/>
      <c r="AD115" s="932"/>
      <c r="AE115" s="933"/>
      <c r="AF115" s="934">
        <v>43141</v>
      </c>
      <c r="AG115" s="932"/>
      <c r="AH115" s="932"/>
      <c r="AI115" s="932"/>
      <c r="AJ115" s="933"/>
      <c r="AK115" s="934">
        <v>42857</v>
      </c>
      <c r="AL115" s="932"/>
      <c r="AM115" s="932"/>
      <c r="AN115" s="932"/>
      <c r="AO115" s="933"/>
      <c r="AP115" s="935">
        <v>0.6</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497600</v>
      </c>
      <c r="DH116" s="957"/>
      <c r="DI116" s="957"/>
      <c r="DJ116" s="957"/>
      <c r="DK116" s="958"/>
      <c r="DL116" s="959">
        <v>455700</v>
      </c>
      <c r="DM116" s="957"/>
      <c r="DN116" s="957"/>
      <c r="DO116" s="957"/>
      <c r="DP116" s="958"/>
      <c r="DQ116" s="959">
        <v>413800</v>
      </c>
      <c r="DR116" s="957"/>
      <c r="DS116" s="957"/>
      <c r="DT116" s="957"/>
      <c r="DU116" s="958"/>
      <c r="DV116" s="960">
        <v>5.4</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2292332</v>
      </c>
      <c r="AB117" s="964"/>
      <c r="AC117" s="964"/>
      <c r="AD117" s="964"/>
      <c r="AE117" s="965"/>
      <c r="AF117" s="963">
        <v>2277398</v>
      </c>
      <c r="AG117" s="964"/>
      <c r="AH117" s="964"/>
      <c r="AI117" s="964"/>
      <c r="AJ117" s="965"/>
      <c r="AK117" s="963">
        <v>2287332</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28863139</v>
      </c>
      <c r="BR118" s="984"/>
      <c r="BS118" s="984"/>
      <c r="BT118" s="984"/>
      <c r="BU118" s="984"/>
      <c r="BV118" s="984">
        <v>28562067</v>
      </c>
      <c r="BW118" s="984"/>
      <c r="BX118" s="984"/>
      <c r="BY118" s="984"/>
      <c r="BZ118" s="984"/>
      <c r="CA118" s="984">
        <v>28513848</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5338554</v>
      </c>
      <c r="BR119" s="925"/>
      <c r="BS119" s="925"/>
      <c r="BT119" s="925"/>
      <c r="BU119" s="925"/>
      <c r="BV119" s="925">
        <v>5647642</v>
      </c>
      <c r="BW119" s="925"/>
      <c r="BX119" s="925"/>
      <c r="BY119" s="925"/>
      <c r="BZ119" s="925"/>
      <c r="CA119" s="925">
        <v>6155430</v>
      </c>
      <c r="CB119" s="925"/>
      <c r="CC119" s="925"/>
      <c r="CD119" s="925"/>
      <c r="CE119" s="925"/>
      <c r="CF119" s="939">
        <v>80</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308244</v>
      </c>
      <c r="BR120" s="918"/>
      <c r="BS120" s="918"/>
      <c r="BT120" s="918"/>
      <c r="BU120" s="918"/>
      <c r="BV120" s="918">
        <v>274724</v>
      </c>
      <c r="BW120" s="918"/>
      <c r="BX120" s="918"/>
      <c r="BY120" s="918"/>
      <c r="BZ120" s="918"/>
      <c r="CA120" s="918">
        <v>253193</v>
      </c>
      <c r="CB120" s="918"/>
      <c r="CC120" s="918"/>
      <c r="CD120" s="918"/>
      <c r="CE120" s="918"/>
      <c r="CF120" s="912">
        <v>3.3</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6064978</v>
      </c>
      <c r="DH120" s="925"/>
      <c r="DI120" s="925"/>
      <c r="DJ120" s="925"/>
      <c r="DK120" s="925"/>
      <c r="DL120" s="925">
        <v>6005588</v>
      </c>
      <c r="DM120" s="925"/>
      <c r="DN120" s="925"/>
      <c r="DO120" s="925"/>
      <c r="DP120" s="925"/>
      <c r="DQ120" s="925">
        <v>5935354</v>
      </c>
      <c r="DR120" s="925"/>
      <c r="DS120" s="925"/>
      <c r="DT120" s="925"/>
      <c r="DU120" s="925"/>
      <c r="DV120" s="926">
        <v>77.2</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16099192</v>
      </c>
      <c r="BR121" s="984"/>
      <c r="BS121" s="984"/>
      <c r="BT121" s="984"/>
      <c r="BU121" s="984"/>
      <c r="BV121" s="984">
        <v>16010233</v>
      </c>
      <c r="BW121" s="984"/>
      <c r="BX121" s="984"/>
      <c r="BY121" s="984"/>
      <c r="BZ121" s="984"/>
      <c r="CA121" s="984">
        <v>16159243</v>
      </c>
      <c r="CB121" s="984"/>
      <c r="CC121" s="984"/>
      <c r="CD121" s="984"/>
      <c r="CE121" s="984"/>
      <c r="CF121" s="1022">
        <v>210.1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5585396</v>
      </c>
      <c r="DH121" s="918"/>
      <c r="DI121" s="918"/>
      <c r="DJ121" s="918"/>
      <c r="DK121" s="918"/>
      <c r="DL121" s="918">
        <v>5608683</v>
      </c>
      <c r="DM121" s="918"/>
      <c r="DN121" s="918"/>
      <c r="DO121" s="918"/>
      <c r="DP121" s="918"/>
      <c r="DQ121" s="918">
        <v>5616751</v>
      </c>
      <c r="DR121" s="918"/>
      <c r="DS121" s="918"/>
      <c r="DT121" s="918"/>
      <c r="DU121" s="918"/>
      <c r="DV121" s="919">
        <v>73</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21745990</v>
      </c>
      <c r="BR122" s="1033"/>
      <c r="BS122" s="1033"/>
      <c r="BT122" s="1033"/>
      <c r="BU122" s="1033"/>
      <c r="BV122" s="1033">
        <v>21932599</v>
      </c>
      <c r="BW122" s="1033"/>
      <c r="BX122" s="1033"/>
      <c r="BY122" s="1033"/>
      <c r="BZ122" s="1033"/>
      <c r="CA122" s="1033">
        <v>22567866</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1589251</v>
      </c>
      <c r="DH122" s="918"/>
      <c r="DI122" s="918"/>
      <c r="DJ122" s="918"/>
      <c r="DK122" s="918"/>
      <c r="DL122" s="918">
        <v>1510464</v>
      </c>
      <c r="DM122" s="918"/>
      <c r="DN122" s="918"/>
      <c r="DO122" s="918"/>
      <c r="DP122" s="918"/>
      <c r="DQ122" s="918">
        <v>1430128</v>
      </c>
      <c r="DR122" s="918"/>
      <c r="DS122" s="918"/>
      <c r="DT122" s="918"/>
      <c r="DU122" s="918"/>
      <c r="DV122" s="919">
        <v>18.600000000000001</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42807</v>
      </c>
      <c r="AB123" s="957"/>
      <c r="AC123" s="957"/>
      <c r="AD123" s="957"/>
      <c r="AE123" s="958"/>
      <c r="AF123" s="959">
        <v>42605</v>
      </c>
      <c r="AG123" s="957"/>
      <c r="AH123" s="957"/>
      <c r="AI123" s="957"/>
      <c r="AJ123" s="958"/>
      <c r="AK123" s="959">
        <v>42403</v>
      </c>
      <c r="AL123" s="957"/>
      <c r="AM123" s="957"/>
      <c r="AN123" s="957"/>
      <c r="AO123" s="958"/>
      <c r="AP123" s="960">
        <v>0.6</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92.3</v>
      </c>
      <c r="BR123" s="1025"/>
      <c r="BS123" s="1025"/>
      <c r="BT123" s="1025"/>
      <c r="BU123" s="1025"/>
      <c r="BV123" s="1025">
        <v>87.2</v>
      </c>
      <c r="BW123" s="1025"/>
      <c r="BX123" s="1025"/>
      <c r="BY123" s="1025"/>
      <c r="BZ123" s="1025"/>
      <c r="CA123" s="1025">
        <v>77.3</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4170</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v>431</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591</v>
      </c>
      <c r="AB127" s="957"/>
      <c r="AC127" s="957"/>
      <c r="AD127" s="957"/>
      <c r="AE127" s="958"/>
      <c r="AF127" s="959">
        <v>536</v>
      </c>
      <c r="AG127" s="957"/>
      <c r="AH127" s="957"/>
      <c r="AI127" s="957"/>
      <c r="AJ127" s="958"/>
      <c r="AK127" s="959">
        <v>454</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13.52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22982</v>
      </c>
      <c r="AB128" s="1088"/>
      <c r="AC128" s="1088"/>
      <c r="AD128" s="1088"/>
      <c r="AE128" s="1089"/>
      <c r="AF128" s="1090">
        <v>29208</v>
      </c>
      <c r="AG128" s="1088"/>
      <c r="AH128" s="1088"/>
      <c r="AI128" s="1088"/>
      <c r="AJ128" s="1089"/>
      <c r="AK128" s="1090">
        <v>25894</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18.52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8930100</v>
      </c>
      <c r="AB129" s="957"/>
      <c r="AC129" s="957"/>
      <c r="AD129" s="957"/>
      <c r="AE129" s="958"/>
      <c r="AF129" s="959">
        <v>8821395</v>
      </c>
      <c r="AG129" s="957"/>
      <c r="AH129" s="957"/>
      <c r="AI129" s="957"/>
      <c r="AJ129" s="958"/>
      <c r="AK129" s="959">
        <v>8981191</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1222270</v>
      </c>
      <c r="AB130" s="957"/>
      <c r="AC130" s="957"/>
      <c r="AD130" s="957"/>
      <c r="AE130" s="958"/>
      <c r="AF130" s="959">
        <v>1226177</v>
      </c>
      <c r="AG130" s="957"/>
      <c r="AH130" s="957"/>
      <c r="AI130" s="957"/>
      <c r="AJ130" s="958"/>
      <c r="AK130" s="959">
        <v>1290205</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77.3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7707830</v>
      </c>
      <c r="AB131" s="996"/>
      <c r="AC131" s="996"/>
      <c r="AD131" s="996"/>
      <c r="AE131" s="997"/>
      <c r="AF131" s="998">
        <v>7595218</v>
      </c>
      <c r="AG131" s="996"/>
      <c r="AH131" s="996"/>
      <c r="AI131" s="996"/>
      <c r="AJ131" s="997"/>
      <c r="AK131" s="998">
        <v>7690986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13.584627579999999</v>
      </c>
      <c r="AB132" s="1102"/>
      <c r="AC132" s="1102"/>
      <c r="AD132" s="1102"/>
      <c r="AE132" s="1103"/>
      <c r="AF132" s="1104">
        <v>13.45600613</v>
      </c>
      <c r="AG132" s="1102"/>
      <c r="AH132" s="1102"/>
      <c r="AI132" s="1102"/>
      <c r="AJ132" s="1103"/>
      <c r="AK132" s="1104">
        <v>12.62819878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13.8</v>
      </c>
      <c r="AB133" s="1109"/>
      <c r="AC133" s="1109"/>
      <c r="AD133" s="1109"/>
      <c r="AE133" s="1110"/>
      <c r="AF133" s="1108">
        <v>13.5</v>
      </c>
      <c r="AG133" s="1109"/>
      <c r="AH133" s="1109"/>
      <c r="AI133" s="1109"/>
      <c r="AJ133" s="1110"/>
      <c r="AK133" s="1108">
        <v>13.2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2281257</v>
      </c>
      <c r="L9" s="264">
        <v>66758</v>
      </c>
      <c r="M9" s="265">
        <v>83170</v>
      </c>
      <c r="N9" s="266">
        <v>-19.7</v>
      </c>
    </row>
    <row r="10" spans="1:16">
      <c r="A10" s="248"/>
      <c r="B10" s="244"/>
      <c r="C10" s="244"/>
      <c r="D10" s="244"/>
      <c r="E10" s="244"/>
      <c r="F10" s="244"/>
      <c r="G10" s="1117" t="s">
        <v>475</v>
      </c>
      <c r="H10" s="1118"/>
      <c r="I10" s="1118"/>
      <c r="J10" s="1119"/>
      <c r="K10" s="267">
        <v>282561</v>
      </c>
      <c r="L10" s="268">
        <v>8269</v>
      </c>
      <c r="M10" s="269">
        <v>7053</v>
      </c>
      <c r="N10" s="270">
        <v>17.2</v>
      </c>
    </row>
    <row r="11" spans="1:16" ht="13.5" customHeight="1">
      <c r="A11" s="248"/>
      <c r="B11" s="244"/>
      <c r="C11" s="244"/>
      <c r="D11" s="244"/>
      <c r="E11" s="244"/>
      <c r="F11" s="244"/>
      <c r="G11" s="1117" t="s">
        <v>476</v>
      </c>
      <c r="H11" s="1118"/>
      <c r="I11" s="1118"/>
      <c r="J11" s="1119"/>
      <c r="K11" s="267">
        <v>21868</v>
      </c>
      <c r="L11" s="268">
        <v>640</v>
      </c>
      <c r="M11" s="269">
        <v>8860</v>
      </c>
      <c r="N11" s="270">
        <v>-92.8</v>
      </c>
    </row>
    <row r="12" spans="1:16" ht="13.5" customHeight="1">
      <c r="A12" s="248"/>
      <c r="B12" s="244"/>
      <c r="C12" s="244"/>
      <c r="D12" s="244"/>
      <c r="E12" s="244"/>
      <c r="F12" s="244"/>
      <c r="G12" s="1117" t="s">
        <v>477</v>
      </c>
      <c r="H12" s="1118"/>
      <c r="I12" s="1118"/>
      <c r="J12" s="1119"/>
      <c r="K12" s="267">
        <v>1164</v>
      </c>
      <c r="L12" s="268">
        <v>34</v>
      </c>
      <c r="M12" s="269">
        <v>837</v>
      </c>
      <c r="N12" s="270">
        <v>-95.9</v>
      </c>
    </row>
    <row r="13" spans="1:16" ht="13.5" customHeight="1">
      <c r="A13" s="248"/>
      <c r="B13" s="244"/>
      <c r="C13" s="244"/>
      <c r="D13" s="244"/>
      <c r="E13" s="244"/>
      <c r="F13" s="244"/>
      <c r="G13" s="1117" t="s">
        <v>478</v>
      </c>
      <c r="H13" s="1118"/>
      <c r="I13" s="1118"/>
      <c r="J13" s="1119"/>
      <c r="K13" s="267">
        <v>831</v>
      </c>
      <c r="L13" s="268">
        <v>24</v>
      </c>
      <c r="M13" s="269">
        <v>4</v>
      </c>
      <c r="N13" s="270">
        <v>500</v>
      </c>
    </row>
    <row r="14" spans="1:16" ht="13.5" customHeight="1">
      <c r="A14" s="248"/>
      <c r="B14" s="244"/>
      <c r="C14" s="244"/>
      <c r="D14" s="244"/>
      <c r="E14" s="244"/>
      <c r="F14" s="244"/>
      <c r="G14" s="1117" t="s">
        <v>479</v>
      </c>
      <c r="H14" s="1118"/>
      <c r="I14" s="1118"/>
      <c r="J14" s="1119"/>
      <c r="K14" s="267">
        <v>119396</v>
      </c>
      <c r="L14" s="268">
        <v>3494</v>
      </c>
      <c r="M14" s="269">
        <v>3453</v>
      </c>
      <c r="N14" s="270">
        <v>1.2</v>
      </c>
    </row>
    <row r="15" spans="1:16" ht="13.5" customHeight="1">
      <c r="A15" s="248"/>
      <c r="B15" s="244"/>
      <c r="C15" s="244"/>
      <c r="D15" s="244"/>
      <c r="E15" s="244"/>
      <c r="F15" s="244"/>
      <c r="G15" s="1117" t="s">
        <v>480</v>
      </c>
      <c r="H15" s="1118"/>
      <c r="I15" s="1118"/>
      <c r="J15" s="1119"/>
      <c r="K15" s="267">
        <v>105487</v>
      </c>
      <c r="L15" s="268">
        <v>3087</v>
      </c>
      <c r="M15" s="269">
        <v>1923</v>
      </c>
      <c r="N15" s="270">
        <v>60.5</v>
      </c>
    </row>
    <row r="16" spans="1:16">
      <c r="A16" s="248"/>
      <c r="B16" s="244"/>
      <c r="C16" s="244"/>
      <c r="D16" s="244"/>
      <c r="E16" s="244"/>
      <c r="F16" s="244"/>
      <c r="G16" s="1120" t="s">
        <v>481</v>
      </c>
      <c r="H16" s="1121"/>
      <c r="I16" s="1121"/>
      <c r="J16" s="1122"/>
      <c r="K16" s="268">
        <v>-220228</v>
      </c>
      <c r="L16" s="268">
        <v>-6445</v>
      </c>
      <c r="M16" s="269">
        <v>-10272</v>
      </c>
      <c r="N16" s="270">
        <v>-37.299999999999997</v>
      </c>
    </row>
    <row r="17" spans="1:16">
      <c r="A17" s="248"/>
      <c r="B17" s="244"/>
      <c r="C17" s="244"/>
      <c r="D17" s="244"/>
      <c r="E17" s="244"/>
      <c r="F17" s="244"/>
      <c r="G17" s="1120" t="s">
        <v>170</v>
      </c>
      <c r="H17" s="1121"/>
      <c r="I17" s="1121"/>
      <c r="J17" s="1122"/>
      <c r="K17" s="268">
        <v>2592336</v>
      </c>
      <c r="L17" s="268">
        <v>75861</v>
      </c>
      <c r="M17" s="269">
        <v>95028</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9.2799999999999994</v>
      </c>
      <c r="L21" s="281">
        <v>9.36</v>
      </c>
      <c r="M21" s="282">
        <v>-0.08</v>
      </c>
      <c r="N21" s="249"/>
      <c r="O21" s="283"/>
      <c r="P21" s="279"/>
    </row>
    <row r="22" spans="1:16" s="284" customFormat="1">
      <c r="A22" s="279"/>
      <c r="B22" s="249"/>
      <c r="C22" s="249"/>
      <c r="D22" s="249"/>
      <c r="E22" s="249"/>
      <c r="F22" s="249"/>
      <c r="G22" s="1112" t="s">
        <v>487</v>
      </c>
      <c r="H22" s="1113"/>
      <c r="I22" s="1113"/>
      <c r="J22" s="1114"/>
      <c r="K22" s="285">
        <v>92.3</v>
      </c>
      <c r="L22" s="286">
        <v>96.8</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491</v>
      </c>
      <c r="H32" s="1129"/>
      <c r="I32" s="1129"/>
      <c r="J32" s="1130"/>
      <c r="K32" s="294">
        <v>1556707</v>
      </c>
      <c r="L32" s="294">
        <v>45555</v>
      </c>
      <c r="M32" s="295">
        <v>65071</v>
      </c>
      <c r="N32" s="296">
        <v>-30</v>
      </c>
    </row>
    <row r="33" spans="1:16" ht="13.5" customHeight="1">
      <c r="A33" s="248"/>
      <c r="B33" s="244"/>
      <c r="C33" s="244"/>
      <c r="D33" s="244"/>
      <c r="E33" s="244"/>
      <c r="F33" s="244"/>
      <c r="G33" s="1128" t="s">
        <v>492</v>
      </c>
      <c r="H33" s="1129"/>
      <c r="I33" s="1129"/>
      <c r="J33" s="1130"/>
      <c r="K33" s="294" t="s">
        <v>493</v>
      </c>
      <c r="L33" s="294" t="s">
        <v>493</v>
      </c>
      <c r="M33" s="295" t="s">
        <v>493</v>
      </c>
      <c r="N33" s="296" t="s">
        <v>493</v>
      </c>
    </row>
    <row r="34" spans="1:16" ht="27" customHeight="1">
      <c r="A34" s="248"/>
      <c r="B34" s="244"/>
      <c r="C34" s="244"/>
      <c r="D34" s="244"/>
      <c r="E34" s="244"/>
      <c r="F34" s="244"/>
      <c r="G34" s="1128" t="s">
        <v>494</v>
      </c>
      <c r="H34" s="1129"/>
      <c r="I34" s="1129"/>
      <c r="J34" s="1130"/>
      <c r="K34" s="294" t="s">
        <v>493</v>
      </c>
      <c r="L34" s="294" t="s">
        <v>493</v>
      </c>
      <c r="M34" s="295">
        <v>23</v>
      </c>
      <c r="N34" s="296" t="s">
        <v>493</v>
      </c>
    </row>
    <row r="35" spans="1:16" ht="27" customHeight="1">
      <c r="A35" s="248"/>
      <c r="B35" s="244"/>
      <c r="C35" s="244"/>
      <c r="D35" s="244"/>
      <c r="E35" s="244"/>
      <c r="F35" s="244"/>
      <c r="G35" s="1128" t="s">
        <v>495</v>
      </c>
      <c r="H35" s="1129"/>
      <c r="I35" s="1129"/>
      <c r="J35" s="1130"/>
      <c r="K35" s="294">
        <v>687768</v>
      </c>
      <c r="L35" s="294">
        <v>20127</v>
      </c>
      <c r="M35" s="295">
        <v>17560</v>
      </c>
      <c r="N35" s="296">
        <v>14.6</v>
      </c>
    </row>
    <row r="36" spans="1:16" ht="27" customHeight="1">
      <c r="A36" s="248"/>
      <c r="B36" s="244"/>
      <c r="C36" s="244"/>
      <c r="D36" s="244"/>
      <c r="E36" s="244"/>
      <c r="F36" s="244"/>
      <c r="G36" s="1128" t="s">
        <v>496</v>
      </c>
      <c r="H36" s="1129"/>
      <c r="I36" s="1129"/>
      <c r="J36" s="1130"/>
      <c r="K36" s="294" t="s">
        <v>493</v>
      </c>
      <c r="L36" s="294" t="s">
        <v>493</v>
      </c>
      <c r="M36" s="295">
        <v>3274</v>
      </c>
      <c r="N36" s="296" t="s">
        <v>493</v>
      </c>
    </row>
    <row r="37" spans="1:16" ht="13.5" customHeight="1">
      <c r="A37" s="248"/>
      <c r="B37" s="244"/>
      <c r="C37" s="244"/>
      <c r="D37" s="244"/>
      <c r="E37" s="244"/>
      <c r="F37" s="244"/>
      <c r="G37" s="1128" t="s">
        <v>497</v>
      </c>
      <c r="H37" s="1129"/>
      <c r="I37" s="1129"/>
      <c r="J37" s="1130"/>
      <c r="K37" s="294">
        <v>42857</v>
      </c>
      <c r="L37" s="294">
        <v>1254</v>
      </c>
      <c r="M37" s="295">
        <v>1387</v>
      </c>
      <c r="N37" s="296">
        <v>-9.6</v>
      </c>
    </row>
    <row r="38" spans="1:16" ht="27" customHeight="1">
      <c r="A38" s="248"/>
      <c r="B38" s="244"/>
      <c r="C38" s="244"/>
      <c r="D38" s="244"/>
      <c r="E38" s="244"/>
      <c r="F38" s="244"/>
      <c r="G38" s="1131" t="s">
        <v>498</v>
      </c>
      <c r="H38" s="1132"/>
      <c r="I38" s="1132"/>
      <c r="J38" s="1133"/>
      <c r="K38" s="297" t="s">
        <v>493</v>
      </c>
      <c r="L38" s="297" t="s">
        <v>493</v>
      </c>
      <c r="M38" s="298">
        <v>7</v>
      </c>
      <c r="N38" s="299" t="s">
        <v>493</v>
      </c>
      <c r="O38" s="293"/>
    </row>
    <row r="39" spans="1:16">
      <c r="A39" s="248"/>
      <c r="B39" s="244"/>
      <c r="C39" s="244"/>
      <c r="D39" s="244"/>
      <c r="E39" s="244"/>
      <c r="F39" s="244"/>
      <c r="G39" s="1131" t="s">
        <v>499</v>
      </c>
      <c r="H39" s="1132"/>
      <c r="I39" s="1132"/>
      <c r="J39" s="1133"/>
      <c r="K39" s="300">
        <v>-25894</v>
      </c>
      <c r="L39" s="300">
        <v>-758</v>
      </c>
      <c r="M39" s="301">
        <v>-4282</v>
      </c>
      <c r="N39" s="302">
        <v>-82.3</v>
      </c>
      <c r="O39" s="293"/>
    </row>
    <row r="40" spans="1:16" ht="27" customHeight="1">
      <c r="A40" s="248"/>
      <c r="B40" s="244"/>
      <c r="C40" s="244"/>
      <c r="D40" s="244"/>
      <c r="E40" s="244"/>
      <c r="F40" s="244"/>
      <c r="G40" s="1128" t="s">
        <v>500</v>
      </c>
      <c r="H40" s="1129"/>
      <c r="I40" s="1129"/>
      <c r="J40" s="1130"/>
      <c r="K40" s="300">
        <v>-1290205</v>
      </c>
      <c r="L40" s="300">
        <v>-37756</v>
      </c>
      <c r="M40" s="301">
        <v>-54179</v>
      </c>
      <c r="N40" s="302">
        <v>-30.3</v>
      </c>
      <c r="O40" s="293"/>
    </row>
    <row r="41" spans="1:16">
      <c r="A41" s="248"/>
      <c r="B41" s="244"/>
      <c r="C41" s="244"/>
      <c r="D41" s="244"/>
      <c r="E41" s="244"/>
      <c r="F41" s="244"/>
      <c r="G41" s="1134" t="s">
        <v>280</v>
      </c>
      <c r="H41" s="1135"/>
      <c r="I41" s="1135"/>
      <c r="J41" s="1136"/>
      <c r="K41" s="294">
        <v>971233</v>
      </c>
      <c r="L41" s="300">
        <v>28422</v>
      </c>
      <c r="M41" s="301">
        <v>28861</v>
      </c>
      <c r="N41" s="302">
        <v>-1.5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1653488</v>
      </c>
      <c r="J51" s="320">
        <v>47629</v>
      </c>
      <c r="K51" s="321">
        <v>10.5</v>
      </c>
      <c r="L51" s="322">
        <v>76282</v>
      </c>
      <c r="M51" s="323">
        <v>25</v>
      </c>
      <c r="N51" s="324">
        <v>-14.5</v>
      </c>
    </row>
    <row r="52" spans="1:14">
      <c r="A52" s="248"/>
      <c r="B52" s="244"/>
      <c r="C52" s="244"/>
      <c r="D52" s="244"/>
      <c r="E52" s="244"/>
      <c r="F52" s="244"/>
      <c r="G52" s="325"/>
      <c r="H52" s="326" t="s">
        <v>511</v>
      </c>
      <c r="I52" s="327">
        <v>980968</v>
      </c>
      <c r="J52" s="328">
        <v>28257</v>
      </c>
      <c r="K52" s="329">
        <v>23.4</v>
      </c>
      <c r="L52" s="330">
        <v>41092</v>
      </c>
      <c r="M52" s="331">
        <v>31.8</v>
      </c>
      <c r="N52" s="332">
        <v>-8.4</v>
      </c>
    </row>
    <row r="53" spans="1:14">
      <c r="A53" s="248"/>
      <c r="B53" s="244"/>
      <c r="C53" s="244"/>
      <c r="D53" s="244"/>
      <c r="E53" s="244"/>
      <c r="F53" s="244"/>
      <c r="G53" s="310" t="s">
        <v>512</v>
      </c>
      <c r="H53" s="311"/>
      <c r="I53" s="319">
        <v>2441430</v>
      </c>
      <c r="J53" s="320">
        <v>70627</v>
      </c>
      <c r="K53" s="321">
        <v>48.3</v>
      </c>
      <c r="L53" s="322">
        <v>78670</v>
      </c>
      <c r="M53" s="323">
        <v>3.1</v>
      </c>
      <c r="N53" s="324">
        <v>45.2</v>
      </c>
    </row>
    <row r="54" spans="1:14">
      <c r="A54" s="248"/>
      <c r="B54" s="244"/>
      <c r="C54" s="244"/>
      <c r="D54" s="244"/>
      <c r="E54" s="244"/>
      <c r="F54" s="244"/>
      <c r="G54" s="325"/>
      <c r="H54" s="326" t="s">
        <v>511</v>
      </c>
      <c r="I54" s="327">
        <v>1441376</v>
      </c>
      <c r="J54" s="328">
        <v>41697</v>
      </c>
      <c r="K54" s="329">
        <v>47.6</v>
      </c>
      <c r="L54" s="330">
        <v>38094</v>
      </c>
      <c r="M54" s="331">
        <v>-7.3</v>
      </c>
      <c r="N54" s="332">
        <v>54.9</v>
      </c>
    </row>
    <row r="55" spans="1:14">
      <c r="A55" s="248"/>
      <c r="B55" s="244"/>
      <c r="C55" s="244"/>
      <c r="D55" s="244"/>
      <c r="E55" s="244"/>
      <c r="F55" s="244"/>
      <c r="G55" s="310" t="s">
        <v>513</v>
      </c>
      <c r="H55" s="311"/>
      <c r="I55" s="319">
        <v>2521506</v>
      </c>
      <c r="J55" s="320">
        <v>73306</v>
      </c>
      <c r="K55" s="321">
        <v>3.8</v>
      </c>
      <c r="L55" s="322">
        <v>67201</v>
      </c>
      <c r="M55" s="323">
        <v>-14.6</v>
      </c>
      <c r="N55" s="324">
        <v>18.399999999999999</v>
      </c>
    </row>
    <row r="56" spans="1:14">
      <c r="A56" s="248"/>
      <c r="B56" s="244"/>
      <c r="C56" s="244"/>
      <c r="D56" s="244"/>
      <c r="E56" s="244"/>
      <c r="F56" s="244"/>
      <c r="G56" s="325"/>
      <c r="H56" s="326" t="s">
        <v>511</v>
      </c>
      <c r="I56" s="327">
        <v>1477005</v>
      </c>
      <c r="J56" s="328">
        <v>42940</v>
      </c>
      <c r="K56" s="329">
        <v>3</v>
      </c>
      <c r="L56" s="330">
        <v>35210</v>
      </c>
      <c r="M56" s="331">
        <v>-7.6</v>
      </c>
      <c r="N56" s="332">
        <v>10.6</v>
      </c>
    </row>
    <row r="57" spans="1:14">
      <c r="A57" s="248"/>
      <c r="B57" s="244"/>
      <c r="C57" s="244"/>
      <c r="D57" s="244"/>
      <c r="E57" s="244"/>
      <c r="F57" s="244"/>
      <c r="G57" s="310" t="s">
        <v>514</v>
      </c>
      <c r="H57" s="311"/>
      <c r="I57" s="319">
        <v>1728959</v>
      </c>
      <c r="J57" s="320">
        <v>50478</v>
      </c>
      <c r="K57" s="321">
        <v>-31.1</v>
      </c>
      <c r="L57" s="322">
        <v>75709</v>
      </c>
      <c r="M57" s="323">
        <v>12.7</v>
      </c>
      <c r="N57" s="324">
        <v>-43.8</v>
      </c>
    </row>
    <row r="58" spans="1:14">
      <c r="A58" s="248"/>
      <c r="B58" s="244"/>
      <c r="C58" s="244"/>
      <c r="D58" s="244"/>
      <c r="E58" s="244"/>
      <c r="F58" s="244"/>
      <c r="G58" s="325"/>
      <c r="H58" s="326" t="s">
        <v>511</v>
      </c>
      <c r="I58" s="327">
        <v>783299</v>
      </c>
      <c r="J58" s="328">
        <v>22869</v>
      </c>
      <c r="K58" s="329">
        <v>-46.7</v>
      </c>
      <c r="L58" s="330">
        <v>35212</v>
      </c>
      <c r="M58" s="331">
        <v>0</v>
      </c>
      <c r="N58" s="332">
        <v>-46.7</v>
      </c>
    </row>
    <row r="59" spans="1:14">
      <c r="A59" s="248"/>
      <c r="B59" s="244"/>
      <c r="C59" s="244"/>
      <c r="D59" s="244"/>
      <c r="E59" s="244"/>
      <c r="F59" s="244"/>
      <c r="G59" s="310" t="s">
        <v>515</v>
      </c>
      <c r="H59" s="311"/>
      <c r="I59" s="319">
        <v>2174850</v>
      </c>
      <c r="J59" s="320">
        <v>63644</v>
      </c>
      <c r="K59" s="321">
        <v>26.1</v>
      </c>
      <c r="L59" s="322">
        <v>90961</v>
      </c>
      <c r="M59" s="323">
        <v>20.100000000000001</v>
      </c>
      <c r="N59" s="324">
        <v>6</v>
      </c>
    </row>
    <row r="60" spans="1:14">
      <c r="A60" s="248"/>
      <c r="B60" s="244"/>
      <c r="C60" s="244"/>
      <c r="D60" s="244"/>
      <c r="E60" s="244"/>
      <c r="F60" s="244"/>
      <c r="G60" s="325"/>
      <c r="H60" s="326" t="s">
        <v>511</v>
      </c>
      <c r="I60" s="333">
        <v>1162384</v>
      </c>
      <c r="J60" s="328">
        <v>34016</v>
      </c>
      <c r="K60" s="329">
        <v>48.7</v>
      </c>
      <c r="L60" s="330">
        <v>37720</v>
      </c>
      <c r="M60" s="331">
        <v>7.1</v>
      </c>
      <c r="N60" s="332">
        <v>41.6</v>
      </c>
    </row>
    <row r="61" spans="1:14">
      <c r="A61" s="248"/>
      <c r="B61" s="244"/>
      <c r="C61" s="244"/>
      <c r="D61" s="244"/>
      <c r="E61" s="244"/>
      <c r="F61" s="244"/>
      <c r="G61" s="310" t="s">
        <v>516</v>
      </c>
      <c r="H61" s="334"/>
      <c r="I61" s="335">
        <v>2104047</v>
      </c>
      <c r="J61" s="336">
        <v>61137</v>
      </c>
      <c r="K61" s="337">
        <v>11.5</v>
      </c>
      <c r="L61" s="338">
        <v>77765</v>
      </c>
      <c r="M61" s="339">
        <v>9.3000000000000007</v>
      </c>
      <c r="N61" s="324">
        <v>2.2000000000000002</v>
      </c>
    </row>
    <row r="62" spans="1:14">
      <c r="A62" s="248"/>
      <c r="B62" s="244"/>
      <c r="C62" s="244"/>
      <c r="D62" s="244"/>
      <c r="E62" s="244"/>
      <c r="F62" s="244"/>
      <c r="G62" s="325"/>
      <c r="H62" s="326" t="s">
        <v>511</v>
      </c>
      <c r="I62" s="327">
        <v>1169006</v>
      </c>
      <c r="J62" s="328">
        <v>33956</v>
      </c>
      <c r="K62" s="329">
        <v>15.2</v>
      </c>
      <c r="L62" s="330">
        <v>37466</v>
      </c>
      <c r="M62" s="331">
        <v>4.8</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30.41</v>
      </c>
      <c r="G47" s="12">
        <v>36.26</v>
      </c>
      <c r="H47" s="12">
        <v>33.270000000000003</v>
      </c>
      <c r="I47" s="12">
        <v>36.56</v>
      </c>
      <c r="J47" s="13">
        <v>40.549999999999997</v>
      </c>
    </row>
    <row r="48" spans="2:10" ht="57.75" customHeight="1">
      <c r="B48" s="14"/>
      <c r="C48" s="1139" t="s">
        <v>4</v>
      </c>
      <c r="D48" s="1139"/>
      <c r="E48" s="1140"/>
      <c r="F48" s="15">
        <v>7.56</v>
      </c>
      <c r="G48" s="16">
        <v>7.21</v>
      </c>
      <c r="H48" s="16">
        <v>7.31</v>
      </c>
      <c r="I48" s="16">
        <v>8.61</v>
      </c>
      <c r="J48" s="17">
        <v>8.2899999999999991</v>
      </c>
    </row>
    <row r="49" spans="2:10" ht="57.75" customHeight="1" thickBot="1">
      <c r="B49" s="18"/>
      <c r="C49" s="1141" t="s">
        <v>5</v>
      </c>
      <c r="D49" s="1141"/>
      <c r="E49" s="1142"/>
      <c r="F49" s="19">
        <v>3.67</v>
      </c>
      <c r="G49" s="20">
        <v>6.85</v>
      </c>
      <c r="H49" s="20" t="s">
        <v>523</v>
      </c>
      <c r="I49" s="20">
        <v>4.1900000000000004</v>
      </c>
      <c r="J49" s="21">
        <v>4.47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19.02</v>
      </c>
      <c r="G34" s="33">
        <v>20.170000000000002</v>
      </c>
      <c r="H34" s="33">
        <v>21.43</v>
      </c>
      <c r="I34" s="33">
        <v>23.17</v>
      </c>
      <c r="J34" s="34">
        <v>23.67</v>
      </c>
      <c r="K34" s="22"/>
      <c r="L34" s="22"/>
      <c r="M34" s="22"/>
      <c r="N34" s="22"/>
      <c r="O34" s="22"/>
      <c r="P34" s="22"/>
    </row>
    <row r="35" spans="1:16" ht="39" customHeight="1">
      <c r="A35" s="22"/>
      <c r="B35" s="35"/>
      <c r="C35" s="1143" t="s">
        <v>525</v>
      </c>
      <c r="D35" s="1144"/>
      <c r="E35" s="1145"/>
      <c r="F35" s="36">
        <v>7.56</v>
      </c>
      <c r="G35" s="37">
        <v>7.21</v>
      </c>
      <c r="H35" s="37">
        <v>7.31</v>
      </c>
      <c r="I35" s="37">
        <v>8.61</v>
      </c>
      <c r="J35" s="38">
        <v>8.2899999999999991</v>
      </c>
      <c r="K35" s="22"/>
      <c r="L35" s="22"/>
      <c r="M35" s="22"/>
      <c r="N35" s="22"/>
      <c r="O35" s="22"/>
      <c r="P35" s="22"/>
    </row>
    <row r="36" spans="1:16" ht="39" customHeight="1">
      <c r="A36" s="22"/>
      <c r="B36" s="35"/>
      <c r="C36" s="1143" t="s">
        <v>526</v>
      </c>
      <c r="D36" s="1144"/>
      <c r="E36" s="1145"/>
      <c r="F36" s="36">
        <v>1.95</v>
      </c>
      <c r="G36" s="37">
        <v>2.2400000000000002</v>
      </c>
      <c r="H36" s="37">
        <v>3.19</v>
      </c>
      <c r="I36" s="37">
        <v>4.04</v>
      </c>
      <c r="J36" s="38">
        <v>4.87</v>
      </c>
      <c r="K36" s="22"/>
      <c r="L36" s="22"/>
      <c r="M36" s="22"/>
      <c r="N36" s="22"/>
      <c r="O36" s="22"/>
      <c r="P36" s="22"/>
    </row>
    <row r="37" spans="1:16" ht="39" customHeight="1">
      <c r="A37" s="22"/>
      <c r="B37" s="35"/>
      <c r="C37" s="1143" t="s">
        <v>527</v>
      </c>
      <c r="D37" s="1144"/>
      <c r="E37" s="1145"/>
      <c r="F37" s="36">
        <v>0.98</v>
      </c>
      <c r="G37" s="37">
        <v>0.7</v>
      </c>
      <c r="H37" s="37">
        <v>0.89</v>
      </c>
      <c r="I37" s="37">
        <v>0.4</v>
      </c>
      <c r="J37" s="38">
        <v>0.54</v>
      </c>
      <c r="K37" s="22"/>
      <c r="L37" s="22"/>
      <c r="M37" s="22"/>
      <c r="N37" s="22"/>
      <c r="O37" s="22"/>
      <c r="P37" s="22"/>
    </row>
    <row r="38" spans="1:16" ht="39" customHeight="1">
      <c r="A38" s="22"/>
      <c r="B38" s="35"/>
      <c r="C38" s="1143" t="s">
        <v>528</v>
      </c>
      <c r="D38" s="1144"/>
      <c r="E38" s="1145"/>
      <c r="F38" s="36">
        <v>0.21</v>
      </c>
      <c r="G38" s="37">
        <v>0.21</v>
      </c>
      <c r="H38" s="37">
        <v>0.23</v>
      </c>
      <c r="I38" s="37">
        <v>0.26</v>
      </c>
      <c r="J38" s="38">
        <v>0.26</v>
      </c>
      <c r="K38" s="22"/>
      <c r="L38" s="22"/>
      <c r="M38" s="22"/>
      <c r="N38" s="22"/>
      <c r="O38" s="22"/>
      <c r="P38" s="22"/>
    </row>
    <row r="39" spans="1:16" ht="39" customHeight="1">
      <c r="A39" s="22"/>
      <c r="B39" s="35"/>
      <c r="C39" s="1143" t="s">
        <v>529</v>
      </c>
      <c r="D39" s="1144"/>
      <c r="E39" s="1145"/>
      <c r="F39" s="36">
        <v>0.2</v>
      </c>
      <c r="G39" s="37">
        <v>0.19</v>
      </c>
      <c r="H39" s="37">
        <v>0.18</v>
      </c>
      <c r="I39" s="37">
        <v>0.18</v>
      </c>
      <c r="J39" s="38">
        <v>0.17</v>
      </c>
      <c r="K39" s="22"/>
      <c r="L39" s="22"/>
      <c r="M39" s="22"/>
      <c r="N39" s="22"/>
      <c r="O39" s="22"/>
      <c r="P39" s="22"/>
    </row>
    <row r="40" spans="1:16" ht="39" customHeight="1">
      <c r="A40" s="22"/>
      <c r="B40" s="35"/>
      <c r="C40" s="1143" t="s">
        <v>530</v>
      </c>
      <c r="D40" s="1144"/>
      <c r="E40" s="1145"/>
      <c r="F40" s="36">
        <v>0.27</v>
      </c>
      <c r="G40" s="37">
        <v>0.18</v>
      </c>
      <c r="H40" s="37">
        <v>0.11</v>
      </c>
      <c r="I40" s="37">
        <v>0.03</v>
      </c>
      <c r="J40" s="38">
        <v>0.12</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493</v>
      </c>
      <c r="G42" s="37" t="s">
        <v>493</v>
      </c>
      <c r="H42" s="37" t="s">
        <v>493</v>
      </c>
      <c r="I42" s="37" t="s">
        <v>493</v>
      </c>
      <c r="J42" s="38" t="s">
        <v>493</v>
      </c>
      <c r="K42" s="22"/>
      <c r="L42" s="22"/>
      <c r="M42" s="22"/>
      <c r="N42" s="22"/>
      <c r="O42" s="22"/>
      <c r="P42" s="22"/>
    </row>
    <row r="43" spans="1:16" ht="39" customHeight="1" thickBot="1">
      <c r="A43" s="22"/>
      <c r="B43" s="40"/>
      <c r="C43" s="1146" t="s">
        <v>533</v>
      </c>
      <c r="D43" s="1147"/>
      <c r="E43" s="1148"/>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1671</v>
      </c>
      <c r="L45" s="60">
        <v>1659</v>
      </c>
      <c r="M45" s="60">
        <v>1613</v>
      </c>
      <c r="N45" s="60">
        <v>1566</v>
      </c>
      <c r="O45" s="61">
        <v>1557</v>
      </c>
      <c r="P45" s="48"/>
      <c r="Q45" s="48"/>
      <c r="R45" s="48"/>
      <c r="S45" s="48"/>
      <c r="T45" s="48"/>
      <c r="U45" s="48"/>
    </row>
    <row r="46" spans="1:21" ht="30.75" customHeight="1">
      <c r="A46" s="48"/>
      <c r="B46" s="1161"/>
      <c r="C46" s="1162"/>
      <c r="D46" s="62"/>
      <c r="E46" s="1153" t="s">
        <v>13</v>
      </c>
      <c r="F46" s="1153"/>
      <c r="G46" s="1153"/>
      <c r="H46" s="1153"/>
      <c r="I46" s="1153"/>
      <c r="J46" s="1154"/>
      <c r="K46" s="63" t="s">
        <v>493</v>
      </c>
      <c r="L46" s="64" t="s">
        <v>493</v>
      </c>
      <c r="M46" s="64" t="s">
        <v>493</v>
      </c>
      <c r="N46" s="64" t="s">
        <v>493</v>
      </c>
      <c r="O46" s="65" t="s">
        <v>493</v>
      </c>
      <c r="P46" s="48"/>
      <c r="Q46" s="48"/>
      <c r="R46" s="48"/>
      <c r="S46" s="48"/>
      <c r="T46" s="48"/>
      <c r="U46" s="48"/>
    </row>
    <row r="47" spans="1:21" ht="30.75" customHeight="1">
      <c r="A47" s="48"/>
      <c r="B47" s="1161"/>
      <c r="C47" s="1162"/>
      <c r="D47" s="62"/>
      <c r="E47" s="1153" t="s">
        <v>14</v>
      </c>
      <c r="F47" s="1153"/>
      <c r="G47" s="1153"/>
      <c r="H47" s="1153"/>
      <c r="I47" s="1153"/>
      <c r="J47" s="1154"/>
      <c r="K47" s="63" t="s">
        <v>493</v>
      </c>
      <c r="L47" s="64" t="s">
        <v>493</v>
      </c>
      <c r="M47" s="64" t="s">
        <v>493</v>
      </c>
      <c r="N47" s="64" t="s">
        <v>493</v>
      </c>
      <c r="O47" s="65" t="s">
        <v>493</v>
      </c>
      <c r="P47" s="48"/>
      <c r="Q47" s="48"/>
      <c r="R47" s="48"/>
      <c r="S47" s="48"/>
      <c r="T47" s="48"/>
      <c r="U47" s="48"/>
    </row>
    <row r="48" spans="1:21" ht="30.75" customHeight="1">
      <c r="A48" s="48"/>
      <c r="B48" s="1161"/>
      <c r="C48" s="1162"/>
      <c r="D48" s="62"/>
      <c r="E48" s="1153" t="s">
        <v>15</v>
      </c>
      <c r="F48" s="1153"/>
      <c r="G48" s="1153"/>
      <c r="H48" s="1153"/>
      <c r="I48" s="1153"/>
      <c r="J48" s="1154"/>
      <c r="K48" s="63">
        <v>610</v>
      </c>
      <c r="L48" s="64">
        <v>625</v>
      </c>
      <c r="M48" s="64">
        <v>636</v>
      </c>
      <c r="N48" s="64">
        <v>669</v>
      </c>
      <c r="O48" s="65">
        <v>688</v>
      </c>
      <c r="P48" s="48"/>
      <c r="Q48" s="48"/>
      <c r="R48" s="48"/>
      <c r="S48" s="48"/>
      <c r="T48" s="48"/>
      <c r="U48" s="48"/>
    </row>
    <row r="49" spans="1:21" ht="30.75" customHeight="1">
      <c r="A49" s="48"/>
      <c r="B49" s="1161"/>
      <c r="C49" s="1162"/>
      <c r="D49" s="62"/>
      <c r="E49" s="1153" t="s">
        <v>16</v>
      </c>
      <c r="F49" s="1153"/>
      <c r="G49" s="1153"/>
      <c r="H49" s="1153"/>
      <c r="I49" s="1153"/>
      <c r="J49" s="1154"/>
      <c r="K49" s="63">
        <v>33</v>
      </c>
      <c r="L49" s="64">
        <v>20</v>
      </c>
      <c r="M49" s="64" t="s">
        <v>493</v>
      </c>
      <c r="N49" s="64" t="s">
        <v>493</v>
      </c>
      <c r="O49" s="65" t="s">
        <v>493</v>
      </c>
      <c r="P49" s="48"/>
      <c r="Q49" s="48"/>
      <c r="R49" s="48"/>
      <c r="S49" s="48"/>
      <c r="T49" s="48"/>
      <c r="U49" s="48"/>
    </row>
    <row r="50" spans="1:21" ht="30.75" customHeight="1">
      <c r="A50" s="48"/>
      <c r="B50" s="1161"/>
      <c r="C50" s="1162"/>
      <c r="D50" s="62"/>
      <c r="E50" s="1153" t="s">
        <v>17</v>
      </c>
      <c r="F50" s="1153"/>
      <c r="G50" s="1153"/>
      <c r="H50" s="1153"/>
      <c r="I50" s="1153"/>
      <c r="J50" s="1154"/>
      <c r="K50" s="63">
        <v>53</v>
      </c>
      <c r="L50" s="64">
        <v>47</v>
      </c>
      <c r="M50" s="64">
        <v>43</v>
      </c>
      <c r="N50" s="64">
        <v>43</v>
      </c>
      <c r="O50" s="65">
        <v>43</v>
      </c>
      <c r="P50" s="48"/>
      <c r="Q50" s="48"/>
      <c r="R50" s="48"/>
      <c r="S50" s="48"/>
      <c r="T50" s="48"/>
      <c r="U50" s="48"/>
    </row>
    <row r="51" spans="1:21" ht="30.75" customHeight="1">
      <c r="A51" s="48"/>
      <c r="B51" s="1163"/>
      <c r="C51" s="1164"/>
      <c r="D51" s="66"/>
      <c r="E51" s="1153" t="s">
        <v>18</v>
      </c>
      <c r="F51" s="1153"/>
      <c r="G51" s="1153"/>
      <c r="H51" s="1153"/>
      <c r="I51" s="1153"/>
      <c r="J51" s="1154"/>
      <c r="K51" s="63" t="s">
        <v>493</v>
      </c>
      <c r="L51" s="64" t="s">
        <v>493</v>
      </c>
      <c r="M51" s="64" t="s">
        <v>493</v>
      </c>
      <c r="N51" s="64" t="s">
        <v>493</v>
      </c>
      <c r="O51" s="65" t="s">
        <v>493</v>
      </c>
      <c r="P51" s="48"/>
      <c r="Q51" s="48"/>
      <c r="R51" s="48"/>
      <c r="S51" s="48"/>
      <c r="T51" s="48"/>
      <c r="U51" s="48"/>
    </row>
    <row r="52" spans="1:21" ht="30.75" customHeight="1">
      <c r="A52" s="48"/>
      <c r="B52" s="1151" t="s">
        <v>19</v>
      </c>
      <c r="C52" s="1152"/>
      <c r="D52" s="66"/>
      <c r="E52" s="1153" t="s">
        <v>20</v>
      </c>
      <c r="F52" s="1153"/>
      <c r="G52" s="1153"/>
      <c r="H52" s="1153"/>
      <c r="I52" s="1153"/>
      <c r="J52" s="1154"/>
      <c r="K52" s="63">
        <v>1297</v>
      </c>
      <c r="L52" s="64">
        <v>1291</v>
      </c>
      <c r="M52" s="64">
        <v>1245</v>
      </c>
      <c r="N52" s="64">
        <v>1255</v>
      </c>
      <c r="O52" s="65">
        <v>1317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1070</v>
      </c>
      <c r="L53" s="69">
        <v>1060</v>
      </c>
      <c r="M53" s="69">
        <v>1047</v>
      </c>
      <c r="N53" s="69">
        <v>1023</v>
      </c>
      <c r="O53" s="70">
        <v>971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2015-04-17T05:24:16Z</cp:lastPrinted>
  <dcterms:created xsi:type="dcterms:W3CDTF">2015-02-17T07:35:26Z</dcterms:created>
  <dcterms:modified xsi:type="dcterms:W3CDTF">2015-05-04T02:22:35Z</dcterms:modified>
</cp:coreProperties>
</file>