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4 決算統計\07-01 財政状況資料集（R2年度の続き）\20220905【作業依頼】令和2年度財政状況資料集の作成について（2回目）\HP公表用\"/>
    </mc:Choice>
  </mc:AlternateContent>
  <bookViews>
    <workbookView xWindow="0" yWindow="0" windowWidth="15360" windowHeight="7635" tabRatio="8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<sst xmlns="http://schemas.openxmlformats.org/spreadsheetml/2006/main" count="1169" uniqueCount="618">
  <si>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</si>
  <si>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</si>
  <si>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</si>
  <si>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</si>
  <si>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</si>
  <si>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</si>
  <si>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</si>
  <si>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</si>
  <si>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</si>
  <si>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</si>
  <si>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</si>
  <si>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</si>
  <si>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</si>
  <si>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</si>
  <si>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</si>
  <si>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</si>
  <si>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</si>
  <si>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</si>
  <si>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</si>
  <si>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</si>
  <si>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</si>
  <si>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</si>
  <si>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</si>
  <si>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</si>
  <si>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</si>
  <si>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</si>
  <si>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</si>
  <si>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</si>
  <si>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</si>
  <si>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</si>
  <si>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</si>
  <si>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</si>
  <si>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</si>
  <si>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</si>
  <si>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</si>
  <si>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</si>
  <si>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</si>
  <si>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</si>
  <si>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</si>
  <si>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</si>
  <si>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</si>
  <si>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</si>
  <si>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</si>
  <si>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</si>
  <si>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</si>
  <si>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</si>
  <si>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</si>
  <si>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</si>
  <si>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</si>
  <si>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</si>
  <si>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</si>
  <si>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</si>
  <si>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</si>
  <si>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</si>
  <si>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</si>
  <si>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</si>
  <si>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</si>
  <si>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</si>
  <si>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</si>
  <si>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</si>
  <si>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</si>
  <si>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</si>
  <si>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</si>
  <si>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</si>
  <si>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</si>
  <si>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</si>
  <si>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</si>
  <si>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</si>
  <si>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</si>
  <si>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</si>
  <si>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</si>
  <si>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</si>
  <si>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</si>
  <si>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</si>
  <si>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</si>
  <si>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</si>
  <si>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</si>
  <si>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</si>
  <si>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</si>
  <si>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</si>
  <si>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</si>
  <si>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</si>
  <si>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</si>
  <si>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</si>
  <si>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</si>
  <si>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</si>
  <si>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</si>
  <si>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</si>
  <si>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</si>
  <si>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</si>
  <si>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</si>
  <si>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</si>
  <si>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</si>
  <si>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</si>
  <si>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</si>
  <si>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</si>
  <si>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</si>
  <si>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鬼北町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</si>
  <si>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</si>
  <si>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</si>
  <si>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</si>
  <si>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</si>
  <si>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</si>
  <si>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</si>
  <si>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</si>
  <si>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</si>
  <si>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</si>
  <si>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</si>
  <si>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</si>
  <si>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</si>
  <si>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</si>
  <si>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</si>
  <si>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</si>
  <si>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</si>
  <si>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</si>
  <si>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</si>
  <si>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</si>
  <si>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</si>
  <si>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</si>
  <si>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</si>
  <si>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</si>
  <si>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</si>
  <si>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</si>
  <si>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</si>
  <si>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</si>
  <si>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</si>
  <si>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</si>
  <si>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</si>
  <si>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</si>
  <si>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</si>
  <si>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</si>
  <si>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</si>
  <si>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</si>
  <si>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</si>
  <si>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</si>
  <si>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</si>
  <si>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</si>
  <si>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</si>
  <si>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</si>
  <si>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</si>
  <si>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</si>
  <si>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</si>
  <si>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</si>
  <si>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</si>
  <si>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</si>
  <si>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</si>
  <si>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</si>
  <si>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</si>
  <si>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</si>
  <si>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</si>
  <si>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</si>
  <si>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</si>
  <si>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</si>
  <si>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</si>
  <si>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</si>
  <si>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</si>
  <si>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</si>
  <si>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</si>
  <si>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</si>
  <si>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</si>
  <si>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</si>
  <si>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</si>
  <si>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</si>
  <si>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</si>
  <si>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</si>
  <si>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</si>
  <si>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</si>
  <si>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</si>
  <si>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</si>
  <si>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</si>
  <si>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</si>
  <si>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</si>
  <si>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</si>
  <si>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</si>
  <si>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</si>
  <si>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</si>
  <si>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</si>
  <si>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</si>
  <si>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</si>
  <si>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</si>
  <si>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</si>
  <si>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</si>
  <si>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</si>
  <si>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</si>
  <si>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</si>
  <si>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</si>
  <si>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</si>
  <si>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</si>
  <si>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</si>
  <si>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</si>
  <si>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</si>
  <si>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</si>
  <si>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</si>
  <si>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</si>
  <si>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</si>
  <si>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</si>
  <si>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</si>
  <si>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</si>
  <si>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</si>
  <si>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</si>
  <si>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</si>
  <si>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</si>
  <si>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</si>
  <si>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</si>
  <si>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</si>
  <si>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</si>
  <si>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</si>
  <si>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</si>
  <si>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</si>
  <si>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</si>
  <si>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</si>
  <si>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</si>
  <si>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</si>
  <si>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愛媛県鬼北町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</si>
  <si>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</si>
  <si>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</si>
  <si>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</si>
  <si>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</si>
  <si>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</si>
  <si>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</si>
  <si>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</si>
  <si>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</si>
  <si>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</si>
  <si>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</si>
  <si>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</si>
  <si>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</si>
  <si>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</si>
  <si>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</si>
  <si>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</si>
  <si>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</si>
  <si>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</si>
  <si>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</si>
  <si>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</si>
  <si>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</si>
  <si>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</si>
  <si>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</si>
  <si>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</si>
  <si>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</si>
  <si>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</si>
  <si>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</si>
  <si>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</si>
  <si>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</si>
  <si>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</si>
  <si>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</si>
  <si>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</si>
  <si>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</si>
  <si>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</si>
  <si>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</si>
  <si>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</si>
  <si>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</si>
  <si>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</si>
  <si>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</si>
  <si>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</si>
  <si>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</si>
  <si>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</si>
  <si>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</si>
  <si>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</si>
  <si>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</si>
  <si>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</si>
  <si>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</si>
  <si>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</si>
  <si>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</si>
  <si>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</si>
  <si>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</si>
  <si>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</si>
  <si>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</si>
  <si>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</si>
  <si>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</si>
  <si>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</si>
  <si>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</si>
  <si>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</si>
  <si>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</si>
  <si>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</si>
  <si>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</si>
  <si>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</si>
  <si>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</si>
  <si>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</si>
  <si>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</si>
  <si>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</si>
  <si>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</si>
  <si>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</si>
  <si>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</si>
  <si>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</si>
  <si>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</si>
  <si>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</si>
  <si>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</si>
  <si>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</si>
  <si>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</si>
  <si>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</si>
  <si>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</si>
  <si>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</si>
  <si>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</si>
  <si>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</si>
  <si>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</si>
  <si>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</si>
  <si>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</si>
  <si>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</si>
  <si>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</si>
  <si>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</si>
  <si>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</si>
  <si>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</si>
  <si>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</si>
  <si>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</si>
  <si>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</si>
  <si>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</si>
  <si>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</si>
  <si>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</si>
  <si>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</si>
  <si>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</si>
  <si>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</si>
  <si>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</si>
  <si>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</si>
  <si>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</si>
  <si>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</si>
  <si>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</si>
  <si>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</si>
  <si>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</si>
  <si>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</si>
  <si>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</si>
  <si>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</si>
  <si>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</si>
  <si>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</si>
  <si>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</si>
  <si>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</si>
  <si>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</si>
  <si>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</si>
  <si>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</si>
  <si>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</si>
  <si>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</si>
  <si>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</si>
  <si>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</si>
  <si>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</si>
  <si>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</si>
  <si>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</si>
  <si>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</si>
  <si>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</si>
  <si>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</si>
  <si>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</si>
  <si>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</si>
  <si>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</si>
  <si>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</si>
  <si>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</si>
  <si>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</si>
  <si>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</si>
  <si>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</si>
  <si>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</si>
  <si>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</si>
  <si>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</si>
  <si>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</si>
  <si>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</si>
  <si>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</si>
  <si>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</si>
  <si>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</si>
  <si>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</si>
  <si>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</si>
  <si>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</si>
  <si>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</si>
  <si>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</si>
  <si>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</si>
  <si>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</si>
  <si>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</si>
  <si>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</si>
  <si>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</si>
  <si>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</si>
  <si>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</si>
  <si>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</si>
  <si>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</si>
  <si>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</si>
  <si>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</si>
  <si>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愛媛県鬼北町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</si>
  <si>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</si>
  <si>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</si>
  <si>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</si>
  <si>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</si>
  <si>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</si>
  <si>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</si>
  <si>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</si>
  <si>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</si>
  <si>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</si>
  <si>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</si>
  <si>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</si>
  <si>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</si>
  <si>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</si>
  <si>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</si>
  <si>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</si>
  <si>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</si>
  <si>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</si>
  <si>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</si>
  <si>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</si>
  <si>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</si>
  <si>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用品調達特別会計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</si>
  <si>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</si>
  <si>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</si>
  <si>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</si>
  <si>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</si>
  <si>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</si>
  <si>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</si>
  <si>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</si>
  <si>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</si>
  <si>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</si>
  <si>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</si>
  <si>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</si>
  <si>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</si>
  <si>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</si>
  <si>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</si>
  <si>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</si>
  <si>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</si>
  <si>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</si>
  <si>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</si>
  <si>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後期高齢者医療保険特別会計</t>
    <phoneticPr fontId="5"/>
  </si>
  <si>
    <t>水道事業会計</t>
    <phoneticPr fontId="5"/>
  </si>
  <si>
    <t>法適用企業</t>
    <phoneticPr fontId="5"/>
  </si>
  <si>
    <t>病院事業会計</t>
    <phoneticPr fontId="5"/>
  </si>
  <si>
    <t>法適用企業</t>
    <phoneticPr fontId="5"/>
  </si>
  <si>
    <t>農業集落排水事業特別会計</t>
    <phoneticPr fontId="5"/>
  </si>
  <si>
    <t>法非適用企業</t>
    <phoneticPr fontId="5"/>
  </si>
  <si>
    <t>浄化槽市町村整備推進事業特別会計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</si>
  <si>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</si>
  <si>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</si>
  <si>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</si>
  <si>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</si>
  <si>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</si>
  <si>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</si>
  <si>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</si>
  <si>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</si>
  <si>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</si>
  <si>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</si>
  <si>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</si>
  <si>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</si>
  <si>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</si>
  <si>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</si>
  <si>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</si>
  <si>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</si>
  <si>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</si>
  <si>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</si>
  <si>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</si>
  <si>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</si>
  <si>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</si>
  <si>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</si>
  <si>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</si>
  <si>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</si>
  <si>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</si>
  <si>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</si>
  <si>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</si>
  <si>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</si>
  <si>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</si>
  <si>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</si>
  <si>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</si>
  <si>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</si>
  <si>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</si>
  <si>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</si>
  <si>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</si>
  <si>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</si>
  <si>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</si>
  <si>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</si>
  <si>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</si>
  <si>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</si>
  <si>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</si>
  <si>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</si>
  <si>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</si>
  <si>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</si>
  <si>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</si>
  <si>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</si>
  <si>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</si>
  <si>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</si>
  <si>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</si>
  <si>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</si>
  <si>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</si>
  <si>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</si>
  <si>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</si>
  <si>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</si>
  <si>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</si>
  <si>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</si>
  <si>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</si>
  <si>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</si>
  <si>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</si>
  <si>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</si>
  <si>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</si>
  <si>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</si>
  <si>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</si>
  <si>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</si>
  <si>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</si>
  <si>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</si>
  <si>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</si>
  <si>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</si>
  <si>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</si>
  <si>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</si>
  <si>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</si>
  <si>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</si>
  <si>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</si>
  <si>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</si>
  <si>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</si>
  <si>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</si>
  <si>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</si>
  <si>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</si>
  <si>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</si>
  <si>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</si>
  <si>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</si>
  <si>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</si>
  <si>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</si>
  <si>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</si>
  <si>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</si>
  <si>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</si>
  <si>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</si>
  <si>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</si>
  <si>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</si>
  <si>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</si>
  <si>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</si>
  <si>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</si>
  <si>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</si>
  <si>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</si>
  <si>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</si>
  <si>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</si>
  <si>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</si>
  <si>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</si>
  <si>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</si>
  <si>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</si>
  <si>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</si>
  <si>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</si>
  <si>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</si>
  <si>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</si>
  <si>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</si>
  <si>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</si>
  <si>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</si>
  <si>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</si>
  <si>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</si>
  <si>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</si>
  <si>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</si>
  <si>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</si>
  <si>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</si>
  <si>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</si>
  <si>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</si>
  <si>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</si>
  <si>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</si>
  <si>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</si>
  <si>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</si>
  <si>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</si>
  <si>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</si>
  <si>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</si>
  <si>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</si>
  <si>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</si>
  <si>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</si>
  <si>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</si>
  <si>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</si>
  <si>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</si>
  <si>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</si>
  <si>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</si>
  <si>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</si>
  <si>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</si>
  <si>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</si>
  <si>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</si>
  <si>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</si>
  <si>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</si>
  <si>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</si>
  <si>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</si>
  <si>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</si>
  <si>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</si>
  <si>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</si>
  <si>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</si>
  <si>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</si>
  <si>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</si>
  <si>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</si>
  <si>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</si>
  <si>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7.80</t>
  </si>
  <si>
    <t>▲ 4.80</t>
  </si>
  <si>
    <t>▲ 0.58</t>
  </si>
  <si>
    <t>水道事業会計</t>
  </si>
  <si>
    <t>一般会計</t>
  </si>
  <si>
    <t>病院事業会計</t>
  </si>
  <si>
    <t>介護保険特別会計</t>
  </si>
  <si>
    <t>国民健康保険特別会計</t>
  </si>
  <si>
    <t>後期高齢者医療保険特別会計</t>
  </si>
  <si>
    <t>住宅新築資金等貸付事業特別会計</t>
  </si>
  <si>
    <t>国民健康保険診療所特別会計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</si>
  <si>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</si>
  <si>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</si>
  <si>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</si>
  <si>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</si>
  <si>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</si>
  <si>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</si>
  <si>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</si>
  <si>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</si>
  <si>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</si>
  <si>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</si>
  <si>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</si>
  <si>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2"/>
  </si>
  <si>
    <t>愛媛県市町総合事務組合（議員公務災害事業分）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
  </si>
  <si>
    <t>愛媛県市町総合事務組合（共通経費分）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2"/>
  </si>
  <si>
    <t>宇和島地区広域事務組合（一般会計）</t>
    <rPh sb="0" eb="3">
      <t>ウワジマ</t>
    </rPh>
    <rPh sb="3" eb="5">
      <t>チク</t>
    </rPh>
    <rPh sb="5" eb="7">
      <t>コウイキ</t>
    </rPh>
    <rPh sb="7" eb="9">
      <t>ジム</t>
    </rPh>
    <rPh sb="9" eb="11">
      <t>クミアイ</t>
    </rPh>
    <rPh sb="12" eb="14">
      <t>イッパン</t>
    </rPh>
    <rPh sb="14" eb="16">
      <t>カイケイ</t>
    </rPh>
    <phoneticPr fontId="2"/>
  </si>
  <si>
    <t>宇和島地区広域事務組合（介護保険事業特別会計）</t>
    <rPh sb="0" eb="3">
      <t>ウワジマ</t>
    </rPh>
    <rPh sb="3" eb="5">
      <t>チク</t>
    </rPh>
    <rPh sb="5" eb="7">
      <t>コウイキ</t>
    </rPh>
    <rPh sb="7" eb="9">
      <t>ジム</t>
    </rPh>
    <rPh sb="9" eb="11">
      <t>クミアイ</t>
    </rPh>
    <rPh sb="12" eb="14">
      <t>カイゴ</t>
    </rPh>
    <rPh sb="14" eb="16">
      <t>ホケン</t>
    </rPh>
    <rPh sb="16" eb="18">
      <t>ジギョウ</t>
    </rPh>
    <rPh sb="18" eb="20">
      <t>トクベツ</t>
    </rPh>
    <rPh sb="20" eb="22">
      <t>カイケイ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</si>
  <si>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</si>
  <si>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t>
    <rPh sb="0" eb="3">
      <t>エヒメケン</t>
    </rPh>
    <rPh sb="3" eb="5">
      <t>コウキ</t>
    </rPh>
    <rPh sb="5" eb="8">
      <t>コウレイシャ</t>
    </rPh>
    <rPh sb="8" eb="10">
      <t>イリョウ</t>
    </rPh>
    <rPh sb="10" eb="12">
      <t>コウイキ</t>
    </rPh>
    <rPh sb="12" eb="14">
      <t>レンゴウ</t>
    </rPh>
    <phoneticPr fontId="2"/>
  </si>
  <si>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</si>
  <si>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鬼北町農業公社</t>
    <rPh sb="0" eb="3">
      <t>キホクチョウ</t>
    </rPh>
    <rPh sb="3" eb="5">
      <t>ノウギョウ</t>
    </rPh>
    <rPh sb="5" eb="7">
      <t>コウシャ</t>
    </rPh>
    <phoneticPr fontId="2"/>
  </si>
  <si>
    <t>-</t>
    <phoneticPr fontId="2"/>
  </si>
  <si>
    <t>森の三角ぼうし</t>
    <rPh sb="0" eb="1">
      <t>モリ</t>
    </rPh>
    <rPh sb="2" eb="4">
      <t>サンカク</t>
    </rPh>
    <phoneticPr fontId="2"/>
  </si>
  <si>
    <t>日吉原木市場</t>
    <rPh sb="0" eb="2">
      <t>ヒヨシ</t>
    </rPh>
    <rPh sb="2" eb="4">
      <t>ゲンボク</t>
    </rPh>
    <rPh sb="4" eb="6">
      <t>イチバ</t>
    </rPh>
    <phoneticPr fontId="2"/>
  </si>
  <si>
    <t>日吉農林公社</t>
    <rPh sb="0" eb="2">
      <t>ヒヨシ</t>
    </rPh>
    <rPh sb="2" eb="4">
      <t>ノウリン</t>
    </rPh>
    <rPh sb="4" eb="6">
      <t>コウシャ</t>
    </rPh>
    <phoneticPr fontId="2"/>
  </si>
  <si>
    <t>日吉夢産地</t>
    <rPh sb="0" eb="2">
      <t>ヒヨシ</t>
    </rPh>
    <rPh sb="2" eb="3">
      <t>ユメ</t>
    </rPh>
    <rPh sb="3" eb="5">
      <t>サンチ</t>
    </rPh>
    <phoneticPr fontId="2"/>
  </si>
  <si>
    <t>鬼北土地開発公社</t>
    <rPh sb="0" eb="2">
      <t>キホク</t>
    </rPh>
    <rPh sb="2" eb="4">
      <t>トチ</t>
    </rPh>
    <rPh sb="4" eb="6">
      <t>カイハツ</t>
    </rPh>
    <rPh sb="6" eb="8">
      <t>コウシャ</t>
    </rPh>
    <phoneticPr fontId="2"/>
  </si>
  <si>
    <t>鬼北地域野菜園芸振興基金</t>
    <rPh sb="0" eb="2">
      <t>キホク</t>
    </rPh>
    <rPh sb="2" eb="4">
      <t>チイキ</t>
    </rPh>
    <rPh sb="4" eb="6">
      <t>ヤサイ</t>
    </rPh>
    <rPh sb="6" eb="8">
      <t>エンゲイ</t>
    </rPh>
    <rPh sb="8" eb="10">
      <t>シンコウ</t>
    </rPh>
    <rPh sb="10" eb="12">
      <t>キキン</t>
    </rPh>
    <phoneticPr fontId="2"/>
  </si>
  <si>
    <t>公共施設等整備管理基金</t>
    <rPh sb="0" eb="2">
      <t>コウキョウ</t>
    </rPh>
    <rPh sb="2" eb="4">
      <t>シセツ</t>
    </rPh>
    <rPh sb="4" eb="5">
      <t>トウ</t>
    </rPh>
    <rPh sb="5" eb="7">
      <t>セイビ</t>
    </rPh>
    <rPh sb="7" eb="9">
      <t>カンリ</t>
    </rPh>
    <rPh sb="9" eb="11">
      <t>キキン</t>
    </rPh>
    <phoneticPr fontId="2"/>
  </si>
  <si>
    <t>地域振興基金</t>
    <rPh sb="0" eb="2">
      <t>チイキ</t>
    </rPh>
    <rPh sb="2" eb="4">
      <t>シンコウ</t>
    </rPh>
    <rPh sb="4" eb="6">
      <t>キキン</t>
    </rPh>
    <phoneticPr fontId="19"/>
  </si>
  <si>
    <t>過疎地域自立促進基金</t>
    <rPh sb="0" eb="2">
      <t>カソ</t>
    </rPh>
    <rPh sb="2" eb="4">
      <t>チイキ</t>
    </rPh>
    <rPh sb="4" eb="6">
      <t>ジリツ</t>
    </rPh>
    <rPh sb="6" eb="8">
      <t>ソクシン</t>
    </rPh>
    <rPh sb="8" eb="10">
      <t>キキン</t>
    </rPh>
    <phoneticPr fontId="19"/>
  </si>
  <si>
    <t>地域福祉基金</t>
    <rPh sb="0" eb="2">
      <t>チイキ</t>
    </rPh>
    <rPh sb="2" eb="4">
      <t>フクシ</t>
    </rPh>
    <rPh sb="4" eb="6">
      <t>キキン</t>
    </rPh>
    <phoneticPr fontId="19"/>
  </si>
  <si>
    <t>交流促進基金</t>
    <rPh sb="0" eb="2">
      <t>コウリュウ</t>
    </rPh>
    <rPh sb="2" eb="4">
      <t>ソクシン</t>
    </rPh>
    <rPh sb="4" eb="6">
      <t>キキン</t>
    </rPh>
    <phoneticPr fontId="19"/>
  </si>
  <si>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</si>
  <si>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</si>
  <si>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</si>
  <si>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</si>
  <si>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</si>
  <si>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類似団体と比較して実質公債費比率は低くなっている。これは、公共施設等整備管理基金を設置したことに伴い充当可能基金が増加しているためである。今後は、後年度に施設更新整備のため基金の取り崩しや広域施設の建設事業により起債額が一時的に上昇する見込みであり、比率は微増の傾向となる見通しである。交付税措置率の高い地方債や国庫支出金や特定目的基金を活用し、健全な財政運用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</si>
  <si>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</si>
  <si>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</si>
  <si>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</si>
  <si>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今後、建設事業が継続するため起債額が一時的に上昇するため比率は微増の傾向となる見通しである。一方で、有形固定資産原価償却率は類似団体よりも高い。特に数値が高くなっているのが公営住宅、保育所、学校施設で、昭和５０年代以前に建築されたものが多く耐用年数が経過しつつあること等が主な要因である。今後は、公共施設個別計画に基づき老朽化対策に積極的に取り組んでいくよう努め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</si>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</sst>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125391</c:v>
                </c:pt>
              </c:numCache>
            </c:numRef>
          </c:val>
          <c:smooth val="0"/>
          <c:extLst>
            <c:ext xmlns:c16="http://schemas.microsoft.com/office/drawing/2014/chart" uri="{C3380CC4-5D6E-409C-BE32-E72D297353CC}">
              <c16:uniqueId val="{00000000-2668-42A1-BCAD-FE9E172C3B1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69203</c:v>
                </c:pt>
                <c:pt idx="1">
                  <c:v>62223</c:v>
                </c:pt>
                <c:pt idx="2">
                  <c:v>87522</c:v>
                </c:pt>
                <c:pt idx="3">
                  <c:v>106235</c:v>
                </c:pt>
                <c:pt idx="4">
                  <c:v>118870</c:v>
                </c:pt>
              </c:numCache>
            </c:numRef>
          </c:val>
          <c:smooth val="0"/>
          <c:extLst>
            <c:ext xmlns:c16="http://schemas.microsoft.com/office/drawing/2014/chart" uri="{C3380CC4-5D6E-409C-BE32-E72D297353CC}">
              <c16:uniqueId val="{00000001-2668-42A1-BCAD-FE9E172C3B1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8.4499999999999993</c:v>
                </c:pt>
                <c:pt idx="1">
                  <c:v>5.37</c:v>
                </c:pt>
                <c:pt idx="2">
                  <c:v>3.64</c:v>
                </c:pt>
                <c:pt idx="3">
                  <c:v>2.39</c:v>
                </c:pt>
                <c:pt idx="4">
                  <c:v>3.47</c:v>
                </c:pt>
              </c:numCache>
            </c:numRef>
          </c:val>
          <c:extLst>
            <c:ext xmlns:c16="http://schemas.microsoft.com/office/drawing/2014/chart" uri="{C3380CC4-5D6E-409C-BE32-E72D297353CC}">
              <c16:uniqueId val="{00000000-CBFD-4FE2-B3F8-123065A3ECD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42.75</c:v>
                </c:pt>
                <c:pt idx="1">
                  <c:v>43.36</c:v>
                </c:pt>
                <c:pt idx="2">
                  <c:v>44.16</c:v>
                </c:pt>
                <c:pt idx="3">
                  <c:v>44.42</c:v>
                </c:pt>
                <c:pt idx="4">
                  <c:v>41.16</c:v>
                </c:pt>
              </c:numCache>
            </c:numRef>
          </c:val>
          <c:extLst>
            <c:ext xmlns:c16="http://schemas.microsoft.com/office/drawing/2014/chart" uri="{C3380CC4-5D6E-409C-BE32-E72D297353CC}">
              <c16:uniqueId val="{00000001-CBFD-4FE2-B3F8-123065A3ECD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2.5299999999999998</c:v>
                </c:pt>
                <c:pt idx="1">
                  <c:v>-7.8</c:v>
                </c:pt>
                <c:pt idx="2">
                  <c:v>-4.8</c:v>
                </c:pt>
                <c:pt idx="3">
                  <c:v>-0.57999999999999996</c:v>
                </c:pt>
                <c:pt idx="4">
                  <c:v>0.39</c:v>
                </c:pt>
              </c:numCache>
            </c:numRef>
          </c:val>
          <c:smooth val="0"/>
          <c:extLst>
            <c:ext xmlns:c16="http://schemas.microsoft.com/office/drawing/2014/chart" uri="{C3380CC4-5D6E-409C-BE32-E72D297353CC}">
              <c16:uniqueId val="{00000002-CBFD-4FE2-B3F8-123065A3ECD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0.03</c:v>
                </c:pt>
                <c:pt idx="2">
                  <c:v>#N/A</c:v>
                </c:pt>
                <c:pt idx="3">
                  <c:v>0.69</c:v>
                </c:pt>
                <c:pt idx="4">
                  <c:v>#N/A</c:v>
                </c:pt>
                <c:pt idx="5">
                  <c:v>0.76</c:v>
                </c:pt>
                <c:pt idx="6">
                  <c:v>#N/A</c:v>
                </c:pt>
                <c:pt idx="7">
                  <c:v>0</c:v>
                </c:pt>
                <c:pt idx="8">
                  <c:v>#N/A</c:v>
                </c:pt>
                <c:pt idx="9">
                  <c:v>0</c:v>
                </c:pt>
              </c:numCache>
            </c:numRef>
          </c:val>
          <c:extLst>
            <c:ext xmlns:c16="http://schemas.microsoft.com/office/drawing/2014/chart" uri="{C3380CC4-5D6E-409C-BE32-E72D297353CC}">
              <c16:uniqueId val="{00000000-8269-4D4E-A041-123864E1173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269-4D4E-A041-123864E11737}"/>
            </c:ext>
          </c:extLst>
        </c:ser>
        <c:ser>
          <c:idx val="2"/>
          <c:order val="2"/>
          <c:tx>
            <c:strRef>
              <c:f>データシート!$A$29</c:f>
              <c:strCache>
                <c:ptCount val="1"/>
                <c:pt idx="0">
                  <c:v>国民健康保険診療所特別会計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269-4D4E-A041-123864E11737}"/>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269-4D4E-A041-123864E11737}"/>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0.08</c:v>
                </c:pt>
                <c:pt idx="2">
                  <c:v>#N/A</c:v>
                </c:pt>
                <c:pt idx="3">
                  <c:v>0.08</c:v>
                </c:pt>
                <c:pt idx="4">
                  <c:v>#N/A</c:v>
                </c:pt>
                <c:pt idx="5">
                  <c:v>7.0000000000000007E-2</c:v>
                </c:pt>
                <c:pt idx="6">
                  <c:v>#N/A</c:v>
                </c:pt>
                <c:pt idx="7">
                  <c:v>7.0000000000000007E-2</c:v>
                </c:pt>
                <c:pt idx="8">
                  <c:v>#N/A</c:v>
                </c:pt>
                <c:pt idx="9">
                  <c:v>0.06</c:v>
                </c:pt>
              </c:numCache>
            </c:numRef>
          </c:val>
          <c:extLst>
            <c:ext xmlns:c16="http://schemas.microsoft.com/office/drawing/2014/chart" uri="{C3380CC4-5D6E-409C-BE32-E72D297353CC}">
              <c16:uniqueId val="{00000004-8269-4D4E-A041-123864E1173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2.88</c:v>
                </c:pt>
                <c:pt idx="2">
                  <c:v>#N/A</c:v>
                </c:pt>
                <c:pt idx="3">
                  <c:v>2.16</c:v>
                </c:pt>
                <c:pt idx="4">
                  <c:v>#N/A</c:v>
                </c:pt>
                <c:pt idx="5">
                  <c:v>0.71</c:v>
                </c:pt>
                <c:pt idx="6">
                  <c:v>#N/A</c:v>
                </c:pt>
                <c:pt idx="7">
                  <c:v>0.98</c:v>
                </c:pt>
                <c:pt idx="8">
                  <c:v>#N/A</c:v>
                </c:pt>
                <c:pt idx="9">
                  <c:v>0.15</c:v>
                </c:pt>
              </c:numCache>
            </c:numRef>
          </c:val>
          <c:extLst>
            <c:ext xmlns:c16="http://schemas.microsoft.com/office/drawing/2014/chart" uri="{C3380CC4-5D6E-409C-BE32-E72D297353CC}">
              <c16:uniqueId val="{00000005-8269-4D4E-A041-123864E1173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0.77</c:v>
                </c:pt>
                <c:pt idx="2">
                  <c:v>#N/A</c:v>
                </c:pt>
                <c:pt idx="3">
                  <c:v>1.52</c:v>
                </c:pt>
                <c:pt idx="4">
                  <c:v>#N/A</c:v>
                </c:pt>
                <c:pt idx="5">
                  <c:v>1.81</c:v>
                </c:pt>
                <c:pt idx="6">
                  <c:v>#N/A</c:v>
                </c:pt>
                <c:pt idx="7">
                  <c:v>1.56</c:v>
                </c:pt>
                <c:pt idx="8">
                  <c:v>#N/A</c:v>
                </c:pt>
                <c:pt idx="9">
                  <c:v>0.83</c:v>
                </c:pt>
              </c:numCache>
            </c:numRef>
          </c:val>
          <c:extLst>
            <c:ext xmlns:c16="http://schemas.microsoft.com/office/drawing/2014/chart" uri="{C3380CC4-5D6E-409C-BE32-E72D297353CC}">
              <c16:uniqueId val="{00000006-8269-4D4E-A041-123864E11737}"/>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2.33</c:v>
                </c:pt>
                <c:pt idx="2">
                  <c:v>#N/A</c:v>
                </c:pt>
                <c:pt idx="3">
                  <c:v>1.93</c:v>
                </c:pt>
                <c:pt idx="4">
                  <c:v>#N/A</c:v>
                </c:pt>
                <c:pt idx="5">
                  <c:v>2.2000000000000002</c:v>
                </c:pt>
                <c:pt idx="6">
                  <c:v>#N/A</c:v>
                </c:pt>
                <c:pt idx="7">
                  <c:v>2.06</c:v>
                </c:pt>
                <c:pt idx="8">
                  <c:v>#N/A</c:v>
                </c:pt>
                <c:pt idx="9">
                  <c:v>3.05</c:v>
                </c:pt>
              </c:numCache>
            </c:numRef>
          </c:val>
          <c:extLst>
            <c:ext xmlns:c16="http://schemas.microsoft.com/office/drawing/2014/chart" uri="{C3380CC4-5D6E-409C-BE32-E72D297353CC}">
              <c16:uniqueId val="{00000007-8269-4D4E-A041-123864E1173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8.41</c:v>
                </c:pt>
                <c:pt idx="2">
                  <c:v>#N/A</c:v>
                </c:pt>
                <c:pt idx="3">
                  <c:v>4.6900000000000004</c:v>
                </c:pt>
                <c:pt idx="4">
                  <c:v>#N/A</c:v>
                </c:pt>
                <c:pt idx="5">
                  <c:v>2.87</c:v>
                </c:pt>
                <c:pt idx="6">
                  <c:v>#N/A</c:v>
                </c:pt>
                <c:pt idx="7">
                  <c:v>2.38</c:v>
                </c:pt>
                <c:pt idx="8">
                  <c:v>#N/A</c:v>
                </c:pt>
                <c:pt idx="9">
                  <c:v>3.46</c:v>
                </c:pt>
              </c:numCache>
            </c:numRef>
          </c:val>
          <c:extLst>
            <c:ext xmlns:c16="http://schemas.microsoft.com/office/drawing/2014/chart" uri="{C3380CC4-5D6E-409C-BE32-E72D297353CC}">
              <c16:uniqueId val="{00000008-8269-4D4E-A041-123864E1173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4.67</c:v>
                </c:pt>
                <c:pt idx="2">
                  <c:v>#N/A</c:v>
                </c:pt>
                <c:pt idx="3">
                  <c:v>4.59</c:v>
                </c:pt>
                <c:pt idx="4">
                  <c:v>#N/A</c:v>
                </c:pt>
                <c:pt idx="5">
                  <c:v>4.49</c:v>
                </c:pt>
                <c:pt idx="6">
                  <c:v>#N/A</c:v>
                </c:pt>
                <c:pt idx="7">
                  <c:v>4.47</c:v>
                </c:pt>
                <c:pt idx="8">
                  <c:v>#N/A</c:v>
                </c:pt>
                <c:pt idx="9">
                  <c:v>4.8</c:v>
                </c:pt>
              </c:numCache>
            </c:numRef>
          </c:val>
          <c:extLst>
            <c:ext xmlns:c16="http://schemas.microsoft.com/office/drawing/2014/chart" uri="{C3380CC4-5D6E-409C-BE32-E72D297353CC}">
              <c16:uniqueId val="{00000009-8269-4D4E-A041-123864E1173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764</c:v>
                </c:pt>
                <c:pt idx="5">
                  <c:v>738</c:v>
                </c:pt>
                <c:pt idx="8">
                  <c:v>742</c:v>
                </c:pt>
                <c:pt idx="11">
                  <c:v>743</c:v>
                </c:pt>
                <c:pt idx="14">
                  <c:v>727</c:v>
                </c:pt>
              </c:numCache>
            </c:numRef>
          </c:val>
          <c:extLst>
            <c:ext xmlns:c16="http://schemas.microsoft.com/office/drawing/2014/chart" uri="{C3380CC4-5D6E-409C-BE32-E72D297353CC}">
              <c16:uniqueId val="{00000000-69E9-4277-AE50-D1EF551165F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9E9-4277-AE50-D1EF551165F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27</c:v>
                </c:pt>
                <c:pt idx="3">
                  <c:v>24</c:v>
                </c:pt>
                <c:pt idx="6">
                  <c:v>23</c:v>
                </c:pt>
                <c:pt idx="9">
                  <c:v>20</c:v>
                </c:pt>
                <c:pt idx="12">
                  <c:v>20</c:v>
                </c:pt>
              </c:numCache>
            </c:numRef>
          </c:val>
          <c:extLst>
            <c:ext xmlns:c16="http://schemas.microsoft.com/office/drawing/2014/chart" uri="{C3380CC4-5D6E-409C-BE32-E72D297353CC}">
              <c16:uniqueId val="{00000002-69E9-4277-AE50-D1EF551165F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34</c:v>
                </c:pt>
                <c:pt idx="3">
                  <c:v>22</c:v>
                </c:pt>
                <c:pt idx="6">
                  <c:v>21</c:v>
                </c:pt>
                <c:pt idx="9">
                  <c:v>7</c:v>
                </c:pt>
                <c:pt idx="12">
                  <c:v>8</c:v>
                </c:pt>
              </c:numCache>
            </c:numRef>
          </c:val>
          <c:extLst>
            <c:ext xmlns:c16="http://schemas.microsoft.com/office/drawing/2014/chart" uri="{C3380CC4-5D6E-409C-BE32-E72D297353CC}">
              <c16:uniqueId val="{00000003-69E9-4277-AE50-D1EF551165F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176</c:v>
                </c:pt>
                <c:pt idx="3">
                  <c:v>152</c:v>
                </c:pt>
                <c:pt idx="6">
                  <c:v>148</c:v>
                </c:pt>
                <c:pt idx="9">
                  <c:v>143</c:v>
                </c:pt>
                <c:pt idx="12">
                  <c:v>143</c:v>
                </c:pt>
              </c:numCache>
            </c:numRef>
          </c:val>
          <c:extLst>
            <c:ext xmlns:c16="http://schemas.microsoft.com/office/drawing/2014/chart" uri="{C3380CC4-5D6E-409C-BE32-E72D297353CC}">
              <c16:uniqueId val="{00000004-69E9-4277-AE50-D1EF551165F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E9-4277-AE50-D1EF551165F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9E9-4277-AE50-D1EF551165F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793</c:v>
                </c:pt>
                <c:pt idx="3">
                  <c:v>770</c:v>
                </c:pt>
                <c:pt idx="6">
                  <c:v>765</c:v>
                </c:pt>
                <c:pt idx="9">
                  <c:v>801</c:v>
                </c:pt>
                <c:pt idx="12">
                  <c:v>788</c:v>
                </c:pt>
              </c:numCache>
            </c:numRef>
          </c:val>
          <c:extLst>
            <c:ext xmlns:c16="http://schemas.microsoft.com/office/drawing/2014/chart" uri="{C3380CC4-5D6E-409C-BE32-E72D297353CC}">
              <c16:uniqueId val="{00000007-69E9-4277-AE50-D1EF551165F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266</c:v>
                </c:pt>
                <c:pt idx="2">
                  <c:v>#N/A</c:v>
                </c:pt>
                <c:pt idx="3">
                  <c:v>#N/A</c:v>
                </c:pt>
                <c:pt idx="4">
                  <c:v>230</c:v>
                </c:pt>
                <c:pt idx="5">
                  <c:v>#N/A</c:v>
                </c:pt>
                <c:pt idx="6">
                  <c:v>#N/A</c:v>
                </c:pt>
                <c:pt idx="7">
                  <c:v>215</c:v>
                </c:pt>
                <c:pt idx="8">
                  <c:v>#N/A</c:v>
                </c:pt>
                <c:pt idx="9">
                  <c:v>#N/A</c:v>
                </c:pt>
                <c:pt idx="10">
                  <c:v>228</c:v>
                </c:pt>
                <c:pt idx="11">
                  <c:v>#N/A</c:v>
                </c:pt>
                <c:pt idx="12">
                  <c:v>#N/A</c:v>
                </c:pt>
                <c:pt idx="13">
                  <c:v>232</c:v>
                </c:pt>
                <c:pt idx="14">
                  <c:v>#N/A</c:v>
                </c:pt>
              </c:numCache>
            </c:numRef>
          </c:val>
          <c:smooth val="0"/>
          <c:extLst>
            <c:ext xmlns:c16="http://schemas.microsoft.com/office/drawing/2014/chart" uri="{C3380CC4-5D6E-409C-BE32-E72D297353CC}">
              <c16:uniqueId val="{00000008-69E9-4277-AE50-D1EF551165F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6657</c:v>
                </c:pt>
                <c:pt idx="5">
                  <c:v>6993</c:v>
                </c:pt>
                <c:pt idx="8">
                  <c:v>6801</c:v>
                </c:pt>
                <c:pt idx="11">
                  <c:v>6895</c:v>
                </c:pt>
                <c:pt idx="14">
                  <c:v>6953</c:v>
                </c:pt>
              </c:numCache>
            </c:numRef>
          </c:val>
          <c:extLst>
            <c:ext xmlns:c16="http://schemas.microsoft.com/office/drawing/2014/chart" uri="{C3380CC4-5D6E-409C-BE32-E72D297353CC}">
              <c16:uniqueId val="{00000000-7629-4FF1-BEBA-37EAB94F2DD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209</c:v>
                </c:pt>
                <c:pt idx="5">
                  <c:v>181</c:v>
                </c:pt>
                <c:pt idx="8">
                  <c:v>157</c:v>
                </c:pt>
                <c:pt idx="11">
                  <c:v>134</c:v>
                </c:pt>
                <c:pt idx="14">
                  <c:v>133</c:v>
                </c:pt>
              </c:numCache>
            </c:numRef>
          </c:val>
          <c:extLst>
            <c:ext xmlns:c16="http://schemas.microsoft.com/office/drawing/2014/chart" uri="{C3380CC4-5D6E-409C-BE32-E72D297353CC}">
              <c16:uniqueId val="{00000001-7629-4FF1-BEBA-37EAB94F2DD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3213</c:v>
                </c:pt>
                <c:pt idx="5">
                  <c:v>3604</c:v>
                </c:pt>
                <c:pt idx="8">
                  <c:v>3670</c:v>
                </c:pt>
                <c:pt idx="11">
                  <c:v>3884</c:v>
                </c:pt>
                <c:pt idx="14">
                  <c:v>4040</c:v>
                </c:pt>
              </c:numCache>
            </c:numRef>
          </c:val>
          <c:extLst>
            <c:ext xmlns:c16="http://schemas.microsoft.com/office/drawing/2014/chart" uri="{C3380CC4-5D6E-409C-BE32-E72D297353CC}">
              <c16:uniqueId val="{00000002-7629-4FF1-BEBA-37EAB94F2DD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29-4FF1-BEBA-37EAB94F2DD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629-4FF1-BEBA-37EAB94F2DD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29-4FF1-BEBA-37EAB94F2DD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1549</c:v>
                </c:pt>
                <c:pt idx="3">
                  <c:v>1484</c:v>
                </c:pt>
                <c:pt idx="6">
                  <c:v>1352</c:v>
                </c:pt>
                <c:pt idx="9">
                  <c:v>1228</c:v>
                </c:pt>
                <c:pt idx="12">
                  <c:v>1154</c:v>
                </c:pt>
              </c:numCache>
            </c:numRef>
          </c:val>
          <c:extLst>
            <c:ext xmlns:c16="http://schemas.microsoft.com/office/drawing/2014/chart" uri="{C3380CC4-5D6E-409C-BE32-E72D297353CC}">
              <c16:uniqueId val="{00000006-7629-4FF1-BEBA-37EAB94F2DD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193</c:v>
                </c:pt>
                <c:pt idx="3">
                  <c:v>154</c:v>
                </c:pt>
                <c:pt idx="6">
                  <c:v>124</c:v>
                </c:pt>
                <c:pt idx="9">
                  <c:v>100</c:v>
                </c:pt>
                <c:pt idx="12">
                  <c:v>81</c:v>
                </c:pt>
              </c:numCache>
            </c:numRef>
          </c:val>
          <c:extLst>
            <c:ext xmlns:c16="http://schemas.microsoft.com/office/drawing/2014/chart" uri="{C3380CC4-5D6E-409C-BE32-E72D297353CC}">
              <c16:uniqueId val="{00000007-7629-4FF1-BEBA-37EAB94F2DD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1599</c:v>
                </c:pt>
                <c:pt idx="3">
                  <c:v>1375</c:v>
                </c:pt>
                <c:pt idx="6">
                  <c:v>1264</c:v>
                </c:pt>
                <c:pt idx="9">
                  <c:v>1182</c:v>
                </c:pt>
                <c:pt idx="12">
                  <c:v>1162</c:v>
                </c:pt>
              </c:numCache>
            </c:numRef>
          </c:val>
          <c:extLst>
            <c:ext xmlns:c16="http://schemas.microsoft.com/office/drawing/2014/chart" uri="{C3380CC4-5D6E-409C-BE32-E72D297353CC}">
              <c16:uniqueId val="{00000008-7629-4FF1-BEBA-37EAB94F2DD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122</c:v>
                </c:pt>
                <c:pt idx="3">
                  <c:v>98</c:v>
                </c:pt>
                <c:pt idx="6">
                  <c:v>73</c:v>
                </c:pt>
                <c:pt idx="9">
                  <c:v>54</c:v>
                </c:pt>
                <c:pt idx="12">
                  <c:v>34</c:v>
                </c:pt>
              </c:numCache>
            </c:numRef>
          </c:val>
          <c:extLst>
            <c:ext xmlns:c16="http://schemas.microsoft.com/office/drawing/2014/chart" uri="{C3380CC4-5D6E-409C-BE32-E72D297353CC}">
              <c16:uniqueId val="{00000009-7629-4FF1-BEBA-37EAB94F2DD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7747</c:v>
                </c:pt>
                <c:pt idx="3">
                  <c:v>7666</c:v>
                </c:pt>
                <c:pt idx="6">
                  <c:v>7923</c:v>
                </c:pt>
                <c:pt idx="9">
                  <c:v>7988</c:v>
                </c:pt>
                <c:pt idx="12">
                  <c:v>8233</c:v>
                </c:pt>
              </c:numCache>
            </c:numRef>
          </c:val>
          <c:extLst>
            <c:ext xmlns:c16="http://schemas.microsoft.com/office/drawing/2014/chart" uri="{C3380CC4-5D6E-409C-BE32-E72D297353CC}">
              <c16:uniqueId val="{0000000A-7629-4FF1-BEBA-37EAB94F2DD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1131</c:v>
                </c:pt>
                <c:pt idx="2">
                  <c:v>#N/A</c:v>
                </c:pt>
                <c:pt idx="3">
                  <c:v>#N/A</c:v>
                </c:pt>
                <c:pt idx="4">
                  <c:v>0</c:v>
                </c:pt>
                <c:pt idx="5">
                  <c:v>#N/A</c:v>
                </c:pt>
                <c:pt idx="6">
                  <c:v>#N/A</c:v>
                </c:pt>
                <c:pt idx="7">
                  <c:v>108</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629-4FF1-BEBA-37EAB94F2DD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1976</c:v>
                </c:pt>
                <c:pt idx="1">
                  <c:v>1977</c:v>
                </c:pt>
                <c:pt idx="2">
                  <c:v>1939</c:v>
                </c:pt>
              </c:numCache>
            </c:numRef>
          </c:val>
          <c:extLst>
            <c:ext xmlns:c16="http://schemas.microsoft.com/office/drawing/2014/chart" uri="{C3380CC4-5D6E-409C-BE32-E72D297353CC}">
              <c16:uniqueId val="{00000000-F8E6-41AB-81CB-7A9D734D14F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F8E6-41AB-81CB-7A9D734D14F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2503</c:v>
                </c:pt>
                <c:pt idx="1">
                  <c:v>2707</c:v>
                </c:pt>
                <c:pt idx="2">
                  <c:v>2851</c:v>
                </c:pt>
              </c:numCache>
            </c:numRef>
          </c:val>
          <c:extLst>
            <c:ext xmlns:c16="http://schemas.microsoft.com/office/drawing/2014/chart" uri="{C3380CC4-5D6E-409C-BE32-E72D297353CC}">
              <c16:uniqueId val="{00000002-F8E6-41AB-81CB-7A9D734D14F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{88C25EF7-B79C-44F2-9981-1C2791EBE89B}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09B-4E8D-8694-2362723FFE7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{160A3092-34EE-4991-8888-F680543E20FD}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9B-4E8D-8694-2362723FFE7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{8FD14B96-7113-4E36-94D4-5F22A36BE2DA}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9B-4E8D-8694-2362723FFE7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{C62AA114-AC17-4BB2-A542-B91A4ABB84B2}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9B-4E8D-8694-2362723FFE7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{3668220D-7385-4C74-AAA9-0EC851427137}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9B-4E8D-8694-2362723FFE7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{582EA6D2-05A2-43AE-BB78-F1ACE75E0F87}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09B-4E8D-8694-2362723FFE71}"/>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{C851EDF4-9ED3-46D2-B508-7C82ED1FF45E}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09B-4E8D-8694-2362723FFE7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{02D4C647-4C3D-4FE2-91F3-27C993654163}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09B-4E8D-8694-2362723FFE7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{D9BB0B8C-72A5-423D-A021-7D9E204C97F6}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09B-4E8D-8694-2362723FFE7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61.1</c:v>
                </c:pt>
                <c:pt idx="8">
                  <c:v>62.8</c:v>
                </c:pt>
                <c:pt idx="16">
                  <c:v>64</c:v>
                </c:pt>
                <c:pt idx="24">
                  <c:v>64.2</c:v>
                </c:pt>
                <c:pt idx="32">
                  <c:v>65.099999999999994</c:v>
                </c:pt>
              </c:numCache>
            </c:numRef>
          </c:xVal>
          <c:yVal>
            <c:numRef>
              <c:f>公会計指標分析・財政指標組合せ分析表!$BP$51:$DC$51</c:f>
              <c:numCache>
                <c:formatCode>#,##0.0;"▲ "#,##0.0</c:formatCode>
                <c:ptCount val="40"/>
                <c:pt idx="0">
                  <c:v>28.9</c:v>
                </c:pt>
                <c:pt idx="16">
                  <c:v>2.8</c:v>
                </c:pt>
              </c:numCache>
            </c:numRef>
          </c:yVal>
          <c:smooth val="0"/>
          <c:extLst>
            <c:ext xmlns:c16="http://schemas.microsoft.com/office/drawing/2014/chart" uri="{C3380CC4-5D6E-409C-BE32-E72D297353CC}">
              <c16:uniqueId val="{00000009-209B-4E8D-8694-2362723FFE7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{7A39C2B0-423B-4066-9E1F-5BBC7DFCC6FC}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09B-4E8D-8694-2362723FFE7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{F3AC9215-3820-4F74-8E15-72D0A09F5482}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9B-4E8D-8694-2362723FFE7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{789A4AD8-860C-430D-B3DE-68BE289DA022}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9B-4E8D-8694-2362723FFE7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{3D4382C8-8F44-49C8-90B0-AA0E59ECFFBA}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9B-4E8D-8694-2362723FFE7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{10AECB73-1013-48BA-B3D3-4BE68C1D416C}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9B-4E8D-8694-2362723FFE71}"/>
                </c:ext>
              </c:extLst>
            </c:dLbl>
            <c:dLbl>
              <c:idx val="8"/>
              <c:layout>
                <c:manualLayout>
                  <c:x val="-3.1359255137876504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{6103F4C7-002A-4DC4-89D3-C927C5966519}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09B-4E8D-8694-2362723FFE71}"/>
                </c:ext>
              </c:extLst>
            </c:dLbl>
            <c:dLbl>
              <c:idx val="16"/>
              <c:layout>
                <c:manualLayout>
                  <c:x val="-3.2931145801268241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{B78F2D76-A3FE-4F3F-A68B-D6D121F78657}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09B-4E8D-8694-2362723FFE71}"/>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{C887B43B-FEDE-4308-BD87-103002849C2F}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09B-4E8D-8694-2362723FFE71}"/>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{7C50A3E0-1569-4F01-94CF-2EA4E558298E}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09B-4E8D-8694-2362723FFE7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52.3</c:v>
                </c:pt>
                <c:pt idx="8">
                  <c:v>59.3</c:v>
                </c:pt>
                <c:pt idx="16">
                  <c:v>59.9</c:v>
                </c:pt>
                <c:pt idx="24">
                  <c:v>61</c:v>
                </c:pt>
                <c:pt idx="32">
                  <c:v>62.8</c:v>
                </c:pt>
              </c:numCache>
            </c:numRef>
          </c:xVal>
          <c:yVal>
            <c:numRef>
              <c:f>公会計指標分析・財政指標組合せ分析表!$BP$55:$DC$55</c:f>
              <c:numCache>
                <c:formatCode>#,##0.0;"▲ "#,##0.0</c:formatCode>
                <c:ptCount val="40"/>
                <c:pt idx="0">
                  <c:v>0</c:v>
                </c:pt>
                <c:pt idx="8">
                  <c:v>0</c:v>
                </c:pt>
                <c:pt idx="16">
                  <c:v>0</c:v>
                </c:pt>
                <c:pt idx="24">
                  <c:v>3.1</c:v>
                </c:pt>
                <c:pt idx="32">
                  <c:v>3.4</c:v>
                </c:pt>
              </c:numCache>
            </c:numRef>
          </c:yVal>
          <c:smooth val="0"/>
          <c:extLst>
            <c:ext xmlns:c16="http://schemas.microsoft.com/office/drawing/2014/chart" uri="{C3380CC4-5D6E-409C-BE32-E72D297353CC}">
              <c16:uniqueId val="{00000013-209B-4E8D-8694-2362723FFE71}"/>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{42226C1C-4845-4045-8AA1-FA89D11CD5BF}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66E-4AF4-94B4-9FDDC042BD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{EEF42CAE-5278-4628-AB32-1C8AF851CAA4}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6E-4AF4-94B4-9FDDC042BD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{D5C6E252-E8D9-43F1-8E50-83F3C1C0FCB7}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6E-4AF4-94B4-9FDDC042BD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{B5F2C1C1-1D39-4D9C-B42A-82C3F486CAC0}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6E-4AF4-94B4-9FDDC042BD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{4EB7AEEF-8B2A-47EE-AE7D-FD5C079EA3EC}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6E-4AF4-94B4-9FDDC042BD19}"/>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{1ABA7FEB-C983-49AA-8EE4-453E812EAFCB}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66E-4AF4-94B4-9FDDC042BD1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{E78D9C61-BDEA-480C-B689-D5D0C05ECB6E}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66E-4AF4-94B4-9FDDC042BD19}"/>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{0156E7F6-E859-49E5-9F8F-22A01FB23171}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66E-4AF4-94B4-9FDDC042BD1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{A71C2601-5C32-422C-A1CF-0A16B238A658}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66E-4AF4-94B4-9FDDC042BD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7</c:v>
                </c:pt>
                <c:pt idx="16">
                  <c:v>6.1</c:v>
                </c:pt>
                <c:pt idx="24">
                  <c:v>5.9</c:v>
                </c:pt>
                <c:pt idx="32">
                  <c:v>5.8</c:v>
                </c:pt>
              </c:numCache>
            </c:numRef>
          </c:xVal>
          <c:yVal>
            <c:numRef>
              <c:f>公会計指標分析・財政指標組合せ分析表!$BP$73:$DC$73</c:f>
              <c:numCache>
                <c:formatCode>#,##0.0;"▲ "#,##0.0</c:formatCode>
                <c:ptCount val="40"/>
                <c:pt idx="0">
                  <c:v>28.9</c:v>
                </c:pt>
                <c:pt idx="16">
                  <c:v>2.8</c:v>
                </c:pt>
              </c:numCache>
            </c:numRef>
          </c:yVal>
          <c:smooth val="0"/>
          <c:extLst>
            <c:ext xmlns:c16="http://schemas.microsoft.com/office/drawing/2014/chart" uri="{C3380CC4-5D6E-409C-BE32-E72D297353CC}">
              <c16:uniqueId val="{00000009-266E-4AF4-94B4-9FDDC042BD1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{43CAE991-FF70-40F5-8558-EB4E149916FD}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66E-4AF4-94B4-9FDDC042BD1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{38ADDABF-34CF-4411-85B2-231C7E32E35C}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6E-4AF4-94B4-9FDDC042BD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{60CB3046-EB46-4942-8B46-ECE9B6CF69BC}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6E-4AF4-94B4-9FDDC042BD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{4C3B0DD6-983A-43EA-8898-27D19B6E77F8}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6E-4AF4-94B4-9FDDC042BD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{D8589A7C-AD7E-49D6-AD41-171549B8CB34}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6E-4AF4-94B4-9FDDC042BD19}"/>
                </c:ext>
              </c:extLst>
            </c:dLbl>
            <c:dLbl>
              <c:idx val="8"/>
              <c:layout>
                <c:manualLayout>
                  <c:x val="-1.8235628084249993E-2"/>
                  <c:y val="-8.345120613847320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{2A933C66-6327-4D10-8C9C-B243CDA9D8BD}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66E-4AF4-94B4-9FDDC042BD19}"/>
                </c:ext>
              </c:extLst>
            </c:dLbl>
            <c:dLbl>
              <c:idx val="16"/>
              <c:layout>
                <c:manualLayout>
                  <c:x val="-3.1697991619110633E-2"/>
                  <c:y val="-4.666667123316758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{70304C6B-D38E-4815-89F9-9F9B65DDC2D1}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66E-4AF4-94B4-9FDDC042BD19}"/>
                </c:ext>
              </c:extLst>
            </c:dLbl>
            <c:dLbl>
              <c:idx val="24"/>
              <c:layout>
                <c:manualLayout>
                  <c:x val="-3.1570342725075584E-2"/>
                  <c:y val="-5.713172140417161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{2AB26A15-2706-4BDC-88F7-71077A41DFA1}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66E-4AF4-94B4-9FDDC042BD1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{F3D63EE6-F55F-4A30-BBA6-99F46F290CF9}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66E-4AF4-94B4-9FDDC042BD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7.9</c:v>
                </c:pt>
                <c:pt idx="16">
                  <c:v>7.8</c:v>
                </c:pt>
                <c:pt idx="24">
                  <c:v>7.9</c:v>
                </c:pt>
                <c:pt idx="32">
                  <c:v>8.8000000000000007</c:v>
                </c:pt>
              </c:numCache>
            </c:numRef>
          </c:xVal>
          <c:yVal>
            <c:numRef>
              <c:f>公会計指標分析・財政指標組合せ分析表!$BP$77:$DC$77</c:f>
              <c:numCache>
                <c:formatCode>#,##0.0;"▲ "#,##0.0</c:formatCode>
                <c:ptCount val="40"/>
                <c:pt idx="0">
                  <c:v>0</c:v>
                </c:pt>
                <c:pt idx="8">
                  <c:v>0</c:v>
                </c:pt>
                <c:pt idx="16">
                  <c:v>0</c:v>
                </c:pt>
                <c:pt idx="24">
                  <c:v>3.1</c:v>
                </c:pt>
                <c:pt idx="32">
                  <c:v>3.4</c:v>
                </c:pt>
              </c:numCache>
            </c:numRef>
          </c:yVal>
          <c:smooth val="0"/>
          <c:extLst>
            <c:ext xmlns:c16="http://schemas.microsoft.com/office/drawing/2014/chart" uri="{C3380CC4-5D6E-409C-BE32-E72D297353CC}">
              <c16:uniqueId val="{00000013-266E-4AF4-94B4-9FDDC042BD19}"/>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愛媛県鬼北町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元利償還金は</a:t>
          </a:r>
          <a:r>
            <a:rPr lang="ja-JP" altLang="en-US" sz="1100" b="0" i="0" baseline="0">
              <a:solidFill>
                <a:schemeClr val="dk1"/>
              </a:solidFill>
              <a:effectLst/>
              <a:latin typeface="+mn-lt"/>
              <a:ea typeface="+mn-ea"/>
              <a:cs typeface="+mn-cs"/>
            </a:rPr>
            <a:t>減少しているが、</a:t>
          </a:r>
          <a:r>
            <a:rPr lang="ja-JP" altLang="ja-JP" sz="1100" b="0" i="0" baseline="0">
              <a:solidFill>
                <a:schemeClr val="dk1"/>
              </a:solidFill>
              <a:effectLst/>
              <a:latin typeface="+mn-lt"/>
              <a:ea typeface="+mn-ea"/>
              <a:cs typeface="+mn-cs"/>
            </a:rPr>
            <a:t>今後は、大規模事業や宇和島地区広域事務組合で実施する整備事業に過疎債を充当しているため年々増加、</a:t>
          </a:r>
          <a:r>
            <a:rPr lang="en-US" altLang="ja-JP" sz="1100" b="0" i="0" baseline="0">
              <a:solidFill>
                <a:schemeClr val="dk1"/>
              </a:solidFill>
              <a:effectLst/>
              <a:latin typeface="+mn-lt"/>
              <a:ea typeface="+mn-ea"/>
              <a:cs typeface="+mn-cs"/>
            </a:rPr>
            <a:t>R10</a:t>
          </a:r>
          <a:r>
            <a:rPr lang="ja-JP" altLang="ja-JP" sz="1100" b="0" i="0" baseline="0">
              <a:solidFill>
                <a:schemeClr val="dk1"/>
              </a:solidFill>
              <a:effectLst/>
              <a:latin typeface="+mn-lt"/>
              <a:ea typeface="+mn-ea"/>
              <a:cs typeface="+mn-cs"/>
            </a:rPr>
            <a:t>年度が償還のピークとなっており比率も上昇する見通しである。国庫補助事業の活用等により比率の減少に努める。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愛媛県鬼北町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「一般会計等に係る地方債の現在高」が</a:t>
          </a:r>
          <a:r>
            <a:rPr kumimoji="1" lang="en-US" altLang="ja-JP" sz="1100">
              <a:solidFill>
                <a:schemeClr val="dk1"/>
              </a:solidFill>
              <a:effectLst/>
              <a:latin typeface="+mn-lt"/>
              <a:ea typeface="+mn-ea"/>
              <a:cs typeface="+mn-cs"/>
            </a:rPr>
            <a:t>245,152</a:t>
          </a:r>
          <a:r>
            <a:rPr kumimoji="1" lang="ja-JP" altLang="ja-JP" sz="1100">
              <a:solidFill>
                <a:schemeClr val="dk1"/>
              </a:solidFill>
              <a:effectLst/>
              <a:latin typeface="+mn-lt"/>
              <a:ea typeface="+mn-ea"/>
              <a:cs typeface="+mn-cs"/>
            </a:rPr>
            <a:t>千円増、「公営企業債等繰入見込額」が</a:t>
          </a:r>
          <a:r>
            <a:rPr kumimoji="1" lang="en-US" altLang="ja-JP" sz="1100">
              <a:solidFill>
                <a:schemeClr val="dk1"/>
              </a:solidFill>
              <a:effectLst/>
              <a:latin typeface="+mn-lt"/>
              <a:ea typeface="+mn-ea"/>
              <a:cs typeface="+mn-cs"/>
            </a:rPr>
            <a:t>19,662</a:t>
          </a:r>
          <a:r>
            <a:rPr kumimoji="1" lang="ja-JP" altLang="ja-JP" sz="1100">
              <a:solidFill>
                <a:schemeClr val="dk1"/>
              </a:solidFill>
              <a:effectLst/>
              <a:latin typeface="+mn-lt"/>
              <a:ea typeface="+mn-ea"/>
              <a:cs typeface="+mn-cs"/>
            </a:rPr>
            <a:t>千円減（農集事業△</a:t>
          </a:r>
          <a:r>
            <a:rPr kumimoji="1" lang="en-US" altLang="ja-JP" sz="1100">
              <a:solidFill>
                <a:schemeClr val="dk1"/>
              </a:solidFill>
              <a:effectLst/>
              <a:latin typeface="+mn-lt"/>
              <a:ea typeface="+mn-ea"/>
              <a:cs typeface="+mn-cs"/>
            </a:rPr>
            <a:t>21,957</a:t>
          </a:r>
          <a:r>
            <a:rPr kumimoji="1" lang="ja-JP" altLang="ja-JP" sz="1100">
              <a:solidFill>
                <a:schemeClr val="dk1"/>
              </a:solidFill>
              <a:effectLst/>
              <a:latin typeface="+mn-lt"/>
              <a:ea typeface="+mn-ea"/>
              <a:cs typeface="+mn-cs"/>
            </a:rPr>
            <a:t>千円、浄化槽△</a:t>
          </a:r>
          <a:r>
            <a:rPr kumimoji="1" lang="en-US" altLang="ja-JP" sz="1100">
              <a:solidFill>
                <a:schemeClr val="dk1"/>
              </a:solidFill>
              <a:effectLst/>
              <a:latin typeface="+mn-lt"/>
              <a:ea typeface="+mn-ea"/>
              <a:cs typeface="+mn-cs"/>
            </a:rPr>
            <a:t>2,738</a:t>
          </a:r>
          <a:r>
            <a:rPr kumimoji="1" lang="ja-JP" altLang="ja-JP" sz="1100">
              <a:solidFill>
                <a:schemeClr val="dk1"/>
              </a:solidFill>
              <a:effectLst/>
              <a:latin typeface="+mn-lt"/>
              <a:ea typeface="+mn-ea"/>
              <a:cs typeface="+mn-cs"/>
            </a:rPr>
            <a:t>千円等）、また「退職手当負担見込額が積立不足額の減や職員の勤続年数の低下に伴い</a:t>
          </a:r>
          <a:r>
            <a:rPr kumimoji="1" lang="en-US" altLang="ja-JP" sz="1100">
              <a:solidFill>
                <a:schemeClr val="dk1"/>
              </a:solidFill>
              <a:effectLst/>
              <a:latin typeface="+mn-lt"/>
              <a:ea typeface="+mn-ea"/>
              <a:cs typeface="+mn-cs"/>
            </a:rPr>
            <a:t>73,378</a:t>
          </a:r>
          <a:r>
            <a:rPr kumimoji="1" lang="ja-JP" altLang="ja-JP" sz="1100">
              <a:solidFill>
                <a:schemeClr val="dk1"/>
              </a:solidFill>
              <a:effectLst/>
              <a:latin typeface="+mn-lt"/>
              <a:ea typeface="+mn-ea"/>
              <a:cs typeface="+mn-cs"/>
            </a:rPr>
            <a:t>千円減、「充当可能基金」が</a:t>
          </a:r>
          <a:r>
            <a:rPr kumimoji="1" lang="en-US" altLang="ja-JP" sz="1100">
              <a:solidFill>
                <a:schemeClr val="dk1"/>
              </a:solidFill>
              <a:effectLst/>
              <a:latin typeface="+mn-lt"/>
              <a:ea typeface="+mn-ea"/>
              <a:cs typeface="+mn-cs"/>
            </a:rPr>
            <a:t>156,012</a:t>
          </a:r>
          <a:r>
            <a:rPr kumimoji="1" lang="ja-JP" altLang="ja-JP" sz="1100">
              <a:solidFill>
                <a:schemeClr val="dk1"/>
              </a:solidFill>
              <a:effectLst/>
              <a:latin typeface="+mn-lt"/>
              <a:ea typeface="+mn-ea"/>
              <a:cs typeface="+mn-cs"/>
            </a:rPr>
            <a:t>千円増、「基準財政需要額算入見込額」が</a:t>
          </a:r>
          <a:r>
            <a:rPr kumimoji="1" lang="en-US" altLang="ja-JP" sz="1100">
              <a:solidFill>
                <a:schemeClr val="dk1"/>
              </a:solidFill>
              <a:effectLst/>
              <a:latin typeface="+mn-lt"/>
              <a:ea typeface="+mn-ea"/>
              <a:cs typeface="+mn-cs"/>
            </a:rPr>
            <a:t>58,140</a:t>
          </a:r>
          <a:r>
            <a:rPr kumimoji="1" lang="ja-JP" altLang="ja-JP" sz="1100">
              <a:solidFill>
                <a:schemeClr val="dk1"/>
              </a:solidFill>
              <a:effectLst/>
              <a:latin typeface="+mn-lt"/>
              <a:ea typeface="+mn-ea"/>
              <a:cs typeface="+mn-cs"/>
            </a:rPr>
            <a:t>千円増（事業費補正算入額△</a:t>
          </a:r>
          <a:r>
            <a:rPr kumimoji="1" lang="en-US" altLang="ja-JP" sz="1100">
              <a:solidFill>
                <a:schemeClr val="dk1"/>
              </a:solidFill>
              <a:effectLst/>
              <a:latin typeface="+mn-lt"/>
              <a:ea typeface="+mn-ea"/>
              <a:cs typeface="+mn-cs"/>
            </a:rPr>
            <a:t>50,280</a:t>
          </a:r>
          <a:r>
            <a:rPr kumimoji="1" lang="ja-JP" altLang="ja-JP" sz="1100">
              <a:solidFill>
                <a:schemeClr val="dk1"/>
              </a:solidFill>
              <a:effectLst/>
              <a:latin typeface="+mn-lt"/>
              <a:ea typeface="+mn-ea"/>
              <a:cs typeface="+mn-cs"/>
            </a:rPr>
            <a:t>千円、公債費算入額＋</a:t>
          </a:r>
          <a:r>
            <a:rPr kumimoji="1" lang="en-US" altLang="ja-JP" sz="1100">
              <a:solidFill>
                <a:schemeClr val="dk1"/>
              </a:solidFill>
              <a:effectLst/>
              <a:latin typeface="+mn-lt"/>
              <a:ea typeface="+mn-ea"/>
              <a:cs typeface="+mn-cs"/>
            </a:rPr>
            <a:t>108,420</a:t>
          </a:r>
          <a:r>
            <a:rPr kumimoji="1" lang="ja-JP" altLang="ja-JP" sz="1100">
              <a:solidFill>
                <a:schemeClr val="dk1"/>
              </a:solidFill>
              <a:effectLst/>
              <a:latin typeface="+mn-lt"/>
              <a:ea typeface="+mn-ea"/>
              <a:cs typeface="+mn-cs"/>
            </a:rPr>
            <a:t>千円）となり全体では</a:t>
          </a:r>
          <a:r>
            <a:rPr kumimoji="1" lang="en-US" altLang="ja-JP" sz="1100">
              <a:solidFill>
                <a:schemeClr val="dk1"/>
              </a:solidFill>
              <a:effectLst/>
              <a:latin typeface="+mn-lt"/>
              <a:ea typeface="+mn-ea"/>
              <a:cs typeface="+mn-cs"/>
            </a:rPr>
            <a:t>99,777</a:t>
          </a:r>
          <a:r>
            <a:rPr kumimoji="1" lang="ja-JP" altLang="ja-JP" sz="1100">
              <a:solidFill>
                <a:schemeClr val="dk1"/>
              </a:solidFill>
              <a:effectLst/>
              <a:latin typeface="+mn-lt"/>
              <a:ea typeface="+mn-ea"/>
              <a:cs typeface="+mn-cs"/>
            </a:rPr>
            <a:t>千円の減となった。一方分母は、標準税収入額</a:t>
          </a:r>
          <a:r>
            <a:rPr kumimoji="1" lang="en-US" altLang="ja-JP" sz="1100">
              <a:solidFill>
                <a:schemeClr val="dk1"/>
              </a:solidFill>
              <a:effectLst/>
              <a:latin typeface="+mn-lt"/>
              <a:ea typeface="+mn-ea"/>
              <a:cs typeface="+mn-cs"/>
            </a:rPr>
            <a:t>81,705</a:t>
          </a:r>
          <a:r>
            <a:rPr kumimoji="1" lang="ja-JP" altLang="ja-JP" sz="1100">
              <a:solidFill>
                <a:schemeClr val="dk1"/>
              </a:solidFill>
              <a:effectLst/>
              <a:latin typeface="+mn-lt"/>
              <a:ea typeface="+mn-ea"/>
              <a:cs typeface="+mn-cs"/>
            </a:rPr>
            <a:t>千円、普通交付税</a:t>
          </a:r>
          <a:r>
            <a:rPr kumimoji="1" lang="en-US" altLang="ja-JP" sz="1100">
              <a:solidFill>
                <a:schemeClr val="dk1"/>
              </a:solidFill>
              <a:effectLst/>
              <a:latin typeface="+mn-lt"/>
              <a:ea typeface="+mn-ea"/>
              <a:cs typeface="+mn-cs"/>
            </a:rPr>
            <a:t>175,474</a:t>
          </a:r>
          <a:r>
            <a:rPr kumimoji="1" lang="ja-JP" altLang="ja-JP" sz="1100">
              <a:solidFill>
                <a:schemeClr val="dk1"/>
              </a:solidFill>
              <a:effectLst/>
              <a:latin typeface="+mn-lt"/>
              <a:ea typeface="+mn-ea"/>
              <a:cs typeface="+mn-cs"/>
            </a:rPr>
            <a:t>千円、臨時財政対策債発行可能額</a:t>
          </a:r>
          <a:r>
            <a:rPr kumimoji="1" lang="en-US" altLang="ja-JP" sz="1100">
              <a:solidFill>
                <a:schemeClr val="dk1"/>
              </a:solidFill>
              <a:effectLst/>
              <a:latin typeface="+mn-lt"/>
              <a:ea typeface="+mn-ea"/>
              <a:cs typeface="+mn-cs"/>
            </a:rPr>
            <a:t>1,805</a:t>
          </a:r>
          <a:r>
            <a:rPr kumimoji="1" lang="ja-JP" altLang="ja-JP" sz="1100">
              <a:solidFill>
                <a:schemeClr val="dk1"/>
              </a:solidFill>
              <a:effectLst/>
              <a:latin typeface="+mn-lt"/>
              <a:ea typeface="+mn-ea"/>
              <a:cs typeface="+mn-cs"/>
            </a:rPr>
            <a:t>千円の増加し、全体で</a:t>
          </a:r>
          <a:r>
            <a:rPr kumimoji="1" lang="en-US" altLang="ja-JP" sz="1100">
              <a:solidFill>
                <a:schemeClr val="dk1"/>
              </a:solidFill>
              <a:effectLst/>
              <a:latin typeface="+mn-lt"/>
              <a:ea typeface="+mn-ea"/>
              <a:cs typeface="+mn-cs"/>
            </a:rPr>
            <a:t>268,809</a:t>
          </a:r>
          <a:r>
            <a:rPr kumimoji="1" lang="ja-JP" altLang="ja-JP" sz="1100">
              <a:solidFill>
                <a:schemeClr val="dk1"/>
              </a:solidFill>
              <a:effectLst/>
              <a:latin typeface="+mn-lt"/>
              <a:ea typeface="+mn-ea"/>
              <a:cs typeface="+mn-cs"/>
            </a:rPr>
            <a:t>千円の増。前年度比＋</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％となり、将来負担比率は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％のままだった。</a:t>
          </a:r>
          <a:endParaRPr lang="ja-JP" altLang="ja-JP">
            <a:effectLst/>
          </a:endParaRPr>
        </a:p>
        <a:p>
          <a:r>
            <a:rPr kumimoji="1" lang="ja-JP" altLang="ja-JP" sz="1100">
              <a:solidFill>
                <a:schemeClr val="dk1"/>
              </a:solidFill>
              <a:effectLst/>
              <a:latin typeface="+mn-lt"/>
              <a:ea typeface="+mn-ea"/>
              <a:cs typeface="+mn-cs"/>
            </a:rPr>
            <a:t>　普通交付税と臨時財政対策債発行可能額の増減に大きく影響を受けるが、後年度の財源不足を財政調整基金や特定目的基金を取崩し財政運営をせざるをえない。公共施設等整備管理基金を設置したことに伴い充当可能基金が増加しているが、今後の施設整備のため取り崩し減少する見込みで、将来負担比率は今後微増の傾向となる見通しである。</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愛媛県鬼北町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・新型コロナウイルス感染症対策のため、財政調整基金を取り崩した。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・中学校建替事業や保育所建替事業等の</a:t>
          </a:r>
          <a:r>
            <a:rPr kumimoji="1" lang="ja-JP" altLang="ja-JP" sz="1100">
              <a:solidFill>
                <a:schemeClr val="dk1"/>
              </a:solidFill>
              <a:effectLst/>
              <a:latin typeface="+mn-lt"/>
              <a:ea typeface="+mn-ea"/>
              <a:cs typeface="+mn-cs"/>
            </a:rPr>
            <a:t>大規模事業を実施する予定であり、公共施設等整備管理基金を積み立て</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・新型コロナウイルス感染症対策利子補給金基金を新規に設立し、利子補給を目的に積み立てた。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大規模</a:t>
          </a:r>
          <a:r>
            <a:rPr kumimoji="1" lang="ja-JP" altLang="ja-JP" sz="1100">
              <a:solidFill>
                <a:schemeClr val="dk1"/>
              </a:solidFill>
              <a:effectLst/>
              <a:latin typeface="+mn-lt"/>
              <a:ea typeface="+mn-ea"/>
              <a:cs typeface="+mn-cs"/>
            </a:rPr>
            <a:t>事業の推進のため、</a:t>
          </a:r>
          <a:r>
            <a:rPr kumimoji="1" lang="ja-JP" altLang="en-US" sz="1100">
              <a:solidFill>
                <a:schemeClr val="dk1"/>
              </a:solidFill>
              <a:effectLst/>
              <a:latin typeface="+mn-lt"/>
              <a:ea typeface="+mn-ea"/>
              <a:cs typeface="+mn-cs"/>
            </a:rPr>
            <a:t>積み立てた公共施設等整備管理基金と起債を有効に活用しながら、公共施設の整備を数年かけて行っていく。</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ある程度公共施設の整備に目途がたった段階で、減債基金・</a:t>
          </a:r>
          <a:r>
            <a:rPr kumimoji="1" lang="ja-JP" altLang="ja-JP" sz="1100">
              <a:solidFill>
                <a:schemeClr val="dk1"/>
              </a:solidFill>
              <a:effectLst/>
              <a:latin typeface="+mn-lt"/>
              <a:ea typeface="+mn-ea"/>
              <a:cs typeface="+mn-cs"/>
            </a:rPr>
            <a:t>特定目的基金を積み立てていくことを予定している。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地域振興基金：</a:t>
          </a:r>
          <a:r>
            <a:rPr lang="ja-JP" altLang="ja-JP" sz="1100">
              <a:solidFill>
                <a:schemeClr val="dk1"/>
              </a:solidFill>
              <a:effectLst/>
              <a:latin typeface="+mn-lt"/>
              <a:ea typeface="+mn-ea"/>
              <a:cs typeface="+mn-cs"/>
            </a:rPr>
            <a:t>地域の特性を活かした農林水産業を中心に振興を図り、活力のある町づくりを推進</a:t>
          </a:r>
          <a:endParaRPr lang="ja-JP" altLang="ja-JP" sz="1400">
            <a:effectLst/>
          </a:endParaRPr>
        </a:p>
        <a:p>
          <a:r>
            <a:rPr kumimoji="1" lang="ja-JP" altLang="ja-JP" sz="1100">
              <a:solidFill>
                <a:schemeClr val="dk1"/>
              </a:solidFill>
              <a:effectLst/>
              <a:latin typeface="+mn-lt"/>
              <a:ea typeface="+mn-ea"/>
              <a:cs typeface="+mn-cs"/>
            </a:rPr>
            <a:t>　過疎地域自立促進基金：</a:t>
          </a:r>
          <a:r>
            <a:rPr lang="ja-JP" altLang="ja-JP" sz="1100">
              <a:solidFill>
                <a:schemeClr val="dk1"/>
              </a:solidFill>
              <a:effectLst/>
              <a:latin typeface="+mn-lt"/>
              <a:ea typeface="+mn-ea"/>
              <a:cs typeface="+mn-cs"/>
            </a:rPr>
            <a:t>地域住民が将来にわたり安全に安心して暮らすことができるよう過疎地域の自立促進</a:t>
          </a:r>
          <a:r>
            <a:rPr lang="ja-JP" altLang="en-US" sz="1100">
              <a:solidFill>
                <a:schemeClr val="dk1"/>
              </a:solidFill>
              <a:effectLst/>
              <a:latin typeface="+mn-lt"/>
              <a:ea typeface="+mn-ea"/>
              <a:cs typeface="+mn-cs"/>
            </a:rPr>
            <a:t>。高齢者、交通、集落に関して、必要な施策に活用していく。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今後の大規模事業に備えて公共施設等整備管理基金</a:t>
          </a:r>
          <a:r>
            <a:rPr kumimoji="1" lang="en-US" altLang="ja-JP" sz="1100">
              <a:solidFill>
                <a:schemeClr val="dk1"/>
              </a:solidFill>
              <a:effectLst/>
              <a:latin typeface="+mn-lt"/>
              <a:ea typeface="+mn-ea"/>
              <a:cs typeface="+mn-cs"/>
            </a:rPr>
            <a:t>103,547</a:t>
          </a:r>
          <a:r>
            <a:rPr kumimoji="1" lang="ja-JP" altLang="ja-JP" sz="1100">
              <a:solidFill>
                <a:schemeClr val="dk1"/>
              </a:solidFill>
              <a:effectLst/>
              <a:latin typeface="+mn-lt"/>
              <a:ea typeface="+mn-ea"/>
              <a:cs typeface="+mn-cs"/>
            </a:rPr>
            <a:t>千円、過疎地域自立促進基金</a:t>
          </a:r>
          <a:r>
            <a:rPr kumimoji="1" lang="en-US" altLang="ja-JP" sz="1100">
              <a:solidFill>
                <a:schemeClr val="dk1"/>
              </a:solidFill>
              <a:effectLst/>
              <a:latin typeface="+mn-lt"/>
              <a:ea typeface="+mn-ea"/>
              <a:cs typeface="+mn-cs"/>
            </a:rPr>
            <a:t>50,242</a:t>
          </a:r>
          <a:r>
            <a:rPr kumimoji="1" lang="ja-JP" altLang="ja-JP" sz="1100">
              <a:solidFill>
                <a:schemeClr val="dk1"/>
              </a:solidFill>
              <a:effectLst/>
              <a:latin typeface="+mn-lt"/>
              <a:ea typeface="+mn-ea"/>
              <a:cs typeface="+mn-cs"/>
            </a:rPr>
            <a:t>千円等により増となった。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・地域振興基金を毎年</a:t>
          </a:r>
          <a:r>
            <a:rPr kumimoji="1" lang="en-US" altLang="ja-JP" sz="1100">
              <a:solidFill>
                <a:schemeClr val="dk1"/>
              </a:solidFill>
              <a:effectLst/>
              <a:latin typeface="+mn-lt"/>
              <a:ea typeface="+mn-ea"/>
              <a:cs typeface="+mn-cs"/>
            </a:rPr>
            <a:t>18,000</a:t>
          </a:r>
          <a:r>
            <a:rPr kumimoji="1" lang="ja-JP" altLang="en-US" sz="1100">
              <a:solidFill>
                <a:schemeClr val="dk1"/>
              </a:solidFill>
              <a:effectLst/>
              <a:latin typeface="+mn-lt"/>
              <a:ea typeface="+mn-ea"/>
              <a:cs typeface="+mn-cs"/>
            </a:rPr>
            <a:t>千円取り崩している。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・新型コロナウイルス感染症対策利子補給金基金を新規に設立し、利子補給を目的として</a:t>
          </a:r>
          <a:r>
            <a:rPr kumimoji="1" lang="en-US" altLang="ja-JP" sz="1100">
              <a:solidFill>
                <a:schemeClr val="dk1"/>
              </a:solidFill>
              <a:effectLst/>
              <a:latin typeface="+mn-lt"/>
              <a:ea typeface="+mn-ea"/>
              <a:cs typeface="+mn-cs"/>
            </a:rPr>
            <a:t>16,000</a:t>
          </a:r>
          <a:r>
            <a:rPr kumimoji="1" lang="ja-JP" altLang="ja-JP" sz="1100">
              <a:solidFill>
                <a:schemeClr val="dk1"/>
              </a:solidFill>
              <a:effectLst/>
              <a:latin typeface="+mn-lt"/>
              <a:ea typeface="+mn-ea"/>
              <a:cs typeface="+mn-cs"/>
            </a:rPr>
            <a:t>千円を積み立てた。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公共施設整備事業の推進のため、随時取崩しし事業充当を行う予定である。</a:t>
          </a:r>
          <a:endParaRPr lang="ja-JP" altLang="ja-JP" sz="1400">
            <a:effectLst/>
          </a:endParaRPr>
        </a:p>
        <a:p>
          <a:r>
            <a:rPr kumimoji="1" lang="ja-JP" altLang="ja-JP" sz="1100">
              <a:solidFill>
                <a:schemeClr val="dk1"/>
              </a:solidFill>
              <a:effectLst/>
              <a:latin typeface="+mn-lt"/>
              <a:ea typeface="+mn-ea"/>
              <a:cs typeface="+mn-cs"/>
            </a:rPr>
            <a:t>　更に、合併特例事業で造成した交流促進事業基金・地域振興基金についても、随時取崩し事業充当を行う。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ea"/>
              <a:ea typeface="+mn-ea"/>
              <a:cs typeface="+mn-cs"/>
            </a:rPr>
            <a:t>新型コロナウイルス感染症対策経費に</a:t>
          </a:r>
          <a:r>
            <a:rPr kumimoji="1" lang="en-US" altLang="ja-JP" sz="1100">
              <a:solidFill>
                <a:schemeClr val="dk1"/>
              </a:solidFill>
              <a:effectLst/>
              <a:latin typeface="+mn-lt"/>
              <a:ea typeface="+mn-ea"/>
              <a:cs typeface="+mn-cs"/>
            </a:rPr>
            <a:t>38,360</a:t>
          </a:r>
          <a:r>
            <a:rPr kumimoji="1" lang="ja-JP" altLang="en-US" sz="1100">
              <a:solidFill>
                <a:schemeClr val="dk1"/>
              </a:solidFill>
              <a:effectLst/>
              <a:latin typeface="+mn-ea"/>
              <a:ea typeface="+mn-ea"/>
              <a:cs typeface="+mn-cs"/>
            </a:rPr>
            <a:t>千円のとりくずしを行った。</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新型コロナウイルス感染症対策等、予期せぬ事態に柔軟に対応するためにも、</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はある程度の金額が必要であり、</a:t>
          </a:r>
          <a:r>
            <a:rPr kumimoji="1" lang="ja-JP" altLang="ja-JP" sz="1100">
              <a:solidFill>
                <a:schemeClr val="dk1"/>
              </a:solidFill>
              <a:effectLst/>
              <a:latin typeface="+mn-lt"/>
              <a:ea typeface="+mn-ea"/>
              <a:cs typeface="+mn-cs"/>
            </a:rPr>
            <a:t>前年度とほぼ同額になるように努める。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大規模事業を実施する予定</a:t>
          </a:r>
          <a:r>
            <a:rPr kumimoji="1" lang="ja-JP" altLang="en-US" sz="1100">
              <a:solidFill>
                <a:schemeClr val="dk1"/>
              </a:solidFill>
              <a:effectLst/>
              <a:latin typeface="+mn-lt"/>
              <a:ea typeface="+mn-ea"/>
              <a:cs typeface="+mn-cs"/>
            </a:rPr>
            <a:t>であり、後年度の償還のため、</a:t>
          </a:r>
          <a:r>
            <a:rPr kumimoji="1" lang="ja-JP" altLang="ja-JP" sz="1100">
              <a:solidFill>
                <a:schemeClr val="dk1"/>
              </a:solidFill>
              <a:effectLst/>
              <a:latin typeface="+mn-lt"/>
              <a:ea typeface="+mn-ea"/>
              <a:cs typeface="+mn-cs"/>
            </a:rPr>
            <a:t>決算剰余金</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により積み立てることとしている。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愛媛県鬼北町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9,915
9,831
241.88
9,428,898
9,204,255
163,257
4,710,653
8,233,136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平成２８年度に策定し</a:t>
          </a:r>
          <a:r>
            <a:rPr kumimoji="1" lang="ja-JP" altLang="en-US" sz="1100">
              <a:solidFill>
                <a:schemeClr val="dk1"/>
              </a:solidFill>
              <a:effectLst/>
              <a:latin typeface="+mn-lt"/>
              <a:ea typeface="+mn-ea"/>
              <a:cs typeface="+mn-cs"/>
            </a:rPr>
            <a:t>令和３年度に改訂し</a:t>
          </a:r>
          <a:r>
            <a:rPr kumimoji="1" lang="ja-JP" altLang="ja-JP" sz="1100">
              <a:solidFill>
                <a:schemeClr val="dk1"/>
              </a:solidFill>
              <a:effectLst/>
              <a:latin typeface="+mn-lt"/>
              <a:ea typeface="+mn-ea"/>
              <a:cs typeface="+mn-cs"/>
            </a:rPr>
            <a:t>た公共施設等総合管理計画において、</a:t>
          </a:r>
          <a:r>
            <a:rPr kumimoji="1" lang="ja-JP" altLang="en-US" sz="1100">
              <a:solidFill>
                <a:schemeClr val="dk1"/>
              </a:solidFill>
              <a:effectLst/>
              <a:latin typeface="+mn-lt"/>
              <a:ea typeface="+mn-ea"/>
              <a:cs typeface="+mn-cs"/>
            </a:rPr>
            <a:t>公共</a:t>
          </a:r>
          <a:r>
            <a:rPr lang="ja-JP" altLang="en-US" sz="1100" b="0" i="0" u="none" strike="noStrike" baseline="0" smtClean="0">
              <a:solidFill>
                <a:schemeClr val="dk1"/>
              </a:solidFill>
              <a:latin typeface="+mn-lt"/>
              <a:ea typeface="+mn-ea"/>
              <a:cs typeface="+mn-cs"/>
            </a:rPr>
            <a:t>施設の</a:t>
          </a:r>
          <a:r>
            <a:rPr kumimoji="1" lang="ja-JP" altLang="ja-JP" sz="1100">
              <a:solidFill>
                <a:schemeClr val="dk1"/>
              </a:solidFill>
              <a:effectLst/>
              <a:latin typeface="+mn-lt"/>
              <a:ea typeface="+mn-ea"/>
              <a:cs typeface="+mn-cs"/>
            </a:rPr>
            <a:t>長寿命化、維持補修計画などを適正に行い、施設の統合や複合化により施設総量を縮小し、将来の施設の更新費用を縮小することを目標としているが、有形固定資産減価償却率は類似団体より高い水準にあり、年々数値が高くなっており老朽化が進んで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71" name="直線コネクタ 70"/>
        <xdr:cNvCxnSpPr/>
      </xdr:nvCxnSpPr>
      <xdr:spPr>
        <a:xfrm flipV="1">
          <a:off x="4760595" y="4620472"/>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72" name="有形固定資産減価償却率最小値テキスト"/>
        <xdr:cNvSpPr txBox="1"/>
      </xdr:nvSpPr>
      <xdr:spPr>
        <a:xfrm>
          <a:off x="4813300" y="601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73" name="直線コネクタ 72"/>
        <xdr:cNvCxnSpPr/>
      </xdr:nvCxnSpPr>
      <xdr:spPr>
        <a:xfrm>
          <a:off x="4673600" y="601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74" name="有形固定資産減価償却率最大値テキスト"/>
        <xdr:cNvSpPr txBox="1"/>
      </xdr:nvSpPr>
      <xdr:spPr>
        <a:xfrm>
          <a:off x="4813300" y="4395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75" name="直線コネクタ 74"/>
        <xdr:cNvCxnSpPr/>
      </xdr:nvCxnSpPr>
      <xdr:spPr>
        <a:xfrm>
          <a:off x="4673600" y="462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6" name="有形固定資産減価償却率平均値テキスト"/>
        <xdr:cNvSpPr txBox="1"/>
      </xdr:nvSpPr>
      <xdr:spPr>
        <a:xfrm>
          <a:off x="4813300" y="5162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7" name="フローチャート: 判断 76"/>
        <xdr:cNvSpPr/>
      </xdr:nvSpPr>
      <xdr:spPr>
        <a:xfrm>
          <a:off x="4711700" y="531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8" name="フローチャート: 判断 77"/>
        <xdr:cNvSpPr/>
      </xdr:nvSpPr>
      <xdr:spPr>
        <a:xfrm>
          <a:off x="40005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63077</xdr:rowOff>
    </xdr:from>
    <xdr:to>
      <xdr:col>15</xdr:col>
      <xdr:colOff>187325</xdr:colOff>
      <xdr:row>30</xdr:row>
      <xdr:rowOff>164677</xdr:rowOff>
    </xdr:to>
    <xdr:sp macro="" textlink="">
      <xdr:nvSpPr>
        <xdr:cNvPr id="79" name="フローチャート: 判断 78"/>
        <xdr:cNvSpPr/>
      </xdr:nvSpPr>
      <xdr:spPr>
        <a:xfrm>
          <a:off x="3238500" y="520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80" name="フローチャート: 判断 79"/>
        <xdr:cNvSpPr/>
      </xdr:nvSpPr>
      <xdr:spPr>
        <a:xfrm>
          <a:off x="2476500" y="518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132503</xdr:rowOff>
    </xdr:from>
    <xdr:to>
      <xdr:col>7</xdr:col>
      <xdr:colOff>187325</xdr:colOff>
      <xdr:row>29</xdr:row>
      <xdr:rowOff>62653</xdr:rowOff>
    </xdr:to>
    <xdr:sp macro="" textlink="">
      <xdr:nvSpPr>
        <xdr:cNvPr id="81" name="フローチャート: 判断 80"/>
        <xdr:cNvSpPr/>
      </xdr:nvSpPr>
      <xdr:spPr>
        <a:xfrm>
          <a:off x="1714500" y="493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78740</xdr:rowOff>
    </xdr:from>
    <xdr:to>
      <xdr:col>23</xdr:col>
      <xdr:colOff>136525</xdr:colOff>
      <xdr:row>32</xdr:row>
      <xdr:rowOff>8890</xdr:rowOff>
    </xdr:to>
    <xdr:sp macro="" textlink="">
      <xdr:nvSpPr>
        <xdr:cNvPr id="87" name="楕円 86"/>
        <xdr:cNvSpPr/>
      </xdr:nvSpPr>
      <xdr:spPr>
        <a:xfrm>
          <a:off x="4711700" y="539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57167</xdr:rowOff>
    </xdr:from>
    <xdr:ext cx="405111" cy="259045"/>
    <xdr:sp macro="" textlink="">
      <xdr:nvSpPr>
        <xdr:cNvPr id="88" name="有形固定資産減価償却率該当値テキスト"/>
        <xdr:cNvSpPr txBox="1"/>
      </xdr:nvSpPr>
      <xdr:spPr>
        <a:xfrm>
          <a:off x="4813300" y="5372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46355</xdr:rowOff>
    </xdr:from>
    <xdr:to>
      <xdr:col>19</xdr:col>
      <xdr:colOff>187325</xdr:colOff>
      <xdr:row>31</xdr:row>
      <xdr:rowOff>147955</xdr:rowOff>
    </xdr:to>
    <xdr:sp macro="" textlink="">
      <xdr:nvSpPr>
        <xdr:cNvPr id="89" name="楕円 88"/>
        <xdr:cNvSpPr/>
      </xdr:nvSpPr>
      <xdr:spPr>
        <a:xfrm>
          <a:off x="4000500" y="536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97155</xdr:rowOff>
    </xdr:from>
    <xdr:to>
      <xdr:col>23</xdr:col>
      <xdr:colOff>85725</xdr:colOff>
      <xdr:row>31</xdr:row>
      <xdr:rowOff>129540</xdr:rowOff>
    </xdr:to>
    <xdr:cxnSp macro="">
      <xdr:nvCxnSpPr>
        <xdr:cNvPr id="90" name="直線コネクタ 89"/>
        <xdr:cNvCxnSpPr/>
      </xdr:nvCxnSpPr>
      <xdr:spPr>
        <a:xfrm>
          <a:off x="4051300" y="5412105"/>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39158</xdr:rowOff>
    </xdr:from>
    <xdr:to>
      <xdr:col>15</xdr:col>
      <xdr:colOff>187325</xdr:colOff>
      <xdr:row>31</xdr:row>
      <xdr:rowOff>140758</xdr:rowOff>
    </xdr:to>
    <xdr:sp macro="" textlink="">
      <xdr:nvSpPr>
        <xdr:cNvPr id="91" name="楕円 90"/>
        <xdr:cNvSpPr/>
      </xdr:nvSpPr>
      <xdr:spPr>
        <a:xfrm>
          <a:off x="3238500" y="535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89958</xdr:rowOff>
    </xdr:from>
    <xdr:to>
      <xdr:col>19</xdr:col>
      <xdr:colOff>136525</xdr:colOff>
      <xdr:row>31</xdr:row>
      <xdr:rowOff>97155</xdr:rowOff>
    </xdr:to>
    <xdr:cxnSp macro="">
      <xdr:nvCxnSpPr>
        <xdr:cNvPr id="92" name="直線コネクタ 91"/>
        <xdr:cNvCxnSpPr/>
      </xdr:nvCxnSpPr>
      <xdr:spPr>
        <a:xfrm>
          <a:off x="3289300" y="5404908"/>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167428</xdr:rowOff>
    </xdr:from>
    <xdr:to>
      <xdr:col>11</xdr:col>
      <xdr:colOff>187325</xdr:colOff>
      <xdr:row>31</xdr:row>
      <xdr:rowOff>97578</xdr:rowOff>
    </xdr:to>
    <xdr:sp macro="" textlink="">
      <xdr:nvSpPr>
        <xdr:cNvPr id="93" name="楕円 92"/>
        <xdr:cNvSpPr/>
      </xdr:nvSpPr>
      <xdr:spPr>
        <a:xfrm>
          <a:off x="2476500" y="531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46778</xdr:rowOff>
    </xdr:from>
    <xdr:to>
      <xdr:col>15</xdr:col>
      <xdr:colOff>136525</xdr:colOff>
      <xdr:row>31</xdr:row>
      <xdr:rowOff>89958</xdr:rowOff>
    </xdr:to>
    <xdr:cxnSp macro="">
      <xdr:nvCxnSpPr>
        <xdr:cNvPr id="94" name="直線コネクタ 93"/>
        <xdr:cNvCxnSpPr/>
      </xdr:nvCxnSpPr>
      <xdr:spPr>
        <a:xfrm>
          <a:off x="2527300" y="536172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106257</xdr:rowOff>
    </xdr:from>
    <xdr:to>
      <xdr:col>7</xdr:col>
      <xdr:colOff>187325</xdr:colOff>
      <xdr:row>31</xdr:row>
      <xdr:rowOff>36407</xdr:rowOff>
    </xdr:to>
    <xdr:sp macro="" textlink="">
      <xdr:nvSpPr>
        <xdr:cNvPr id="95" name="楕円 94"/>
        <xdr:cNvSpPr/>
      </xdr:nvSpPr>
      <xdr:spPr>
        <a:xfrm>
          <a:off x="1714500" y="524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157057</xdr:rowOff>
    </xdr:from>
    <xdr:to>
      <xdr:col>11</xdr:col>
      <xdr:colOff>136525</xdr:colOff>
      <xdr:row>31</xdr:row>
      <xdr:rowOff>46778</xdr:rowOff>
    </xdr:to>
    <xdr:cxnSp macro="">
      <xdr:nvCxnSpPr>
        <xdr:cNvPr id="96" name="直線コネクタ 95"/>
        <xdr:cNvCxnSpPr/>
      </xdr:nvCxnSpPr>
      <xdr:spPr>
        <a:xfrm>
          <a:off x="1765300" y="5300557"/>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49335</xdr:rowOff>
    </xdr:from>
    <xdr:ext cx="405111" cy="259045"/>
    <xdr:sp macro="" textlink="">
      <xdr:nvSpPr>
        <xdr:cNvPr id="97" name="n_1aveValue有形固定資産減価償却率"/>
        <xdr:cNvSpPr txBox="1"/>
      </xdr:nvSpPr>
      <xdr:spPr>
        <a:xfrm>
          <a:off x="3836044" y="5021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9754</xdr:rowOff>
    </xdr:from>
    <xdr:ext cx="405111" cy="259045"/>
    <xdr:sp macro="" textlink="">
      <xdr:nvSpPr>
        <xdr:cNvPr id="98" name="n_2aveValue有形固定資産減価償却率"/>
        <xdr:cNvSpPr txBox="1"/>
      </xdr:nvSpPr>
      <xdr:spPr>
        <a:xfrm>
          <a:off x="3086744" y="4981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99" name="n_3aveValue有形固定資産減価償却率"/>
        <xdr:cNvSpPr txBox="1"/>
      </xdr:nvSpPr>
      <xdr:spPr>
        <a:xfrm>
          <a:off x="2324744" y="496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79180</xdr:rowOff>
    </xdr:from>
    <xdr:ext cx="405111" cy="259045"/>
    <xdr:sp macro="" textlink="">
      <xdr:nvSpPr>
        <xdr:cNvPr id="100" name="n_4aveValue有形固定資産減価償却率"/>
        <xdr:cNvSpPr txBox="1"/>
      </xdr:nvSpPr>
      <xdr:spPr>
        <a:xfrm>
          <a:off x="1562744" y="4708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139082</xdr:rowOff>
    </xdr:from>
    <xdr:ext cx="405111" cy="259045"/>
    <xdr:sp macro="" textlink="">
      <xdr:nvSpPr>
        <xdr:cNvPr id="101" name="n_1mainValue有形固定資産減価償却率"/>
        <xdr:cNvSpPr txBox="1"/>
      </xdr:nvSpPr>
      <xdr:spPr>
        <a:xfrm>
          <a:off x="3836044"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131885</xdr:rowOff>
    </xdr:from>
    <xdr:ext cx="405111" cy="259045"/>
    <xdr:sp macro="" textlink="">
      <xdr:nvSpPr>
        <xdr:cNvPr id="102" name="n_2mainValue有形固定資産減価償却率"/>
        <xdr:cNvSpPr txBox="1"/>
      </xdr:nvSpPr>
      <xdr:spPr>
        <a:xfrm>
          <a:off x="3086744" y="544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88705</xdr:rowOff>
    </xdr:from>
    <xdr:ext cx="405111" cy="259045"/>
    <xdr:sp macro="" textlink="">
      <xdr:nvSpPr>
        <xdr:cNvPr id="103" name="n_3mainValue有形固定資産減価償却率"/>
        <xdr:cNvSpPr txBox="1"/>
      </xdr:nvSpPr>
      <xdr:spPr>
        <a:xfrm>
          <a:off x="2324744" y="5403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27534</xdr:rowOff>
    </xdr:from>
    <xdr:ext cx="405111" cy="259045"/>
    <xdr:sp macro="" textlink="">
      <xdr:nvSpPr>
        <xdr:cNvPr id="104" name="n_4mainValue有形固定資産減価償却率"/>
        <xdr:cNvSpPr txBox="1"/>
      </xdr:nvSpPr>
      <xdr:spPr>
        <a:xfrm>
          <a:off x="1562744" y="534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今後の公共施設整備のため「公共施設等整備管理基金」を設置したことに伴い充当可能基金が増加しているが、今後は、後年度に施設更新整備のため地方債残高の増や、基金を取り崩すために減少となる見通しで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4" name="テキスト ボックス 123"/>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35" name="直線コネクタ 134"/>
        <xdr:cNvCxnSpPr/>
      </xdr:nvCxnSpPr>
      <xdr:spPr>
        <a:xfrm flipV="1">
          <a:off x="14793595" y="4489903"/>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36" name="債務償還比率最小値テキスト"/>
        <xdr:cNvSpPr txBox="1"/>
      </xdr:nvSpPr>
      <xdr:spPr>
        <a:xfrm>
          <a:off x="14846300" y="586109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37" name="直線コネクタ 136"/>
        <xdr:cNvCxnSpPr/>
      </xdr:nvCxnSpPr>
      <xdr:spPr>
        <a:xfrm>
          <a:off x="14706600" y="585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113706</xdr:rowOff>
    </xdr:from>
    <xdr:ext cx="469744" cy="259045"/>
    <xdr:sp macro="" textlink="">
      <xdr:nvSpPr>
        <xdr:cNvPr id="140" name="債務償還比率平均値テキスト"/>
        <xdr:cNvSpPr txBox="1"/>
      </xdr:nvSpPr>
      <xdr:spPr>
        <a:xfrm>
          <a:off x="14846300" y="4914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41" name="フローチャート: 判断 140"/>
        <xdr:cNvSpPr/>
      </xdr:nvSpPr>
      <xdr:spPr>
        <a:xfrm>
          <a:off x="14744700" y="49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2383</xdr:rowOff>
    </xdr:from>
    <xdr:to>
      <xdr:col>72</xdr:col>
      <xdr:colOff>123825</xdr:colOff>
      <xdr:row>29</xdr:row>
      <xdr:rowOff>103983</xdr:rowOff>
    </xdr:to>
    <xdr:sp macro="" textlink="">
      <xdr:nvSpPr>
        <xdr:cNvPr id="142" name="フローチャート: 判断 141"/>
        <xdr:cNvSpPr/>
      </xdr:nvSpPr>
      <xdr:spPr>
        <a:xfrm>
          <a:off x="14033500" y="497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111736</xdr:rowOff>
    </xdr:from>
    <xdr:to>
      <xdr:col>68</xdr:col>
      <xdr:colOff>123825</xdr:colOff>
      <xdr:row>29</xdr:row>
      <xdr:rowOff>41886</xdr:rowOff>
    </xdr:to>
    <xdr:sp macro="" textlink="">
      <xdr:nvSpPr>
        <xdr:cNvPr id="143" name="フローチャート: 判断 142"/>
        <xdr:cNvSpPr/>
      </xdr:nvSpPr>
      <xdr:spPr>
        <a:xfrm>
          <a:off x="13271500" y="491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103408</xdr:rowOff>
    </xdr:from>
    <xdr:to>
      <xdr:col>64</xdr:col>
      <xdr:colOff>123825</xdr:colOff>
      <xdr:row>29</xdr:row>
      <xdr:rowOff>33558</xdr:rowOff>
    </xdr:to>
    <xdr:sp macro="" textlink="">
      <xdr:nvSpPr>
        <xdr:cNvPr id="144" name="フローチャート: 判断 143"/>
        <xdr:cNvSpPr/>
      </xdr:nvSpPr>
      <xdr:spPr>
        <a:xfrm>
          <a:off x="12509500" y="490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94052</xdr:rowOff>
    </xdr:from>
    <xdr:to>
      <xdr:col>60</xdr:col>
      <xdr:colOff>123825</xdr:colOff>
      <xdr:row>29</xdr:row>
      <xdr:rowOff>24202</xdr:rowOff>
    </xdr:to>
    <xdr:sp macro="" textlink="">
      <xdr:nvSpPr>
        <xdr:cNvPr id="145" name="フローチャート: 判断 144"/>
        <xdr:cNvSpPr/>
      </xdr:nvSpPr>
      <xdr:spPr>
        <a:xfrm>
          <a:off x="11747500" y="489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120783</xdr:rowOff>
    </xdr:from>
    <xdr:to>
      <xdr:col>76</xdr:col>
      <xdr:colOff>73025</xdr:colOff>
      <xdr:row>29</xdr:row>
      <xdr:rowOff>50933</xdr:rowOff>
    </xdr:to>
    <xdr:sp macro="" textlink="">
      <xdr:nvSpPr>
        <xdr:cNvPr id="151" name="楕円 150"/>
        <xdr:cNvSpPr/>
      </xdr:nvSpPr>
      <xdr:spPr>
        <a:xfrm>
          <a:off x="14744700" y="49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143660</xdr:rowOff>
    </xdr:from>
    <xdr:ext cx="469744" cy="259045"/>
    <xdr:sp macro="" textlink="">
      <xdr:nvSpPr>
        <xdr:cNvPr id="152" name="債務償還比率該当値テキスト"/>
        <xdr:cNvSpPr txBox="1"/>
      </xdr:nvSpPr>
      <xdr:spPr>
        <a:xfrm>
          <a:off x="14846300" y="477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121297</xdr:rowOff>
    </xdr:from>
    <xdr:to>
      <xdr:col>72</xdr:col>
      <xdr:colOff>123825</xdr:colOff>
      <xdr:row>29</xdr:row>
      <xdr:rowOff>51447</xdr:rowOff>
    </xdr:to>
    <xdr:sp macro="" textlink="">
      <xdr:nvSpPr>
        <xdr:cNvPr id="153" name="楕円 152"/>
        <xdr:cNvSpPr/>
      </xdr:nvSpPr>
      <xdr:spPr>
        <a:xfrm>
          <a:off x="14033500" y="492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133</xdr:rowOff>
    </xdr:from>
    <xdr:to>
      <xdr:col>76</xdr:col>
      <xdr:colOff>22225</xdr:colOff>
      <xdr:row>29</xdr:row>
      <xdr:rowOff>647</xdr:rowOff>
    </xdr:to>
    <xdr:cxnSp macro="">
      <xdr:nvCxnSpPr>
        <xdr:cNvPr id="154" name="直線コネクタ 153"/>
        <xdr:cNvCxnSpPr/>
      </xdr:nvCxnSpPr>
      <xdr:spPr>
        <a:xfrm flipV="1">
          <a:off x="14084300" y="4972183"/>
          <a:ext cx="7112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137335</xdr:rowOff>
    </xdr:from>
    <xdr:to>
      <xdr:col>68</xdr:col>
      <xdr:colOff>123825</xdr:colOff>
      <xdr:row>29</xdr:row>
      <xdr:rowOff>67485</xdr:rowOff>
    </xdr:to>
    <xdr:sp macro="" textlink="">
      <xdr:nvSpPr>
        <xdr:cNvPr id="155" name="楕円 154"/>
        <xdr:cNvSpPr/>
      </xdr:nvSpPr>
      <xdr:spPr>
        <a:xfrm>
          <a:off x="13271500" y="49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647</xdr:rowOff>
    </xdr:from>
    <xdr:to>
      <xdr:col>72</xdr:col>
      <xdr:colOff>73025</xdr:colOff>
      <xdr:row>29</xdr:row>
      <xdr:rowOff>16685</xdr:rowOff>
    </xdr:to>
    <xdr:cxnSp macro="">
      <xdr:nvCxnSpPr>
        <xdr:cNvPr id="156" name="直線コネクタ 155"/>
        <xdr:cNvCxnSpPr/>
      </xdr:nvCxnSpPr>
      <xdr:spPr>
        <a:xfrm flipV="1">
          <a:off x="13322300" y="4972697"/>
          <a:ext cx="762000" cy="1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112661</xdr:rowOff>
    </xdr:from>
    <xdr:to>
      <xdr:col>64</xdr:col>
      <xdr:colOff>123825</xdr:colOff>
      <xdr:row>29</xdr:row>
      <xdr:rowOff>42811</xdr:rowOff>
    </xdr:to>
    <xdr:sp macro="" textlink="">
      <xdr:nvSpPr>
        <xdr:cNvPr id="157" name="楕円 156"/>
        <xdr:cNvSpPr/>
      </xdr:nvSpPr>
      <xdr:spPr>
        <a:xfrm>
          <a:off x="12509500" y="491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163461</xdr:rowOff>
    </xdr:from>
    <xdr:to>
      <xdr:col>68</xdr:col>
      <xdr:colOff>73025</xdr:colOff>
      <xdr:row>29</xdr:row>
      <xdr:rowOff>16685</xdr:rowOff>
    </xdr:to>
    <xdr:cxnSp macro="">
      <xdr:nvCxnSpPr>
        <xdr:cNvPr id="158" name="直線コネクタ 157"/>
        <xdr:cNvCxnSpPr/>
      </xdr:nvCxnSpPr>
      <xdr:spPr>
        <a:xfrm>
          <a:off x="12560300" y="4964061"/>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131989</xdr:rowOff>
    </xdr:from>
    <xdr:to>
      <xdr:col>60</xdr:col>
      <xdr:colOff>123825</xdr:colOff>
      <xdr:row>29</xdr:row>
      <xdr:rowOff>62139</xdr:rowOff>
    </xdr:to>
    <xdr:sp macro="" textlink="">
      <xdr:nvSpPr>
        <xdr:cNvPr id="159" name="楕円 158"/>
        <xdr:cNvSpPr/>
      </xdr:nvSpPr>
      <xdr:spPr>
        <a:xfrm>
          <a:off x="11747500" y="493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163461</xdr:rowOff>
    </xdr:from>
    <xdr:to>
      <xdr:col>64</xdr:col>
      <xdr:colOff>73025</xdr:colOff>
      <xdr:row>29</xdr:row>
      <xdr:rowOff>11339</xdr:rowOff>
    </xdr:to>
    <xdr:cxnSp macro="">
      <xdr:nvCxnSpPr>
        <xdr:cNvPr id="160" name="直線コネクタ 159"/>
        <xdr:cNvCxnSpPr/>
      </xdr:nvCxnSpPr>
      <xdr:spPr>
        <a:xfrm flipV="1">
          <a:off x="11798300" y="4964061"/>
          <a:ext cx="762000" cy="1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95110</xdr:rowOff>
    </xdr:from>
    <xdr:ext cx="469744" cy="259045"/>
    <xdr:sp macro="" textlink="">
      <xdr:nvSpPr>
        <xdr:cNvPr id="161" name="n_1aveValue債務償還比率"/>
        <xdr:cNvSpPr txBox="1"/>
      </xdr:nvSpPr>
      <xdr:spPr>
        <a:xfrm>
          <a:off x="13836727" y="506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58413</xdr:rowOff>
    </xdr:from>
    <xdr:ext cx="469744" cy="259045"/>
    <xdr:sp macro="" textlink="">
      <xdr:nvSpPr>
        <xdr:cNvPr id="162" name="n_2aveValue債務償還比率"/>
        <xdr:cNvSpPr txBox="1"/>
      </xdr:nvSpPr>
      <xdr:spPr>
        <a:xfrm>
          <a:off x="13087427" y="468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50085</xdr:rowOff>
    </xdr:from>
    <xdr:ext cx="469744" cy="259045"/>
    <xdr:sp macro="" textlink="">
      <xdr:nvSpPr>
        <xdr:cNvPr id="163" name="n_3aveValue債務償還比率"/>
        <xdr:cNvSpPr txBox="1"/>
      </xdr:nvSpPr>
      <xdr:spPr>
        <a:xfrm>
          <a:off x="12325427" y="467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40729</xdr:rowOff>
    </xdr:from>
    <xdr:ext cx="469744" cy="259045"/>
    <xdr:sp macro="" textlink="">
      <xdr:nvSpPr>
        <xdr:cNvPr id="164" name="n_4aveValue債務償還比率"/>
        <xdr:cNvSpPr txBox="1"/>
      </xdr:nvSpPr>
      <xdr:spPr>
        <a:xfrm>
          <a:off x="11563427" y="466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67974</xdr:rowOff>
    </xdr:from>
    <xdr:ext cx="469744" cy="259045"/>
    <xdr:sp macro="" textlink="">
      <xdr:nvSpPr>
        <xdr:cNvPr id="165" name="n_1mainValue債務償還比率"/>
        <xdr:cNvSpPr txBox="1"/>
      </xdr:nvSpPr>
      <xdr:spPr>
        <a:xfrm>
          <a:off x="13836727" y="469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58612</xdr:rowOff>
    </xdr:from>
    <xdr:ext cx="469744" cy="259045"/>
    <xdr:sp macro="" textlink="">
      <xdr:nvSpPr>
        <xdr:cNvPr id="166" name="n_2mainValue債務償還比率"/>
        <xdr:cNvSpPr txBox="1"/>
      </xdr:nvSpPr>
      <xdr:spPr>
        <a:xfrm>
          <a:off x="13087427" y="503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33938</xdr:rowOff>
    </xdr:from>
    <xdr:ext cx="469744" cy="259045"/>
    <xdr:sp macro="" textlink="">
      <xdr:nvSpPr>
        <xdr:cNvPr id="167" name="n_3mainValue債務償還比率"/>
        <xdr:cNvSpPr txBox="1"/>
      </xdr:nvSpPr>
      <xdr:spPr>
        <a:xfrm>
          <a:off x="12325427" y="500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53266</xdr:rowOff>
    </xdr:from>
    <xdr:ext cx="469744" cy="259045"/>
    <xdr:sp macro="" textlink="">
      <xdr:nvSpPr>
        <xdr:cNvPr id="168" name="n_4mainValue債務償還比率"/>
        <xdr:cNvSpPr txBox="1"/>
      </xdr:nvSpPr>
      <xdr:spPr>
        <a:xfrm>
          <a:off x="11563427" y="502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愛媛県鬼北町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9,915
9,831
241.88
9,428,898
9,204,255
163,257
4,710,653
8,233,136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128270</xdr:rowOff>
    </xdr:from>
    <xdr:to>
      <xdr:col>15</xdr:col>
      <xdr:colOff>101600</xdr:colOff>
      <xdr:row>38</xdr:row>
      <xdr:rowOff>58420</xdr:rowOff>
    </xdr:to>
    <xdr:sp macro="" textlink="">
      <xdr:nvSpPr>
        <xdr:cNvPr id="65" name="フローチャート: 判断 64"/>
        <xdr:cNvSpPr/>
      </xdr:nvSpPr>
      <xdr:spPr>
        <a:xfrm>
          <a:off x="2857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80645</xdr:rowOff>
    </xdr:from>
    <xdr:to>
      <xdr:col>6</xdr:col>
      <xdr:colOff>38100</xdr:colOff>
      <xdr:row>38</xdr:row>
      <xdr:rowOff>10795</xdr:rowOff>
    </xdr:to>
    <xdr:sp macro="" textlink="">
      <xdr:nvSpPr>
        <xdr:cNvPr id="67" name="フローチャート: 判断 66"/>
        <xdr:cNvSpPr/>
      </xdr:nvSpPr>
      <xdr:spPr>
        <a:xfrm>
          <a:off x="1079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48260</xdr:rowOff>
    </xdr:from>
    <xdr:to>
      <xdr:col>24</xdr:col>
      <xdr:colOff>114300</xdr:colOff>
      <xdr:row>37</xdr:row>
      <xdr:rowOff>149860</xdr:rowOff>
    </xdr:to>
    <xdr:sp macro="" textlink="">
      <xdr:nvSpPr>
        <xdr:cNvPr id="73" name="楕円 72"/>
        <xdr:cNvSpPr/>
      </xdr:nvSpPr>
      <xdr:spPr>
        <a:xfrm>
          <a:off x="4584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71137</xdr:rowOff>
    </xdr:from>
    <xdr:ext cx="405111" cy="259045"/>
    <xdr:sp macro="" textlink="">
      <xdr:nvSpPr>
        <xdr:cNvPr id="74" name="【道路】&#10;有形固定資産減価償却率該当値テキスト"/>
        <xdr:cNvSpPr txBox="1"/>
      </xdr:nvSpPr>
      <xdr:spPr>
        <a:xfrm>
          <a:off x="4673600"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25400</xdr:rowOff>
    </xdr:from>
    <xdr:to>
      <xdr:col>20</xdr:col>
      <xdr:colOff>38100</xdr:colOff>
      <xdr:row>37</xdr:row>
      <xdr:rowOff>127000</xdr:rowOff>
    </xdr:to>
    <xdr:sp macro="" textlink="">
      <xdr:nvSpPr>
        <xdr:cNvPr id="75" name="楕円 74"/>
        <xdr:cNvSpPr/>
      </xdr:nvSpPr>
      <xdr:spPr>
        <a:xfrm>
          <a:off x="3746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76200</xdr:rowOff>
    </xdr:from>
    <xdr:to>
      <xdr:col>24</xdr:col>
      <xdr:colOff>63500</xdr:colOff>
      <xdr:row>37</xdr:row>
      <xdr:rowOff>99060</xdr:rowOff>
    </xdr:to>
    <xdr:cxnSp macro="">
      <xdr:nvCxnSpPr>
        <xdr:cNvPr id="76" name="直線コネクタ 75"/>
        <xdr:cNvCxnSpPr/>
      </xdr:nvCxnSpPr>
      <xdr:spPr>
        <a:xfrm>
          <a:off x="3797300" y="64198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166370</xdr:rowOff>
    </xdr:from>
    <xdr:to>
      <xdr:col>15</xdr:col>
      <xdr:colOff>101600</xdr:colOff>
      <xdr:row>37</xdr:row>
      <xdr:rowOff>96520</xdr:rowOff>
    </xdr:to>
    <xdr:sp macro="" textlink="">
      <xdr:nvSpPr>
        <xdr:cNvPr id="77" name="楕円 76"/>
        <xdr:cNvSpPr/>
      </xdr:nvSpPr>
      <xdr:spPr>
        <a:xfrm>
          <a:off x="2857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45720</xdr:rowOff>
    </xdr:from>
    <xdr:to>
      <xdr:col>19</xdr:col>
      <xdr:colOff>177800</xdr:colOff>
      <xdr:row>37</xdr:row>
      <xdr:rowOff>76200</xdr:rowOff>
    </xdr:to>
    <xdr:cxnSp macro="">
      <xdr:nvCxnSpPr>
        <xdr:cNvPr id="78" name="直線コネクタ 77"/>
        <xdr:cNvCxnSpPr/>
      </xdr:nvCxnSpPr>
      <xdr:spPr>
        <a:xfrm>
          <a:off x="2908300" y="63893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135890</xdr:rowOff>
    </xdr:from>
    <xdr:to>
      <xdr:col>10</xdr:col>
      <xdr:colOff>165100</xdr:colOff>
      <xdr:row>37</xdr:row>
      <xdr:rowOff>66040</xdr:rowOff>
    </xdr:to>
    <xdr:sp macro="" textlink="">
      <xdr:nvSpPr>
        <xdr:cNvPr id="79" name="楕円 78"/>
        <xdr:cNvSpPr/>
      </xdr:nvSpPr>
      <xdr:spPr>
        <a:xfrm>
          <a:off x="1968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15240</xdr:rowOff>
    </xdr:from>
    <xdr:to>
      <xdr:col>15</xdr:col>
      <xdr:colOff>50800</xdr:colOff>
      <xdr:row>37</xdr:row>
      <xdr:rowOff>45720</xdr:rowOff>
    </xdr:to>
    <xdr:cxnSp macro="">
      <xdr:nvCxnSpPr>
        <xdr:cNvPr id="80" name="直線コネクタ 79"/>
        <xdr:cNvCxnSpPr/>
      </xdr:nvCxnSpPr>
      <xdr:spPr>
        <a:xfrm>
          <a:off x="2019300" y="63588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109220</xdr:rowOff>
    </xdr:from>
    <xdr:to>
      <xdr:col>6</xdr:col>
      <xdr:colOff>38100</xdr:colOff>
      <xdr:row>37</xdr:row>
      <xdr:rowOff>39370</xdr:rowOff>
    </xdr:to>
    <xdr:sp macro="" textlink="">
      <xdr:nvSpPr>
        <xdr:cNvPr id="81" name="楕円 80"/>
        <xdr:cNvSpPr/>
      </xdr:nvSpPr>
      <xdr:spPr>
        <a:xfrm>
          <a:off x="1079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160020</xdr:rowOff>
    </xdr:from>
    <xdr:to>
      <xdr:col>10</xdr:col>
      <xdr:colOff>114300</xdr:colOff>
      <xdr:row>37</xdr:row>
      <xdr:rowOff>15240</xdr:rowOff>
    </xdr:to>
    <xdr:cxnSp macro="">
      <xdr:nvCxnSpPr>
        <xdr:cNvPr id="82" name="直線コネクタ 81"/>
        <xdr:cNvCxnSpPr/>
      </xdr:nvCxnSpPr>
      <xdr:spPr>
        <a:xfrm>
          <a:off x="1130300" y="63322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49547</xdr:rowOff>
    </xdr:from>
    <xdr:ext cx="405111" cy="259045"/>
    <xdr:sp macro="" textlink="">
      <xdr:nvSpPr>
        <xdr:cNvPr id="84" name="n_2aveValue【道路】&#10;有形固定資産減価償却率"/>
        <xdr:cNvSpPr txBox="1"/>
      </xdr:nvSpPr>
      <xdr:spPr>
        <a:xfrm>
          <a:off x="2705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28592</xdr:rowOff>
    </xdr:from>
    <xdr:ext cx="405111" cy="259045"/>
    <xdr:sp macro="" textlink="">
      <xdr:nvSpPr>
        <xdr:cNvPr id="85" name="n_3aveValue【道路】&#10;有形固定資産減価償却率"/>
        <xdr:cNvSpPr txBox="1"/>
      </xdr:nvSpPr>
      <xdr:spPr>
        <a:xfrm>
          <a:off x="1816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1922</xdr:rowOff>
    </xdr:from>
    <xdr:ext cx="405111" cy="259045"/>
    <xdr:sp macro="" textlink="">
      <xdr:nvSpPr>
        <xdr:cNvPr id="86" name="n_4aveValue【道路】&#10;有形固定資産減価償却率"/>
        <xdr:cNvSpPr txBox="1"/>
      </xdr:nvSpPr>
      <xdr:spPr>
        <a:xfrm>
          <a:off x="927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143527</xdr:rowOff>
    </xdr:from>
    <xdr:ext cx="405111" cy="259045"/>
    <xdr:sp macro="" textlink="">
      <xdr:nvSpPr>
        <xdr:cNvPr id="87" name="n_1mainValue【道路】&#10;有形固定資産減価償却率"/>
        <xdr:cNvSpPr txBox="1"/>
      </xdr:nvSpPr>
      <xdr:spPr>
        <a:xfrm>
          <a:off x="3582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113047</xdr:rowOff>
    </xdr:from>
    <xdr:ext cx="405111" cy="259045"/>
    <xdr:sp macro="" textlink="">
      <xdr:nvSpPr>
        <xdr:cNvPr id="88" name="n_2mainValue【道路】&#10;有形固定資産減価償却率"/>
        <xdr:cNvSpPr txBox="1"/>
      </xdr:nvSpPr>
      <xdr:spPr>
        <a:xfrm>
          <a:off x="2705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82567</xdr:rowOff>
    </xdr:from>
    <xdr:ext cx="405111" cy="259045"/>
    <xdr:sp macro="" textlink="">
      <xdr:nvSpPr>
        <xdr:cNvPr id="89" name="n_3mainValue【道路】&#10;有形固定資産減価償却率"/>
        <xdr:cNvSpPr txBox="1"/>
      </xdr:nvSpPr>
      <xdr:spPr>
        <a:xfrm>
          <a:off x="1816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55897</xdr:rowOff>
    </xdr:from>
    <xdr:ext cx="405111" cy="259045"/>
    <xdr:sp macro="" textlink="">
      <xdr:nvSpPr>
        <xdr:cNvPr id="90" name="n_4mainValue【道路】&#10;有形固定資産減価償却率"/>
        <xdr:cNvSpPr txBox="1"/>
      </xdr:nvSpPr>
      <xdr:spPr>
        <a:xfrm>
          <a:off x="9277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2" name="直線コネクタ 111"/>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3" name="【道路】&#10;一人当たり延長最小値テキスト"/>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4" name="直線コネクタ 113"/>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5" name="【道路】&#10;一人当たり延長最大値テキスト"/>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6" name="直線コネクタ 115"/>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144070</xdr:rowOff>
    </xdr:from>
    <xdr:ext cx="534377" cy="259045"/>
    <xdr:sp macro="" textlink="">
      <xdr:nvSpPr>
        <xdr:cNvPr id="117" name="【道路】&#10;一人当たり延長平均値テキスト"/>
        <xdr:cNvSpPr txBox="1"/>
      </xdr:nvSpPr>
      <xdr:spPr>
        <a:xfrm>
          <a:off x="10515600" y="6659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8" name="フローチャート: 判断 117"/>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62744</xdr:rowOff>
    </xdr:from>
    <xdr:to>
      <xdr:col>50</xdr:col>
      <xdr:colOff>165100</xdr:colOff>
      <xdr:row>40</xdr:row>
      <xdr:rowOff>164344</xdr:rowOff>
    </xdr:to>
    <xdr:sp macro="" textlink="">
      <xdr:nvSpPr>
        <xdr:cNvPr id="119" name="フローチャート: 判断 118"/>
        <xdr:cNvSpPr/>
      </xdr:nvSpPr>
      <xdr:spPr>
        <a:xfrm>
          <a:off x="9588500" y="692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72555</xdr:rowOff>
    </xdr:from>
    <xdr:to>
      <xdr:col>46</xdr:col>
      <xdr:colOff>38100</xdr:colOff>
      <xdr:row>41</xdr:row>
      <xdr:rowOff>2705</xdr:rowOff>
    </xdr:to>
    <xdr:sp macro="" textlink="">
      <xdr:nvSpPr>
        <xdr:cNvPr id="120" name="フローチャート: 判断 119"/>
        <xdr:cNvSpPr/>
      </xdr:nvSpPr>
      <xdr:spPr>
        <a:xfrm>
          <a:off x="8699500" y="693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73708</xdr:rowOff>
    </xdr:from>
    <xdr:to>
      <xdr:col>41</xdr:col>
      <xdr:colOff>101600</xdr:colOff>
      <xdr:row>41</xdr:row>
      <xdr:rowOff>3858</xdr:rowOff>
    </xdr:to>
    <xdr:sp macro="" textlink="">
      <xdr:nvSpPr>
        <xdr:cNvPr id="121" name="フローチャート: 判断 120"/>
        <xdr:cNvSpPr/>
      </xdr:nvSpPr>
      <xdr:spPr>
        <a:xfrm>
          <a:off x="7810500" y="693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86299</xdr:rowOff>
    </xdr:from>
    <xdr:to>
      <xdr:col>36</xdr:col>
      <xdr:colOff>165100</xdr:colOff>
      <xdr:row>41</xdr:row>
      <xdr:rowOff>16449</xdr:rowOff>
    </xdr:to>
    <xdr:sp macro="" textlink="">
      <xdr:nvSpPr>
        <xdr:cNvPr id="122" name="フローチャート: 判断 121"/>
        <xdr:cNvSpPr/>
      </xdr:nvSpPr>
      <xdr:spPr>
        <a:xfrm>
          <a:off x="6921500" y="69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6572</xdr:rowOff>
    </xdr:from>
    <xdr:to>
      <xdr:col>55</xdr:col>
      <xdr:colOff>50800</xdr:colOff>
      <xdr:row>40</xdr:row>
      <xdr:rowOff>108172</xdr:rowOff>
    </xdr:to>
    <xdr:sp macro="" textlink="">
      <xdr:nvSpPr>
        <xdr:cNvPr id="128" name="楕円 127"/>
        <xdr:cNvSpPr/>
      </xdr:nvSpPr>
      <xdr:spPr>
        <a:xfrm>
          <a:off x="10426700" y="686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156449</xdr:rowOff>
    </xdr:from>
    <xdr:ext cx="534377" cy="259045"/>
    <xdr:sp macro="" textlink="">
      <xdr:nvSpPr>
        <xdr:cNvPr id="129" name="【道路】&#10;一人当たり延長該当値テキスト"/>
        <xdr:cNvSpPr txBox="1"/>
      </xdr:nvSpPr>
      <xdr:spPr>
        <a:xfrm>
          <a:off x="10515600" y="684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75829</xdr:rowOff>
    </xdr:from>
    <xdr:to>
      <xdr:col>50</xdr:col>
      <xdr:colOff>165100</xdr:colOff>
      <xdr:row>40</xdr:row>
      <xdr:rowOff>5979</xdr:rowOff>
    </xdr:to>
    <xdr:sp macro="" textlink="">
      <xdr:nvSpPr>
        <xdr:cNvPr id="130" name="楕円 129"/>
        <xdr:cNvSpPr/>
      </xdr:nvSpPr>
      <xdr:spPr>
        <a:xfrm>
          <a:off x="9588500" y="676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126629</xdr:rowOff>
    </xdr:from>
    <xdr:to>
      <xdr:col>55</xdr:col>
      <xdr:colOff>0</xdr:colOff>
      <xdr:row>40</xdr:row>
      <xdr:rowOff>57372</xdr:rowOff>
    </xdr:to>
    <xdr:cxnSp macro="">
      <xdr:nvCxnSpPr>
        <xdr:cNvPr id="131" name="直線コネクタ 130"/>
        <xdr:cNvCxnSpPr/>
      </xdr:nvCxnSpPr>
      <xdr:spPr>
        <a:xfrm>
          <a:off x="9639300" y="6813179"/>
          <a:ext cx="838200" cy="10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154797</xdr:rowOff>
    </xdr:from>
    <xdr:to>
      <xdr:col>46</xdr:col>
      <xdr:colOff>38100</xdr:colOff>
      <xdr:row>39</xdr:row>
      <xdr:rowOff>84947</xdr:rowOff>
    </xdr:to>
    <xdr:sp macro="" textlink="">
      <xdr:nvSpPr>
        <xdr:cNvPr id="132" name="楕円 131"/>
        <xdr:cNvSpPr/>
      </xdr:nvSpPr>
      <xdr:spPr>
        <a:xfrm>
          <a:off x="8699500" y="666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34147</xdr:rowOff>
    </xdr:from>
    <xdr:to>
      <xdr:col>50</xdr:col>
      <xdr:colOff>114300</xdr:colOff>
      <xdr:row>39</xdr:row>
      <xdr:rowOff>126629</xdr:rowOff>
    </xdr:to>
    <xdr:cxnSp macro="">
      <xdr:nvCxnSpPr>
        <xdr:cNvPr id="133" name="直線コネクタ 132"/>
        <xdr:cNvCxnSpPr/>
      </xdr:nvCxnSpPr>
      <xdr:spPr>
        <a:xfrm>
          <a:off x="8750300" y="6720697"/>
          <a:ext cx="889000" cy="9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165669</xdr:rowOff>
    </xdr:from>
    <xdr:to>
      <xdr:col>41</xdr:col>
      <xdr:colOff>101600</xdr:colOff>
      <xdr:row>39</xdr:row>
      <xdr:rowOff>95819</xdr:rowOff>
    </xdr:to>
    <xdr:sp macro="" textlink="">
      <xdr:nvSpPr>
        <xdr:cNvPr id="134" name="楕円 133"/>
        <xdr:cNvSpPr/>
      </xdr:nvSpPr>
      <xdr:spPr>
        <a:xfrm>
          <a:off x="7810500" y="668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34147</xdr:rowOff>
    </xdr:from>
    <xdr:to>
      <xdr:col>45</xdr:col>
      <xdr:colOff>177800</xdr:colOff>
      <xdr:row>39</xdr:row>
      <xdr:rowOff>45019</xdr:rowOff>
    </xdr:to>
    <xdr:cxnSp macro="">
      <xdr:nvCxnSpPr>
        <xdr:cNvPr id="135" name="直線コネクタ 134"/>
        <xdr:cNvCxnSpPr/>
      </xdr:nvCxnSpPr>
      <xdr:spPr>
        <a:xfrm flipV="1">
          <a:off x="7861300" y="6720697"/>
          <a:ext cx="889000" cy="1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3783</xdr:rowOff>
    </xdr:from>
    <xdr:to>
      <xdr:col>36</xdr:col>
      <xdr:colOff>165100</xdr:colOff>
      <xdr:row>39</xdr:row>
      <xdr:rowOff>105383</xdr:rowOff>
    </xdr:to>
    <xdr:sp macro="" textlink="">
      <xdr:nvSpPr>
        <xdr:cNvPr id="136" name="楕円 135"/>
        <xdr:cNvSpPr/>
      </xdr:nvSpPr>
      <xdr:spPr>
        <a:xfrm>
          <a:off x="6921500" y="669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45019</xdr:rowOff>
    </xdr:from>
    <xdr:to>
      <xdr:col>41</xdr:col>
      <xdr:colOff>50800</xdr:colOff>
      <xdr:row>39</xdr:row>
      <xdr:rowOff>54583</xdr:rowOff>
    </xdr:to>
    <xdr:cxnSp macro="">
      <xdr:nvCxnSpPr>
        <xdr:cNvPr id="137" name="直線コネクタ 136"/>
        <xdr:cNvCxnSpPr/>
      </xdr:nvCxnSpPr>
      <xdr:spPr>
        <a:xfrm flipV="1">
          <a:off x="6972300" y="6731569"/>
          <a:ext cx="889000" cy="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155471</xdr:rowOff>
    </xdr:from>
    <xdr:ext cx="534377" cy="259045"/>
    <xdr:sp macro="" textlink="">
      <xdr:nvSpPr>
        <xdr:cNvPr id="138" name="n_1aveValue【道路】&#10;一人当たり延長"/>
        <xdr:cNvSpPr txBox="1"/>
      </xdr:nvSpPr>
      <xdr:spPr>
        <a:xfrm>
          <a:off x="9359411" y="701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165282</xdr:rowOff>
    </xdr:from>
    <xdr:ext cx="534377" cy="259045"/>
    <xdr:sp macro="" textlink="">
      <xdr:nvSpPr>
        <xdr:cNvPr id="139" name="n_2aveValue【道路】&#10;一人当たり延長"/>
        <xdr:cNvSpPr txBox="1"/>
      </xdr:nvSpPr>
      <xdr:spPr>
        <a:xfrm>
          <a:off x="8483111" y="70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166435</xdr:rowOff>
    </xdr:from>
    <xdr:ext cx="534377" cy="259045"/>
    <xdr:sp macro="" textlink="">
      <xdr:nvSpPr>
        <xdr:cNvPr id="140" name="n_3aveValue【道路】&#10;一人当たり延長"/>
        <xdr:cNvSpPr txBox="1"/>
      </xdr:nvSpPr>
      <xdr:spPr>
        <a:xfrm>
          <a:off x="7594111" y="702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7576</xdr:rowOff>
    </xdr:from>
    <xdr:ext cx="534377" cy="259045"/>
    <xdr:sp macro="" textlink="">
      <xdr:nvSpPr>
        <xdr:cNvPr id="141" name="n_4aveValue【道路】&#10;一人当たり延長"/>
        <xdr:cNvSpPr txBox="1"/>
      </xdr:nvSpPr>
      <xdr:spPr>
        <a:xfrm>
          <a:off x="6705111" y="703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22506</xdr:rowOff>
    </xdr:from>
    <xdr:ext cx="534377" cy="259045"/>
    <xdr:sp macro="" textlink="">
      <xdr:nvSpPr>
        <xdr:cNvPr id="142" name="n_1mainValue【道路】&#10;一人当たり延長"/>
        <xdr:cNvSpPr txBox="1"/>
      </xdr:nvSpPr>
      <xdr:spPr>
        <a:xfrm>
          <a:off x="9359411" y="653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101474</xdr:rowOff>
    </xdr:from>
    <xdr:ext cx="534377" cy="259045"/>
    <xdr:sp macro="" textlink="">
      <xdr:nvSpPr>
        <xdr:cNvPr id="143" name="n_2mainValue【道路】&#10;一人当たり延長"/>
        <xdr:cNvSpPr txBox="1"/>
      </xdr:nvSpPr>
      <xdr:spPr>
        <a:xfrm>
          <a:off x="8483111" y="644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112346</xdr:rowOff>
    </xdr:from>
    <xdr:ext cx="534377" cy="259045"/>
    <xdr:sp macro="" textlink="">
      <xdr:nvSpPr>
        <xdr:cNvPr id="144" name="n_3mainValue【道路】&#10;一人当たり延長"/>
        <xdr:cNvSpPr txBox="1"/>
      </xdr:nvSpPr>
      <xdr:spPr>
        <a:xfrm>
          <a:off x="7594111" y="645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121910</xdr:rowOff>
    </xdr:from>
    <xdr:ext cx="534377" cy="259045"/>
    <xdr:sp macro="" textlink="">
      <xdr:nvSpPr>
        <xdr:cNvPr id="145" name="n_4mainValue【道路】&#10;一人当たり延長"/>
        <xdr:cNvSpPr txBox="1"/>
      </xdr:nvSpPr>
      <xdr:spPr>
        <a:xfrm>
          <a:off x="6705111" y="64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71" name="直線コネクタ 170"/>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4" name="【橋りょう・トンネ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5" name="直線コネクタ 174"/>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176" name="【橋りょう・トンネル】&#10;有形固定資産減価償却率平均値テキスト"/>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7" name="フローチャート: 判断 176"/>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78" name="フローチャート: 判断 177"/>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56969</xdr:rowOff>
    </xdr:from>
    <xdr:to>
      <xdr:col>15</xdr:col>
      <xdr:colOff>101600</xdr:colOff>
      <xdr:row>60</xdr:row>
      <xdr:rowOff>158569</xdr:rowOff>
    </xdr:to>
    <xdr:sp macro="" textlink="">
      <xdr:nvSpPr>
        <xdr:cNvPr id="179" name="フローチャート: 判断 178"/>
        <xdr:cNvSpPr/>
      </xdr:nvSpPr>
      <xdr:spPr>
        <a:xfrm>
          <a:off x="2857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80" name="フローチャート: 判断 179"/>
        <xdr:cNvSpPr/>
      </xdr:nvSpPr>
      <xdr:spPr>
        <a:xfrm>
          <a:off x="1968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136978</xdr:rowOff>
    </xdr:from>
    <xdr:to>
      <xdr:col>6</xdr:col>
      <xdr:colOff>38100</xdr:colOff>
      <xdr:row>60</xdr:row>
      <xdr:rowOff>67128</xdr:rowOff>
    </xdr:to>
    <xdr:sp macro="" textlink="">
      <xdr:nvSpPr>
        <xdr:cNvPr id="181" name="フローチャート: 判断 180"/>
        <xdr:cNvSpPr/>
      </xdr:nvSpPr>
      <xdr:spPr>
        <a:xfrm>
          <a:off x="1079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7" name="楕円 186"/>
        <xdr:cNvSpPr/>
      </xdr:nvSpPr>
      <xdr:spPr>
        <a:xfrm>
          <a:off x="45847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145160</xdr:rowOff>
    </xdr:from>
    <xdr:ext cx="405111" cy="259045"/>
    <xdr:sp macro="" textlink="">
      <xdr:nvSpPr>
        <xdr:cNvPr id="188" name="【橋りょう・トンネル】&#10;有形固定資産減価償却率該当値テキスト"/>
        <xdr:cNvSpPr txBox="1"/>
      </xdr:nvSpPr>
      <xdr:spPr>
        <a:xfrm>
          <a:off x="4673600" y="10260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102688</xdr:rowOff>
    </xdr:from>
    <xdr:to>
      <xdr:col>20</xdr:col>
      <xdr:colOff>38100</xdr:colOff>
      <xdr:row>61</xdr:row>
      <xdr:rowOff>32838</xdr:rowOff>
    </xdr:to>
    <xdr:sp macro="" textlink="">
      <xdr:nvSpPr>
        <xdr:cNvPr id="189" name="楕円 188"/>
        <xdr:cNvSpPr/>
      </xdr:nvSpPr>
      <xdr:spPr>
        <a:xfrm>
          <a:off x="3746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153488</xdr:rowOff>
    </xdr:from>
    <xdr:to>
      <xdr:col>24</xdr:col>
      <xdr:colOff>63500</xdr:colOff>
      <xdr:row>61</xdr:row>
      <xdr:rowOff>1633</xdr:rowOff>
    </xdr:to>
    <xdr:cxnSp macro="">
      <xdr:nvCxnSpPr>
        <xdr:cNvPr id="190" name="直線コネクタ 189"/>
        <xdr:cNvCxnSpPr/>
      </xdr:nvCxnSpPr>
      <xdr:spPr>
        <a:xfrm>
          <a:off x="3797300" y="10440488"/>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76563</xdr:rowOff>
    </xdr:from>
    <xdr:to>
      <xdr:col>15</xdr:col>
      <xdr:colOff>101600</xdr:colOff>
      <xdr:row>61</xdr:row>
      <xdr:rowOff>6713</xdr:rowOff>
    </xdr:to>
    <xdr:sp macro="" textlink="">
      <xdr:nvSpPr>
        <xdr:cNvPr id="191" name="楕円 190"/>
        <xdr:cNvSpPr/>
      </xdr:nvSpPr>
      <xdr:spPr>
        <a:xfrm>
          <a:off x="2857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127363</xdr:rowOff>
    </xdr:from>
    <xdr:to>
      <xdr:col>19</xdr:col>
      <xdr:colOff>177800</xdr:colOff>
      <xdr:row>60</xdr:row>
      <xdr:rowOff>153488</xdr:rowOff>
    </xdr:to>
    <xdr:cxnSp macro="">
      <xdr:nvCxnSpPr>
        <xdr:cNvPr id="192" name="直線コネクタ 191"/>
        <xdr:cNvCxnSpPr/>
      </xdr:nvCxnSpPr>
      <xdr:spPr>
        <a:xfrm>
          <a:off x="2908300" y="104143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93" name="楕円 192"/>
        <xdr:cNvSpPr/>
      </xdr:nvSpPr>
      <xdr:spPr>
        <a:xfrm>
          <a:off x="1968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101237</xdr:rowOff>
    </xdr:from>
    <xdr:to>
      <xdr:col>15</xdr:col>
      <xdr:colOff>50800</xdr:colOff>
      <xdr:row>60</xdr:row>
      <xdr:rowOff>127363</xdr:rowOff>
    </xdr:to>
    <xdr:cxnSp macro="">
      <xdr:nvCxnSpPr>
        <xdr:cNvPr id="194" name="直線コネクタ 193"/>
        <xdr:cNvCxnSpPr/>
      </xdr:nvCxnSpPr>
      <xdr:spPr>
        <a:xfrm>
          <a:off x="2019300" y="103882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24312</xdr:rowOff>
    </xdr:from>
    <xdr:to>
      <xdr:col>6</xdr:col>
      <xdr:colOff>38100</xdr:colOff>
      <xdr:row>60</xdr:row>
      <xdr:rowOff>125912</xdr:rowOff>
    </xdr:to>
    <xdr:sp macro="" textlink="">
      <xdr:nvSpPr>
        <xdr:cNvPr id="195" name="楕円 194"/>
        <xdr:cNvSpPr/>
      </xdr:nvSpPr>
      <xdr:spPr>
        <a:xfrm>
          <a:off x="1079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75112</xdr:rowOff>
    </xdr:from>
    <xdr:to>
      <xdr:col>10</xdr:col>
      <xdr:colOff>114300</xdr:colOff>
      <xdr:row>60</xdr:row>
      <xdr:rowOff>101237</xdr:rowOff>
    </xdr:to>
    <xdr:cxnSp macro="">
      <xdr:nvCxnSpPr>
        <xdr:cNvPr id="196" name="直線コネクタ 195"/>
        <xdr:cNvCxnSpPr/>
      </xdr:nvCxnSpPr>
      <xdr:spPr>
        <a:xfrm>
          <a:off x="1130300" y="103621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197" name="n_1aveValue【橋りょう・トンネル】&#10;有形固定資産減価償却率"/>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3646</xdr:rowOff>
    </xdr:from>
    <xdr:ext cx="405111" cy="259045"/>
    <xdr:sp macro="" textlink="">
      <xdr:nvSpPr>
        <xdr:cNvPr id="198" name="n_2aveValue【橋りょう・トンネル】&#10;有形固定資産減価償却率"/>
        <xdr:cNvSpPr txBox="1"/>
      </xdr:nvSpPr>
      <xdr:spPr>
        <a:xfrm>
          <a:off x="2705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160400</xdr:rowOff>
    </xdr:from>
    <xdr:ext cx="405111" cy="259045"/>
    <xdr:sp macro="" textlink="">
      <xdr:nvSpPr>
        <xdr:cNvPr id="199" name="n_3aveValue【橋りょう・トンネル】&#10;有形固定資産減価償却率"/>
        <xdr:cNvSpPr txBox="1"/>
      </xdr:nvSpPr>
      <xdr:spPr>
        <a:xfrm>
          <a:off x="1816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83655</xdr:rowOff>
    </xdr:from>
    <xdr:ext cx="405111" cy="259045"/>
    <xdr:sp macro="" textlink="">
      <xdr:nvSpPr>
        <xdr:cNvPr id="200" name="n_4aveValue【橋りょう・トンネル】&#10;有形固定資産減価償却率"/>
        <xdr:cNvSpPr txBox="1"/>
      </xdr:nvSpPr>
      <xdr:spPr>
        <a:xfrm>
          <a:off x="927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23965</xdr:rowOff>
    </xdr:from>
    <xdr:ext cx="405111" cy="259045"/>
    <xdr:sp macro="" textlink="">
      <xdr:nvSpPr>
        <xdr:cNvPr id="201" name="n_1mainValue【橋りょう・トンネル】&#10;有形固定資産減価償却率"/>
        <xdr:cNvSpPr txBox="1"/>
      </xdr:nvSpPr>
      <xdr:spPr>
        <a:xfrm>
          <a:off x="3582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169290</xdr:rowOff>
    </xdr:from>
    <xdr:ext cx="405111" cy="259045"/>
    <xdr:sp macro="" textlink="">
      <xdr:nvSpPr>
        <xdr:cNvPr id="202" name="n_2mainValue【橋りょう・トンネル】&#10;有形固定資産減価償却率"/>
        <xdr:cNvSpPr txBox="1"/>
      </xdr:nvSpPr>
      <xdr:spPr>
        <a:xfrm>
          <a:off x="2705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143164</xdr:rowOff>
    </xdr:from>
    <xdr:ext cx="405111" cy="259045"/>
    <xdr:sp macro="" textlink="">
      <xdr:nvSpPr>
        <xdr:cNvPr id="203" name="n_3mainValue【橋りょう・トンネル】&#10;有形固定資産減価償却率"/>
        <xdr:cNvSpPr txBox="1"/>
      </xdr:nvSpPr>
      <xdr:spPr>
        <a:xfrm>
          <a:off x="1816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117039</xdr:rowOff>
    </xdr:from>
    <xdr:ext cx="405111" cy="259045"/>
    <xdr:sp macro="" textlink="">
      <xdr:nvSpPr>
        <xdr:cNvPr id="204" name="n_4mainValue【橋りょう・トンネル】&#10;有形固定資産減価償却率"/>
        <xdr:cNvSpPr txBox="1"/>
      </xdr:nvSpPr>
      <xdr:spPr>
        <a:xfrm>
          <a:off x="9277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28" name="直線コネクタ 227"/>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9" name="【橋りょう・トンネル】&#10;一人当たり有形固定資産（償却資産）額最小値テキスト"/>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30" name="直線コネクタ 229"/>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31" name="【橋りょう・トンネル】&#10;一人当たり有形固定資産（償却資産）額最大値テキスト"/>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32" name="直線コネクタ 231"/>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162033</xdr:rowOff>
    </xdr:from>
    <xdr:ext cx="599010" cy="259045"/>
    <xdr:sp macro="" textlink="">
      <xdr:nvSpPr>
        <xdr:cNvPr id="233" name="【橋りょう・トンネル】&#10;一人当たり有形固定資産（償却資産）額平均値テキスト"/>
        <xdr:cNvSpPr txBox="1"/>
      </xdr:nvSpPr>
      <xdr:spPr>
        <a:xfrm>
          <a:off x="10515600" y="10791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34" name="フローチャート: 判断 233"/>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89915</xdr:rowOff>
    </xdr:from>
    <xdr:to>
      <xdr:col>50</xdr:col>
      <xdr:colOff>165100</xdr:colOff>
      <xdr:row>64</xdr:row>
      <xdr:rowOff>20065</xdr:rowOff>
    </xdr:to>
    <xdr:sp macro="" textlink="">
      <xdr:nvSpPr>
        <xdr:cNvPr id="235" name="フローチャート: 判断 234"/>
        <xdr:cNvSpPr/>
      </xdr:nvSpPr>
      <xdr:spPr>
        <a:xfrm>
          <a:off x="9588500" y="1089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91616</xdr:rowOff>
    </xdr:from>
    <xdr:to>
      <xdr:col>46</xdr:col>
      <xdr:colOff>38100</xdr:colOff>
      <xdr:row>64</xdr:row>
      <xdr:rowOff>21766</xdr:rowOff>
    </xdr:to>
    <xdr:sp macro="" textlink="">
      <xdr:nvSpPr>
        <xdr:cNvPr id="236" name="フローチャート: 判断 235"/>
        <xdr:cNvSpPr/>
      </xdr:nvSpPr>
      <xdr:spPr>
        <a:xfrm>
          <a:off x="8699500" y="1089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97040</xdr:rowOff>
    </xdr:from>
    <xdr:to>
      <xdr:col>41</xdr:col>
      <xdr:colOff>101600</xdr:colOff>
      <xdr:row>64</xdr:row>
      <xdr:rowOff>27190</xdr:rowOff>
    </xdr:to>
    <xdr:sp macro="" textlink="">
      <xdr:nvSpPr>
        <xdr:cNvPr id="237" name="フローチャート: 判断 236"/>
        <xdr:cNvSpPr/>
      </xdr:nvSpPr>
      <xdr:spPr>
        <a:xfrm>
          <a:off x="7810500" y="1089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101699</xdr:rowOff>
    </xdr:from>
    <xdr:to>
      <xdr:col>36</xdr:col>
      <xdr:colOff>165100</xdr:colOff>
      <xdr:row>64</xdr:row>
      <xdr:rowOff>31849</xdr:rowOff>
    </xdr:to>
    <xdr:sp macro="" textlink="">
      <xdr:nvSpPr>
        <xdr:cNvPr id="238" name="フローチャート: 判断 237"/>
        <xdr:cNvSpPr/>
      </xdr:nvSpPr>
      <xdr:spPr>
        <a:xfrm>
          <a:off x="6921500" y="1090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137726</xdr:rowOff>
    </xdr:from>
    <xdr:to>
      <xdr:col>55</xdr:col>
      <xdr:colOff>50800</xdr:colOff>
      <xdr:row>63</xdr:row>
      <xdr:rowOff>67876</xdr:rowOff>
    </xdr:to>
    <xdr:sp macro="" textlink="">
      <xdr:nvSpPr>
        <xdr:cNvPr id="244" name="楕円 243"/>
        <xdr:cNvSpPr/>
      </xdr:nvSpPr>
      <xdr:spPr>
        <a:xfrm>
          <a:off x="10426700" y="1076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160603</xdr:rowOff>
    </xdr:from>
    <xdr:ext cx="599010" cy="259045"/>
    <xdr:sp macro="" textlink="">
      <xdr:nvSpPr>
        <xdr:cNvPr id="245" name="【橋りょう・トンネル】&#10;一人当たり有形固定資産（償却資産）額該当値テキスト"/>
        <xdr:cNvSpPr txBox="1"/>
      </xdr:nvSpPr>
      <xdr:spPr>
        <a:xfrm>
          <a:off x="10515600" y="10619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144709</xdr:rowOff>
    </xdr:from>
    <xdr:to>
      <xdr:col>50</xdr:col>
      <xdr:colOff>165100</xdr:colOff>
      <xdr:row>63</xdr:row>
      <xdr:rowOff>74859</xdr:rowOff>
    </xdr:to>
    <xdr:sp macro="" textlink="">
      <xdr:nvSpPr>
        <xdr:cNvPr id="246" name="楕円 245"/>
        <xdr:cNvSpPr/>
      </xdr:nvSpPr>
      <xdr:spPr>
        <a:xfrm>
          <a:off x="9588500" y="1077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17076</xdr:rowOff>
    </xdr:from>
    <xdr:to>
      <xdr:col>55</xdr:col>
      <xdr:colOff>0</xdr:colOff>
      <xdr:row>63</xdr:row>
      <xdr:rowOff>24059</xdr:rowOff>
    </xdr:to>
    <xdr:cxnSp macro="">
      <xdr:nvCxnSpPr>
        <xdr:cNvPr id="247" name="直線コネクタ 246"/>
        <xdr:cNvCxnSpPr/>
      </xdr:nvCxnSpPr>
      <xdr:spPr>
        <a:xfrm flipV="1">
          <a:off x="9639300" y="10818426"/>
          <a:ext cx="838200" cy="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148551</xdr:rowOff>
    </xdr:from>
    <xdr:to>
      <xdr:col>46</xdr:col>
      <xdr:colOff>38100</xdr:colOff>
      <xdr:row>63</xdr:row>
      <xdr:rowOff>78701</xdr:rowOff>
    </xdr:to>
    <xdr:sp macro="" textlink="">
      <xdr:nvSpPr>
        <xdr:cNvPr id="248" name="楕円 247"/>
        <xdr:cNvSpPr/>
      </xdr:nvSpPr>
      <xdr:spPr>
        <a:xfrm>
          <a:off x="8699500" y="107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24059</xdr:rowOff>
    </xdr:from>
    <xdr:to>
      <xdr:col>50</xdr:col>
      <xdr:colOff>114300</xdr:colOff>
      <xdr:row>63</xdr:row>
      <xdr:rowOff>27901</xdr:rowOff>
    </xdr:to>
    <xdr:cxnSp macro="">
      <xdr:nvCxnSpPr>
        <xdr:cNvPr id="249" name="直線コネクタ 248"/>
        <xdr:cNvCxnSpPr/>
      </xdr:nvCxnSpPr>
      <xdr:spPr>
        <a:xfrm flipV="1">
          <a:off x="8750300" y="10825409"/>
          <a:ext cx="889000" cy="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153953</xdr:rowOff>
    </xdr:from>
    <xdr:to>
      <xdr:col>41</xdr:col>
      <xdr:colOff>101600</xdr:colOff>
      <xdr:row>63</xdr:row>
      <xdr:rowOff>84103</xdr:rowOff>
    </xdr:to>
    <xdr:sp macro="" textlink="">
      <xdr:nvSpPr>
        <xdr:cNvPr id="250" name="楕円 249"/>
        <xdr:cNvSpPr/>
      </xdr:nvSpPr>
      <xdr:spPr>
        <a:xfrm>
          <a:off x="7810500" y="1078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27901</xdr:rowOff>
    </xdr:from>
    <xdr:to>
      <xdr:col>45</xdr:col>
      <xdr:colOff>177800</xdr:colOff>
      <xdr:row>63</xdr:row>
      <xdr:rowOff>33303</xdr:rowOff>
    </xdr:to>
    <xdr:cxnSp macro="">
      <xdr:nvCxnSpPr>
        <xdr:cNvPr id="251" name="直線コネクタ 250"/>
        <xdr:cNvCxnSpPr/>
      </xdr:nvCxnSpPr>
      <xdr:spPr>
        <a:xfrm flipV="1">
          <a:off x="7861300" y="10829251"/>
          <a:ext cx="889000" cy="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158710</xdr:rowOff>
    </xdr:from>
    <xdr:to>
      <xdr:col>36</xdr:col>
      <xdr:colOff>165100</xdr:colOff>
      <xdr:row>63</xdr:row>
      <xdr:rowOff>88860</xdr:rowOff>
    </xdr:to>
    <xdr:sp macro="" textlink="">
      <xdr:nvSpPr>
        <xdr:cNvPr id="252" name="楕円 251"/>
        <xdr:cNvSpPr/>
      </xdr:nvSpPr>
      <xdr:spPr>
        <a:xfrm>
          <a:off x="6921500" y="1078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33303</xdr:rowOff>
    </xdr:from>
    <xdr:to>
      <xdr:col>41</xdr:col>
      <xdr:colOff>50800</xdr:colOff>
      <xdr:row>63</xdr:row>
      <xdr:rowOff>38060</xdr:rowOff>
    </xdr:to>
    <xdr:cxnSp macro="">
      <xdr:nvCxnSpPr>
        <xdr:cNvPr id="253" name="直線コネクタ 252"/>
        <xdr:cNvCxnSpPr/>
      </xdr:nvCxnSpPr>
      <xdr:spPr>
        <a:xfrm flipV="1">
          <a:off x="6972300" y="10834653"/>
          <a:ext cx="889000" cy="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11192</xdr:rowOff>
    </xdr:from>
    <xdr:ext cx="599010" cy="259045"/>
    <xdr:sp macro="" textlink="">
      <xdr:nvSpPr>
        <xdr:cNvPr id="254" name="n_1aveValue【橋りょう・トンネル】&#10;一人当たり有形固定資産（償却資産）額"/>
        <xdr:cNvSpPr txBox="1"/>
      </xdr:nvSpPr>
      <xdr:spPr>
        <a:xfrm>
          <a:off x="9327095" y="10983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12893</xdr:rowOff>
    </xdr:from>
    <xdr:ext cx="599010" cy="259045"/>
    <xdr:sp macro="" textlink="">
      <xdr:nvSpPr>
        <xdr:cNvPr id="255" name="n_2aveValue【橋りょう・トンネル】&#10;一人当たり有形固定資産（償却資産）額"/>
        <xdr:cNvSpPr txBox="1"/>
      </xdr:nvSpPr>
      <xdr:spPr>
        <a:xfrm>
          <a:off x="8450795" y="10985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18317</xdr:rowOff>
    </xdr:from>
    <xdr:ext cx="599010" cy="259045"/>
    <xdr:sp macro="" textlink="">
      <xdr:nvSpPr>
        <xdr:cNvPr id="256" name="n_3aveValue【橋りょう・トンネル】&#10;一人当たり有形固定資産（償却資産）額"/>
        <xdr:cNvSpPr txBox="1"/>
      </xdr:nvSpPr>
      <xdr:spPr>
        <a:xfrm>
          <a:off x="7561795" y="109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22976</xdr:rowOff>
    </xdr:from>
    <xdr:ext cx="599010" cy="259045"/>
    <xdr:sp macro="" textlink="">
      <xdr:nvSpPr>
        <xdr:cNvPr id="257" name="n_4aveValue【橋りょう・トンネル】&#10;一人当たり有形固定資産（償却資産）額"/>
        <xdr:cNvSpPr txBox="1"/>
      </xdr:nvSpPr>
      <xdr:spPr>
        <a:xfrm>
          <a:off x="6672795" y="1099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91386</xdr:rowOff>
    </xdr:from>
    <xdr:ext cx="599010" cy="259045"/>
    <xdr:sp macro="" textlink="">
      <xdr:nvSpPr>
        <xdr:cNvPr id="258" name="n_1mainValue【橋りょう・トンネル】&#10;一人当たり有形固定資産（償却資産）額"/>
        <xdr:cNvSpPr txBox="1"/>
      </xdr:nvSpPr>
      <xdr:spPr>
        <a:xfrm>
          <a:off x="9327095" y="10549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95228</xdr:rowOff>
    </xdr:from>
    <xdr:ext cx="599010" cy="259045"/>
    <xdr:sp macro="" textlink="">
      <xdr:nvSpPr>
        <xdr:cNvPr id="259" name="n_2mainValue【橋りょう・トンネル】&#10;一人当たり有形固定資産（償却資産）額"/>
        <xdr:cNvSpPr txBox="1"/>
      </xdr:nvSpPr>
      <xdr:spPr>
        <a:xfrm>
          <a:off x="8450795" y="10553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100630</xdr:rowOff>
    </xdr:from>
    <xdr:ext cx="599010" cy="259045"/>
    <xdr:sp macro="" textlink="">
      <xdr:nvSpPr>
        <xdr:cNvPr id="260" name="n_3mainValue【橋りょう・トンネル】&#10;一人当たり有形固定資産（償却資産）額"/>
        <xdr:cNvSpPr txBox="1"/>
      </xdr:nvSpPr>
      <xdr:spPr>
        <a:xfrm>
          <a:off x="7561795" y="10559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105387</xdr:rowOff>
    </xdr:from>
    <xdr:ext cx="599010" cy="259045"/>
    <xdr:sp macro="" textlink="">
      <xdr:nvSpPr>
        <xdr:cNvPr id="261" name="n_4mainValue【橋りょう・トンネル】&#10;一人当たり有形固定資産（償却資産）額"/>
        <xdr:cNvSpPr txBox="1"/>
      </xdr:nvSpPr>
      <xdr:spPr>
        <a:xfrm>
          <a:off x="6672795" y="10563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87" name="直線コネクタ 286"/>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90" name="【公営住宅】&#10;有形固定資産減価償却率最大値テキスト"/>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91" name="直線コネクタ 290"/>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2" name="【公営住宅】&#10;有形固定資産減価償却率平均値テキスト"/>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3" name="フローチャート: 判断 292"/>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94" name="フローチャート: 判断 293"/>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19957</xdr:rowOff>
    </xdr:from>
    <xdr:to>
      <xdr:col>15</xdr:col>
      <xdr:colOff>101600</xdr:colOff>
      <xdr:row>83</xdr:row>
      <xdr:rowOff>121557</xdr:rowOff>
    </xdr:to>
    <xdr:sp macro="" textlink="">
      <xdr:nvSpPr>
        <xdr:cNvPr id="295" name="フローチャート: 判断 294"/>
        <xdr:cNvSpPr/>
      </xdr:nvSpPr>
      <xdr:spPr>
        <a:xfrm>
          <a:off x="28575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31387</xdr:rowOff>
    </xdr:from>
    <xdr:to>
      <xdr:col>10</xdr:col>
      <xdr:colOff>165100</xdr:colOff>
      <xdr:row>83</xdr:row>
      <xdr:rowOff>132987</xdr:rowOff>
    </xdr:to>
    <xdr:sp macro="" textlink="">
      <xdr:nvSpPr>
        <xdr:cNvPr id="296" name="フローチャート: 判断 295"/>
        <xdr:cNvSpPr/>
      </xdr:nvSpPr>
      <xdr:spPr>
        <a:xfrm>
          <a:off x="1968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297" name="フローチャート: 判断 296"/>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31387</xdr:rowOff>
    </xdr:from>
    <xdr:to>
      <xdr:col>24</xdr:col>
      <xdr:colOff>114300</xdr:colOff>
      <xdr:row>85</xdr:row>
      <xdr:rowOff>132987</xdr:rowOff>
    </xdr:to>
    <xdr:sp macro="" textlink="">
      <xdr:nvSpPr>
        <xdr:cNvPr id="303" name="楕円 302"/>
        <xdr:cNvSpPr/>
      </xdr:nvSpPr>
      <xdr:spPr>
        <a:xfrm>
          <a:off x="45847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9814</xdr:rowOff>
    </xdr:from>
    <xdr:ext cx="405111" cy="259045"/>
    <xdr:sp macro="" textlink="">
      <xdr:nvSpPr>
        <xdr:cNvPr id="304" name="【公営住宅】&#10;有形固定資産減価償却率該当値テキスト"/>
        <xdr:cNvSpPr txBox="1"/>
      </xdr:nvSpPr>
      <xdr:spPr>
        <a:xfrm>
          <a:off x="4673600" y="1458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18324</xdr:rowOff>
    </xdr:from>
    <xdr:to>
      <xdr:col>20</xdr:col>
      <xdr:colOff>38100</xdr:colOff>
      <xdr:row>85</xdr:row>
      <xdr:rowOff>119924</xdr:rowOff>
    </xdr:to>
    <xdr:sp macro="" textlink="">
      <xdr:nvSpPr>
        <xdr:cNvPr id="305" name="楕円 304"/>
        <xdr:cNvSpPr/>
      </xdr:nvSpPr>
      <xdr:spPr>
        <a:xfrm>
          <a:off x="3746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69124</xdr:rowOff>
    </xdr:from>
    <xdr:to>
      <xdr:col>24</xdr:col>
      <xdr:colOff>63500</xdr:colOff>
      <xdr:row>85</xdr:row>
      <xdr:rowOff>82187</xdr:rowOff>
    </xdr:to>
    <xdr:cxnSp macro="">
      <xdr:nvCxnSpPr>
        <xdr:cNvPr id="306" name="直線コネクタ 305"/>
        <xdr:cNvCxnSpPr/>
      </xdr:nvCxnSpPr>
      <xdr:spPr>
        <a:xfrm>
          <a:off x="3797300" y="1464237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5262</xdr:rowOff>
    </xdr:from>
    <xdr:to>
      <xdr:col>15</xdr:col>
      <xdr:colOff>101600</xdr:colOff>
      <xdr:row>85</xdr:row>
      <xdr:rowOff>106862</xdr:rowOff>
    </xdr:to>
    <xdr:sp macro="" textlink="">
      <xdr:nvSpPr>
        <xdr:cNvPr id="307" name="楕円 306"/>
        <xdr:cNvSpPr/>
      </xdr:nvSpPr>
      <xdr:spPr>
        <a:xfrm>
          <a:off x="28575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56062</xdr:rowOff>
    </xdr:from>
    <xdr:to>
      <xdr:col>19</xdr:col>
      <xdr:colOff>177800</xdr:colOff>
      <xdr:row>85</xdr:row>
      <xdr:rowOff>69124</xdr:rowOff>
    </xdr:to>
    <xdr:cxnSp macro="">
      <xdr:nvCxnSpPr>
        <xdr:cNvPr id="308" name="直線コネクタ 307"/>
        <xdr:cNvCxnSpPr/>
      </xdr:nvCxnSpPr>
      <xdr:spPr>
        <a:xfrm>
          <a:off x="2908300" y="146293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145687</xdr:rowOff>
    </xdr:from>
    <xdr:to>
      <xdr:col>10</xdr:col>
      <xdr:colOff>165100</xdr:colOff>
      <xdr:row>85</xdr:row>
      <xdr:rowOff>75837</xdr:rowOff>
    </xdr:to>
    <xdr:sp macro="" textlink="">
      <xdr:nvSpPr>
        <xdr:cNvPr id="309" name="楕円 308"/>
        <xdr:cNvSpPr/>
      </xdr:nvSpPr>
      <xdr:spPr>
        <a:xfrm>
          <a:off x="1968500" y="145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25037</xdr:rowOff>
    </xdr:from>
    <xdr:to>
      <xdr:col>15</xdr:col>
      <xdr:colOff>50800</xdr:colOff>
      <xdr:row>85</xdr:row>
      <xdr:rowOff>56062</xdr:rowOff>
    </xdr:to>
    <xdr:cxnSp macro="">
      <xdr:nvCxnSpPr>
        <xdr:cNvPr id="310" name="直線コネクタ 309"/>
        <xdr:cNvCxnSpPr/>
      </xdr:nvCxnSpPr>
      <xdr:spPr>
        <a:xfrm>
          <a:off x="2019300" y="1459828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101600</xdr:rowOff>
    </xdr:from>
    <xdr:to>
      <xdr:col>6</xdr:col>
      <xdr:colOff>38100</xdr:colOff>
      <xdr:row>85</xdr:row>
      <xdr:rowOff>31750</xdr:rowOff>
    </xdr:to>
    <xdr:sp macro="" textlink="">
      <xdr:nvSpPr>
        <xdr:cNvPr id="311" name="楕円 310"/>
        <xdr:cNvSpPr/>
      </xdr:nvSpPr>
      <xdr:spPr>
        <a:xfrm>
          <a:off x="1079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152400</xdr:rowOff>
    </xdr:from>
    <xdr:to>
      <xdr:col>10</xdr:col>
      <xdr:colOff>114300</xdr:colOff>
      <xdr:row>85</xdr:row>
      <xdr:rowOff>25037</xdr:rowOff>
    </xdr:to>
    <xdr:cxnSp macro="">
      <xdr:nvCxnSpPr>
        <xdr:cNvPr id="312" name="直線コネクタ 311"/>
        <xdr:cNvCxnSpPr/>
      </xdr:nvCxnSpPr>
      <xdr:spPr>
        <a:xfrm>
          <a:off x="1130300" y="1455420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164209</xdr:rowOff>
    </xdr:from>
    <xdr:ext cx="405111" cy="259045"/>
    <xdr:sp macro="" textlink="">
      <xdr:nvSpPr>
        <xdr:cNvPr id="313" name="n_1aveValue【公営住宅】&#10;有形固定資産減価償却率"/>
        <xdr:cNvSpPr txBox="1"/>
      </xdr:nvSpPr>
      <xdr:spPr>
        <a:xfrm>
          <a:off x="3582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138084</xdr:rowOff>
    </xdr:from>
    <xdr:ext cx="405111" cy="259045"/>
    <xdr:sp macro="" textlink="">
      <xdr:nvSpPr>
        <xdr:cNvPr id="314" name="n_2aveValue【公営住宅】&#10;有形固定資産減価償却率"/>
        <xdr:cNvSpPr txBox="1"/>
      </xdr:nvSpPr>
      <xdr:spPr>
        <a:xfrm>
          <a:off x="2705744" y="1402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149514</xdr:rowOff>
    </xdr:from>
    <xdr:ext cx="405111" cy="259045"/>
    <xdr:sp macro="" textlink="">
      <xdr:nvSpPr>
        <xdr:cNvPr id="315" name="n_3aveValue【公営住宅】&#10;有形固定資産減価償却率"/>
        <xdr:cNvSpPr txBox="1"/>
      </xdr:nvSpPr>
      <xdr:spPr>
        <a:xfrm>
          <a:off x="1816744" y="1403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316" name="n_4aveValue【公営住宅】&#10;有形固定資産減価償却率"/>
        <xdr:cNvSpPr txBox="1"/>
      </xdr:nvSpPr>
      <xdr:spPr>
        <a:xfrm>
          <a:off x="927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111051</xdr:rowOff>
    </xdr:from>
    <xdr:ext cx="405111" cy="259045"/>
    <xdr:sp macro="" textlink="">
      <xdr:nvSpPr>
        <xdr:cNvPr id="317" name="n_1mainValue【公営住宅】&#10;有形固定資産減価償却率"/>
        <xdr:cNvSpPr txBox="1"/>
      </xdr:nvSpPr>
      <xdr:spPr>
        <a:xfrm>
          <a:off x="3582044" y="1468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97989</xdr:rowOff>
    </xdr:from>
    <xdr:ext cx="405111" cy="259045"/>
    <xdr:sp macro="" textlink="">
      <xdr:nvSpPr>
        <xdr:cNvPr id="318" name="n_2mainValue【公営住宅】&#10;有形固定資産減価償却率"/>
        <xdr:cNvSpPr txBox="1"/>
      </xdr:nvSpPr>
      <xdr:spPr>
        <a:xfrm>
          <a:off x="2705744" y="1467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66964</xdr:rowOff>
    </xdr:from>
    <xdr:ext cx="405111" cy="259045"/>
    <xdr:sp macro="" textlink="">
      <xdr:nvSpPr>
        <xdr:cNvPr id="319" name="n_3mainValue【公営住宅】&#10;有形固定資産減価償却率"/>
        <xdr:cNvSpPr txBox="1"/>
      </xdr:nvSpPr>
      <xdr:spPr>
        <a:xfrm>
          <a:off x="1816744" y="1464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22877</xdr:rowOff>
    </xdr:from>
    <xdr:ext cx="405111" cy="259045"/>
    <xdr:sp macro="" textlink="">
      <xdr:nvSpPr>
        <xdr:cNvPr id="320" name="n_4mainValue【公営住宅】&#10;有形固定資産減価償却率"/>
        <xdr:cNvSpPr txBox="1"/>
      </xdr:nvSpPr>
      <xdr:spPr>
        <a:xfrm>
          <a:off x="927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44" name="直線コネクタ 343"/>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5"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6" name="直線コネクタ 345"/>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47" name="【公営住宅】&#10;一人当たり面積最大値テキスト"/>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48" name="直線コネクタ 347"/>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47262</xdr:rowOff>
    </xdr:from>
    <xdr:ext cx="469744" cy="259045"/>
    <xdr:sp macro="" textlink="">
      <xdr:nvSpPr>
        <xdr:cNvPr id="349" name="【公営住宅】&#10;一人当たり面積平均値テキスト"/>
        <xdr:cNvSpPr txBox="1"/>
      </xdr:nvSpPr>
      <xdr:spPr>
        <a:xfrm>
          <a:off x="10515600" y="14449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50" name="フローチャート: 判断 349"/>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125413</xdr:rowOff>
    </xdr:from>
    <xdr:to>
      <xdr:col>50</xdr:col>
      <xdr:colOff>165100</xdr:colOff>
      <xdr:row>85</xdr:row>
      <xdr:rowOff>55563</xdr:rowOff>
    </xdr:to>
    <xdr:sp macro="" textlink="">
      <xdr:nvSpPr>
        <xdr:cNvPr id="351" name="フローチャート: 判断 350"/>
        <xdr:cNvSpPr/>
      </xdr:nvSpPr>
      <xdr:spPr>
        <a:xfrm>
          <a:off x="9588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137224</xdr:rowOff>
    </xdr:from>
    <xdr:to>
      <xdr:col>46</xdr:col>
      <xdr:colOff>38100</xdr:colOff>
      <xdr:row>85</xdr:row>
      <xdr:rowOff>67374</xdr:rowOff>
    </xdr:to>
    <xdr:sp macro="" textlink="">
      <xdr:nvSpPr>
        <xdr:cNvPr id="352" name="フローチャート: 判断 351"/>
        <xdr:cNvSpPr/>
      </xdr:nvSpPr>
      <xdr:spPr>
        <a:xfrm>
          <a:off x="8699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169418</xdr:rowOff>
    </xdr:from>
    <xdr:to>
      <xdr:col>41</xdr:col>
      <xdr:colOff>101600</xdr:colOff>
      <xdr:row>85</xdr:row>
      <xdr:rowOff>99568</xdr:rowOff>
    </xdr:to>
    <xdr:sp macro="" textlink="">
      <xdr:nvSpPr>
        <xdr:cNvPr id="353" name="フローチャート: 判断 352"/>
        <xdr:cNvSpPr/>
      </xdr:nvSpPr>
      <xdr:spPr>
        <a:xfrm>
          <a:off x="7810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4" name="フローチャート: 判断 353"/>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17780</xdr:rowOff>
    </xdr:from>
    <xdr:to>
      <xdr:col>55</xdr:col>
      <xdr:colOff>50800</xdr:colOff>
      <xdr:row>84</xdr:row>
      <xdr:rowOff>119380</xdr:rowOff>
    </xdr:to>
    <xdr:sp macro="" textlink="">
      <xdr:nvSpPr>
        <xdr:cNvPr id="360" name="楕円 359"/>
        <xdr:cNvSpPr/>
      </xdr:nvSpPr>
      <xdr:spPr>
        <a:xfrm>
          <a:off x="104267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40657</xdr:rowOff>
    </xdr:from>
    <xdr:ext cx="469744" cy="259045"/>
    <xdr:sp macro="" textlink="">
      <xdr:nvSpPr>
        <xdr:cNvPr id="361" name="【公営住宅】&#10;一人当たり面積該当値テキスト"/>
        <xdr:cNvSpPr txBox="1"/>
      </xdr:nvSpPr>
      <xdr:spPr>
        <a:xfrm>
          <a:off x="10515600" y="1427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33210</xdr:rowOff>
    </xdr:from>
    <xdr:to>
      <xdr:col>50</xdr:col>
      <xdr:colOff>165100</xdr:colOff>
      <xdr:row>84</xdr:row>
      <xdr:rowOff>134810</xdr:rowOff>
    </xdr:to>
    <xdr:sp macro="" textlink="">
      <xdr:nvSpPr>
        <xdr:cNvPr id="362" name="楕円 361"/>
        <xdr:cNvSpPr/>
      </xdr:nvSpPr>
      <xdr:spPr>
        <a:xfrm>
          <a:off x="9588500" y="1443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68580</xdr:rowOff>
    </xdr:from>
    <xdr:to>
      <xdr:col>55</xdr:col>
      <xdr:colOff>0</xdr:colOff>
      <xdr:row>84</xdr:row>
      <xdr:rowOff>84010</xdr:rowOff>
    </xdr:to>
    <xdr:cxnSp macro="">
      <xdr:nvCxnSpPr>
        <xdr:cNvPr id="363" name="直線コネクタ 362"/>
        <xdr:cNvCxnSpPr/>
      </xdr:nvCxnSpPr>
      <xdr:spPr>
        <a:xfrm flipV="1">
          <a:off x="9639300" y="14470380"/>
          <a:ext cx="8382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40830</xdr:rowOff>
    </xdr:from>
    <xdr:to>
      <xdr:col>46</xdr:col>
      <xdr:colOff>38100</xdr:colOff>
      <xdr:row>84</xdr:row>
      <xdr:rowOff>142430</xdr:rowOff>
    </xdr:to>
    <xdr:sp macro="" textlink="">
      <xdr:nvSpPr>
        <xdr:cNvPr id="364" name="楕円 363"/>
        <xdr:cNvSpPr/>
      </xdr:nvSpPr>
      <xdr:spPr>
        <a:xfrm>
          <a:off x="8699500" y="1444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84010</xdr:rowOff>
    </xdr:from>
    <xdr:to>
      <xdr:col>50</xdr:col>
      <xdr:colOff>114300</xdr:colOff>
      <xdr:row>84</xdr:row>
      <xdr:rowOff>91630</xdr:rowOff>
    </xdr:to>
    <xdr:cxnSp macro="">
      <xdr:nvCxnSpPr>
        <xdr:cNvPr id="365" name="直線コネクタ 364"/>
        <xdr:cNvCxnSpPr/>
      </xdr:nvCxnSpPr>
      <xdr:spPr>
        <a:xfrm flipV="1">
          <a:off x="8750300" y="144858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33592</xdr:rowOff>
    </xdr:from>
    <xdr:to>
      <xdr:col>41</xdr:col>
      <xdr:colOff>101600</xdr:colOff>
      <xdr:row>84</xdr:row>
      <xdr:rowOff>135192</xdr:rowOff>
    </xdr:to>
    <xdr:sp macro="" textlink="">
      <xdr:nvSpPr>
        <xdr:cNvPr id="366" name="楕円 365"/>
        <xdr:cNvSpPr/>
      </xdr:nvSpPr>
      <xdr:spPr>
        <a:xfrm>
          <a:off x="7810500" y="1443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84392</xdr:rowOff>
    </xdr:from>
    <xdr:to>
      <xdr:col>45</xdr:col>
      <xdr:colOff>177800</xdr:colOff>
      <xdr:row>84</xdr:row>
      <xdr:rowOff>91630</xdr:rowOff>
    </xdr:to>
    <xdr:cxnSp macro="">
      <xdr:nvCxnSpPr>
        <xdr:cNvPr id="367" name="直線コネクタ 366"/>
        <xdr:cNvCxnSpPr/>
      </xdr:nvCxnSpPr>
      <xdr:spPr>
        <a:xfrm>
          <a:off x="7861300" y="14486192"/>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41974</xdr:rowOff>
    </xdr:from>
    <xdr:to>
      <xdr:col>36</xdr:col>
      <xdr:colOff>165100</xdr:colOff>
      <xdr:row>84</xdr:row>
      <xdr:rowOff>143574</xdr:rowOff>
    </xdr:to>
    <xdr:sp macro="" textlink="">
      <xdr:nvSpPr>
        <xdr:cNvPr id="368" name="楕円 367"/>
        <xdr:cNvSpPr/>
      </xdr:nvSpPr>
      <xdr:spPr>
        <a:xfrm>
          <a:off x="6921500" y="1444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84392</xdr:rowOff>
    </xdr:from>
    <xdr:to>
      <xdr:col>41</xdr:col>
      <xdr:colOff>50800</xdr:colOff>
      <xdr:row>84</xdr:row>
      <xdr:rowOff>92774</xdr:rowOff>
    </xdr:to>
    <xdr:cxnSp macro="">
      <xdr:nvCxnSpPr>
        <xdr:cNvPr id="369" name="直線コネクタ 368"/>
        <xdr:cNvCxnSpPr/>
      </xdr:nvCxnSpPr>
      <xdr:spPr>
        <a:xfrm flipV="1">
          <a:off x="6972300" y="1448619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46690</xdr:rowOff>
    </xdr:from>
    <xdr:ext cx="469744" cy="259045"/>
    <xdr:sp macro="" textlink="">
      <xdr:nvSpPr>
        <xdr:cNvPr id="370" name="n_1aveValue【公営住宅】&#10;一人当たり面積"/>
        <xdr:cNvSpPr txBox="1"/>
      </xdr:nvSpPr>
      <xdr:spPr>
        <a:xfrm>
          <a:off x="9391727" y="1461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58501</xdr:rowOff>
    </xdr:from>
    <xdr:ext cx="469744" cy="259045"/>
    <xdr:sp macro="" textlink="">
      <xdr:nvSpPr>
        <xdr:cNvPr id="371" name="n_2aveValue【公営住宅】&#10;一人当たり面積"/>
        <xdr:cNvSpPr txBox="1"/>
      </xdr:nvSpPr>
      <xdr:spPr>
        <a:xfrm>
          <a:off x="8515427" y="1463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90695</xdr:rowOff>
    </xdr:from>
    <xdr:ext cx="469744" cy="259045"/>
    <xdr:sp macro="" textlink="">
      <xdr:nvSpPr>
        <xdr:cNvPr id="372" name="n_3aveValue【公営住宅】&#10;一人当たり面積"/>
        <xdr:cNvSpPr txBox="1"/>
      </xdr:nvSpPr>
      <xdr:spPr>
        <a:xfrm>
          <a:off x="7626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73169</xdr:rowOff>
    </xdr:from>
    <xdr:ext cx="469744" cy="259045"/>
    <xdr:sp macro="" textlink="">
      <xdr:nvSpPr>
        <xdr:cNvPr id="373" name="n_4aveValue【公営住宅】&#10;一人当たり面積"/>
        <xdr:cNvSpPr txBox="1"/>
      </xdr:nvSpPr>
      <xdr:spPr>
        <a:xfrm>
          <a:off x="6737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151337</xdr:rowOff>
    </xdr:from>
    <xdr:ext cx="469744" cy="259045"/>
    <xdr:sp macro="" textlink="">
      <xdr:nvSpPr>
        <xdr:cNvPr id="374" name="n_1mainValue【公営住宅】&#10;一人当たり面積"/>
        <xdr:cNvSpPr txBox="1"/>
      </xdr:nvSpPr>
      <xdr:spPr>
        <a:xfrm>
          <a:off x="9391727" y="1421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158957</xdr:rowOff>
    </xdr:from>
    <xdr:ext cx="469744" cy="259045"/>
    <xdr:sp macro="" textlink="">
      <xdr:nvSpPr>
        <xdr:cNvPr id="375" name="n_2mainValue【公営住宅】&#10;一人当たり面積"/>
        <xdr:cNvSpPr txBox="1"/>
      </xdr:nvSpPr>
      <xdr:spPr>
        <a:xfrm>
          <a:off x="8515427" y="1421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151719</xdr:rowOff>
    </xdr:from>
    <xdr:ext cx="469744" cy="259045"/>
    <xdr:sp macro="" textlink="">
      <xdr:nvSpPr>
        <xdr:cNvPr id="376" name="n_3mainValue【公営住宅】&#10;一人当たり面積"/>
        <xdr:cNvSpPr txBox="1"/>
      </xdr:nvSpPr>
      <xdr:spPr>
        <a:xfrm>
          <a:off x="7626427" y="1421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160101</xdr:rowOff>
    </xdr:from>
    <xdr:ext cx="469744" cy="259045"/>
    <xdr:sp macro="" textlink="">
      <xdr:nvSpPr>
        <xdr:cNvPr id="377" name="n_4mainValue【公営住宅】&#10;一人当たり面積"/>
        <xdr:cNvSpPr txBox="1"/>
      </xdr:nvSpPr>
      <xdr:spPr>
        <a:xfrm>
          <a:off x="6737427" y="1421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418" name="直線コネクタ 417"/>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421" name="【認定こども園・幼稚園・保育所】&#10;有形固定資産減価償却率最大値テキスト"/>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422" name="直線コネクタ 421"/>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48277</xdr:rowOff>
    </xdr:from>
    <xdr:ext cx="405111" cy="259045"/>
    <xdr:sp macro="" textlink="">
      <xdr:nvSpPr>
        <xdr:cNvPr id="423" name="【認定こども園・幼稚園・保育所】&#10;有形固定資産減価償却率平均値テキスト"/>
        <xdr:cNvSpPr txBox="1"/>
      </xdr:nvSpPr>
      <xdr:spPr>
        <a:xfrm>
          <a:off x="16357600" y="622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24" name="フローチャート: 判断 423"/>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153035</xdr:rowOff>
    </xdr:from>
    <xdr:to>
      <xdr:col>81</xdr:col>
      <xdr:colOff>101600</xdr:colOff>
      <xdr:row>37</xdr:row>
      <xdr:rowOff>83185</xdr:rowOff>
    </xdr:to>
    <xdr:sp macro="" textlink="">
      <xdr:nvSpPr>
        <xdr:cNvPr id="425" name="フローチャート: 判断 424"/>
        <xdr:cNvSpPr/>
      </xdr:nvSpPr>
      <xdr:spPr>
        <a:xfrm>
          <a:off x="15430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130175</xdr:rowOff>
    </xdr:from>
    <xdr:to>
      <xdr:col>76</xdr:col>
      <xdr:colOff>165100</xdr:colOff>
      <xdr:row>37</xdr:row>
      <xdr:rowOff>60325</xdr:rowOff>
    </xdr:to>
    <xdr:sp macro="" textlink="">
      <xdr:nvSpPr>
        <xdr:cNvPr id="426" name="フローチャート: 判断 425"/>
        <xdr:cNvSpPr/>
      </xdr:nvSpPr>
      <xdr:spPr>
        <a:xfrm>
          <a:off x="14541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86360</xdr:rowOff>
    </xdr:from>
    <xdr:to>
      <xdr:col>72</xdr:col>
      <xdr:colOff>38100</xdr:colOff>
      <xdr:row>37</xdr:row>
      <xdr:rowOff>16510</xdr:rowOff>
    </xdr:to>
    <xdr:sp macro="" textlink="">
      <xdr:nvSpPr>
        <xdr:cNvPr id="427" name="フローチャート: 判断 426"/>
        <xdr:cNvSpPr/>
      </xdr:nvSpPr>
      <xdr:spPr>
        <a:xfrm>
          <a:off x="13652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145415</xdr:rowOff>
    </xdr:from>
    <xdr:to>
      <xdr:col>67</xdr:col>
      <xdr:colOff>101600</xdr:colOff>
      <xdr:row>37</xdr:row>
      <xdr:rowOff>75565</xdr:rowOff>
    </xdr:to>
    <xdr:sp macro="" textlink="">
      <xdr:nvSpPr>
        <xdr:cNvPr id="428" name="フローチャート: 判断 427"/>
        <xdr:cNvSpPr/>
      </xdr:nvSpPr>
      <xdr:spPr>
        <a:xfrm>
          <a:off x="12763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137795</xdr:rowOff>
    </xdr:from>
    <xdr:to>
      <xdr:col>85</xdr:col>
      <xdr:colOff>177800</xdr:colOff>
      <xdr:row>40</xdr:row>
      <xdr:rowOff>67945</xdr:rowOff>
    </xdr:to>
    <xdr:sp macro="" textlink="">
      <xdr:nvSpPr>
        <xdr:cNvPr id="434" name="楕円 433"/>
        <xdr:cNvSpPr/>
      </xdr:nvSpPr>
      <xdr:spPr>
        <a:xfrm>
          <a:off x="162687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116222</xdr:rowOff>
    </xdr:from>
    <xdr:ext cx="405111" cy="259045"/>
    <xdr:sp macro="" textlink="">
      <xdr:nvSpPr>
        <xdr:cNvPr id="435" name="【認定こども園・幼稚園・保育所】&#10;有形固定資産減価償却率該当値テキスト"/>
        <xdr:cNvSpPr txBox="1"/>
      </xdr:nvSpPr>
      <xdr:spPr>
        <a:xfrm>
          <a:off x="16357600"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84455</xdr:rowOff>
    </xdr:from>
    <xdr:to>
      <xdr:col>81</xdr:col>
      <xdr:colOff>101600</xdr:colOff>
      <xdr:row>40</xdr:row>
      <xdr:rowOff>14605</xdr:rowOff>
    </xdr:to>
    <xdr:sp macro="" textlink="">
      <xdr:nvSpPr>
        <xdr:cNvPr id="436" name="楕円 435"/>
        <xdr:cNvSpPr/>
      </xdr:nvSpPr>
      <xdr:spPr>
        <a:xfrm>
          <a:off x="154305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135255</xdr:rowOff>
    </xdr:from>
    <xdr:to>
      <xdr:col>85</xdr:col>
      <xdr:colOff>127000</xdr:colOff>
      <xdr:row>40</xdr:row>
      <xdr:rowOff>17145</xdr:rowOff>
    </xdr:to>
    <xdr:cxnSp macro="">
      <xdr:nvCxnSpPr>
        <xdr:cNvPr id="437" name="直線コネクタ 436"/>
        <xdr:cNvCxnSpPr/>
      </xdr:nvCxnSpPr>
      <xdr:spPr>
        <a:xfrm>
          <a:off x="15481300" y="682180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33020</xdr:rowOff>
    </xdr:from>
    <xdr:to>
      <xdr:col>76</xdr:col>
      <xdr:colOff>165100</xdr:colOff>
      <xdr:row>39</xdr:row>
      <xdr:rowOff>134620</xdr:rowOff>
    </xdr:to>
    <xdr:sp macro="" textlink="">
      <xdr:nvSpPr>
        <xdr:cNvPr id="438" name="楕円 437"/>
        <xdr:cNvSpPr/>
      </xdr:nvSpPr>
      <xdr:spPr>
        <a:xfrm>
          <a:off x="14541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83820</xdr:rowOff>
    </xdr:from>
    <xdr:to>
      <xdr:col>81</xdr:col>
      <xdr:colOff>50800</xdr:colOff>
      <xdr:row>39</xdr:row>
      <xdr:rowOff>135255</xdr:rowOff>
    </xdr:to>
    <xdr:cxnSp macro="">
      <xdr:nvCxnSpPr>
        <xdr:cNvPr id="439" name="直線コネクタ 438"/>
        <xdr:cNvCxnSpPr/>
      </xdr:nvCxnSpPr>
      <xdr:spPr>
        <a:xfrm>
          <a:off x="14592300" y="67703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141605</xdr:rowOff>
    </xdr:from>
    <xdr:to>
      <xdr:col>72</xdr:col>
      <xdr:colOff>38100</xdr:colOff>
      <xdr:row>39</xdr:row>
      <xdr:rowOff>71755</xdr:rowOff>
    </xdr:to>
    <xdr:sp macro="" textlink="">
      <xdr:nvSpPr>
        <xdr:cNvPr id="440" name="楕円 439"/>
        <xdr:cNvSpPr/>
      </xdr:nvSpPr>
      <xdr:spPr>
        <a:xfrm>
          <a:off x="13652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20955</xdr:rowOff>
    </xdr:from>
    <xdr:to>
      <xdr:col>76</xdr:col>
      <xdr:colOff>114300</xdr:colOff>
      <xdr:row>39</xdr:row>
      <xdr:rowOff>83820</xdr:rowOff>
    </xdr:to>
    <xdr:cxnSp macro="">
      <xdr:nvCxnSpPr>
        <xdr:cNvPr id="441" name="直線コネクタ 440"/>
        <xdr:cNvCxnSpPr/>
      </xdr:nvCxnSpPr>
      <xdr:spPr>
        <a:xfrm>
          <a:off x="13703300" y="670750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86360</xdr:rowOff>
    </xdr:from>
    <xdr:to>
      <xdr:col>67</xdr:col>
      <xdr:colOff>101600</xdr:colOff>
      <xdr:row>39</xdr:row>
      <xdr:rowOff>16510</xdr:rowOff>
    </xdr:to>
    <xdr:sp macro="" textlink="">
      <xdr:nvSpPr>
        <xdr:cNvPr id="442" name="楕円 441"/>
        <xdr:cNvSpPr/>
      </xdr:nvSpPr>
      <xdr:spPr>
        <a:xfrm>
          <a:off x="12763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137160</xdr:rowOff>
    </xdr:from>
    <xdr:to>
      <xdr:col>71</xdr:col>
      <xdr:colOff>177800</xdr:colOff>
      <xdr:row>39</xdr:row>
      <xdr:rowOff>20955</xdr:rowOff>
    </xdr:to>
    <xdr:cxnSp macro="">
      <xdr:nvCxnSpPr>
        <xdr:cNvPr id="443" name="直線コネクタ 442"/>
        <xdr:cNvCxnSpPr/>
      </xdr:nvCxnSpPr>
      <xdr:spPr>
        <a:xfrm>
          <a:off x="12814300" y="665226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99712</xdr:rowOff>
    </xdr:from>
    <xdr:ext cx="405111" cy="259045"/>
    <xdr:sp macro="" textlink="">
      <xdr:nvSpPr>
        <xdr:cNvPr id="444" name="n_1aveValue【認定こども園・幼稚園・保育所】&#10;有形固定資産減価償却率"/>
        <xdr:cNvSpPr txBox="1"/>
      </xdr:nvSpPr>
      <xdr:spPr>
        <a:xfrm>
          <a:off x="152660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76852</xdr:rowOff>
    </xdr:from>
    <xdr:ext cx="405111" cy="259045"/>
    <xdr:sp macro="" textlink="">
      <xdr:nvSpPr>
        <xdr:cNvPr id="445" name="n_2aveValue【認定こども園・幼稚園・保育所】&#10;有形固定資産減価償却率"/>
        <xdr:cNvSpPr txBox="1"/>
      </xdr:nvSpPr>
      <xdr:spPr>
        <a:xfrm>
          <a:off x="14389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33037</xdr:rowOff>
    </xdr:from>
    <xdr:ext cx="405111" cy="259045"/>
    <xdr:sp macro="" textlink="">
      <xdr:nvSpPr>
        <xdr:cNvPr id="446" name="n_3aveValue【認定こども園・幼稚園・保育所】&#10;有形固定資産減価償却率"/>
        <xdr:cNvSpPr txBox="1"/>
      </xdr:nvSpPr>
      <xdr:spPr>
        <a:xfrm>
          <a:off x="13500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92092</xdr:rowOff>
    </xdr:from>
    <xdr:ext cx="405111" cy="259045"/>
    <xdr:sp macro="" textlink="">
      <xdr:nvSpPr>
        <xdr:cNvPr id="447" name="n_4aveValue【認定こども園・幼稚園・保育所】&#10;有形固定資産減価償却率"/>
        <xdr:cNvSpPr txBox="1"/>
      </xdr:nvSpPr>
      <xdr:spPr>
        <a:xfrm>
          <a:off x="12611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5732</xdr:rowOff>
    </xdr:from>
    <xdr:ext cx="405111" cy="259045"/>
    <xdr:sp macro="" textlink="">
      <xdr:nvSpPr>
        <xdr:cNvPr id="448" name="n_1mainValue【認定こども園・幼稚園・保育所】&#10;有形固定資産減価償却率"/>
        <xdr:cNvSpPr txBox="1"/>
      </xdr:nvSpPr>
      <xdr:spPr>
        <a:xfrm>
          <a:off x="152660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125747</xdr:rowOff>
    </xdr:from>
    <xdr:ext cx="405111" cy="259045"/>
    <xdr:sp macro="" textlink="">
      <xdr:nvSpPr>
        <xdr:cNvPr id="449" name="n_2mainValue【認定こども園・幼稚園・保育所】&#10;有形固定資産減価償却率"/>
        <xdr:cNvSpPr txBox="1"/>
      </xdr:nvSpPr>
      <xdr:spPr>
        <a:xfrm>
          <a:off x="14389744" y="681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62882</xdr:rowOff>
    </xdr:from>
    <xdr:ext cx="405111" cy="259045"/>
    <xdr:sp macro="" textlink="">
      <xdr:nvSpPr>
        <xdr:cNvPr id="450" name="n_3mainValue【認定こども園・幼稚園・保育所】&#10;有形固定資産減価償却率"/>
        <xdr:cNvSpPr txBox="1"/>
      </xdr:nvSpPr>
      <xdr:spPr>
        <a:xfrm>
          <a:off x="13500744"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7637</xdr:rowOff>
    </xdr:from>
    <xdr:ext cx="405111" cy="259045"/>
    <xdr:sp macro="" textlink="">
      <xdr:nvSpPr>
        <xdr:cNvPr id="451" name="n_4mainValue【認定こども園・幼稚園・保育所】&#10;有形固定資産減価償却率"/>
        <xdr:cNvSpPr txBox="1"/>
      </xdr:nvSpPr>
      <xdr:spPr>
        <a:xfrm>
          <a:off x="126117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473" name="直線コネクタ 472"/>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474" name="【認定こども園・幼稚園・保育所】&#10;一人当たり面積最小値テキスト"/>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475" name="直線コネクタ 474"/>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476" name="【認定こども園・幼稚園・保育所】&#10;一人当たり面積最大値テキスト"/>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477" name="直線コネクタ 476"/>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478" name="【認定こども園・幼稚園・保育所】&#10;一人当たり面積平均値テキスト"/>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79" name="フローチャート: 判断 478"/>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59233</xdr:rowOff>
    </xdr:from>
    <xdr:to>
      <xdr:col>112</xdr:col>
      <xdr:colOff>38100</xdr:colOff>
      <xdr:row>40</xdr:row>
      <xdr:rowOff>160833</xdr:rowOff>
    </xdr:to>
    <xdr:sp macro="" textlink="">
      <xdr:nvSpPr>
        <xdr:cNvPr id="480" name="フローチャート: 判断 479"/>
        <xdr:cNvSpPr/>
      </xdr:nvSpPr>
      <xdr:spPr>
        <a:xfrm>
          <a:off x="21272500" y="691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51003</xdr:rowOff>
    </xdr:from>
    <xdr:to>
      <xdr:col>107</xdr:col>
      <xdr:colOff>101600</xdr:colOff>
      <xdr:row>40</xdr:row>
      <xdr:rowOff>152603</xdr:rowOff>
    </xdr:to>
    <xdr:sp macro="" textlink="">
      <xdr:nvSpPr>
        <xdr:cNvPr id="481" name="フローチャート: 判断 480"/>
        <xdr:cNvSpPr/>
      </xdr:nvSpPr>
      <xdr:spPr>
        <a:xfrm>
          <a:off x="20383500" y="690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55575</xdr:rowOff>
    </xdr:from>
    <xdr:to>
      <xdr:col>102</xdr:col>
      <xdr:colOff>165100</xdr:colOff>
      <xdr:row>40</xdr:row>
      <xdr:rowOff>157175</xdr:rowOff>
    </xdr:to>
    <xdr:sp macro="" textlink="">
      <xdr:nvSpPr>
        <xdr:cNvPr id="482" name="フローチャート: 判断 481"/>
        <xdr:cNvSpPr/>
      </xdr:nvSpPr>
      <xdr:spPr>
        <a:xfrm>
          <a:off x="19494500" y="691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53746</xdr:rowOff>
    </xdr:from>
    <xdr:to>
      <xdr:col>98</xdr:col>
      <xdr:colOff>38100</xdr:colOff>
      <xdr:row>40</xdr:row>
      <xdr:rowOff>155346</xdr:rowOff>
    </xdr:to>
    <xdr:sp macro="" textlink="">
      <xdr:nvSpPr>
        <xdr:cNvPr id="483" name="フローチャート: 判断 482"/>
        <xdr:cNvSpPr/>
      </xdr:nvSpPr>
      <xdr:spPr>
        <a:xfrm>
          <a:off x="18605500" y="691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76149</xdr:rowOff>
    </xdr:from>
    <xdr:to>
      <xdr:col>116</xdr:col>
      <xdr:colOff>114300</xdr:colOff>
      <xdr:row>40</xdr:row>
      <xdr:rowOff>6299</xdr:rowOff>
    </xdr:to>
    <xdr:sp macro="" textlink="">
      <xdr:nvSpPr>
        <xdr:cNvPr id="489" name="楕円 488"/>
        <xdr:cNvSpPr/>
      </xdr:nvSpPr>
      <xdr:spPr>
        <a:xfrm>
          <a:off x="22110700" y="676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99026</xdr:rowOff>
    </xdr:from>
    <xdr:ext cx="469744" cy="259045"/>
    <xdr:sp macro="" textlink="">
      <xdr:nvSpPr>
        <xdr:cNvPr id="490" name="【認定こども園・幼稚園・保育所】&#10;一人当たり面積該当値テキスト"/>
        <xdr:cNvSpPr txBox="1"/>
      </xdr:nvSpPr>
      <xdr:spPr>
        <a:xfrm>
          <a:off x="22199600" y="661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84379</xdr:rowOff>
    </xdr:from>
    <xdr:to>
      <xdr:col>112</xdr:col>
      <xdr:colOff>38100</xdr:colOff>
      <xdr:row>40</xdr:row>
      <xdr:rowOff>14529</xdr:rowOff>
    </xdr:to>
    <xdr:sp macro="" textlink="">
      <xdr:nvSpPr>
        <xdr:cNvPr id="491" name="楕円 490"/>
        <xdr:cNvSpPr/>
      </xdr:nvSpPr>
      <xdr:spPr>
        <a:xfrm>
          <a:off x="21272500" y="677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126949</xdr:rowOff>
    </xdr:from>
    <xdr:to>
      <xdr:col>116</xdr:col>
      <xdr:colOff>63500</xdr:colOff>
      <xdr:row>39</xdr:row>
      <xdr:rowOff>135179</xdr:rowOff>
    </xdr:to>
    <xdr:cxnSp macro="">
      <xdr:nvCxnSpPr>
        <xdr:cNvPr id="492" name="直線コネクタ 491"/>
        <xdr:cNvCxnSpPr/>
      </xdr:nvCxnSpPr>
      <xdr:spPr>
        <a:xfrm flipV="1">
          <a:off x="21323300" y="6813499"/>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90780</xdr:rowOff>
    </xdr:from>
    <xdr:to>
      <xdr:col>107</xdr:col>
      <xdr:colOff>101600</xdr:colOff>
      <xdr:row>40</xdr:row>
      <xdr:rowOff>20930</xdr:rowOff>
    </xdr:to>
    <xdr:sp macro="" textlink="">
      <xdr:nvSpPr>
        <xdr:cNvPr id="493" name="楕円 492"/>
        <xdr:cNvSpPr/>
      </xdr:nvSpPr>
      <xdr:spPr>
        <a:xfrm>
          <a:off x="20383500" y="67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135179</xdr:rowOff>
    </xdr:from>
    <xdr:to>
      <xdr:col>111</xdr:col>
      <xdr:colOff>177800</xdr:colOff>
      <xdr:row>39</xdr:row>
      <xdr:rowOff>141580</xdr:rowOff>
    </xdr:to>
    <xdr:cxnSp macro="">
      <xdr:nvCxnSpPr>
        <xdr:cNvPr id="494" name="直線コネクタ 493"/>
        <xdr:cNvCxnSpPr/>
      </xdr:nvCxnSpPr>
      <xdr:spPr>
        <a:xfrm flipV="1">
          <a:off x="20434300" y="682172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99009</xdr:rowOff>
    </xdr:from>
    <xdr:to>
      <xdr:col>102</xdr:col>
      <xdr:colOff>165100</xdr:colOff>
      <xdr:row>40</xdr:row>
      <xdr:rowOff>29159</xdr:rowOff>
    </xdr:to>
    <xdr:sp macro="" textlink="">
      <xdr:nvSpPr>
        <xdr:cNvPr id="495" name="楕円 494"/>
        <xdr:cNvSpPr/>
      </xdr:nvSpPr>
      <xdr:spPr>
        <a:xfrm>
          <a:off x="19494500" y="678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141580</xdr:rowOff>
    </xdr:from>
    <xdr:to>
      <xdr:col>107</xdr:col>
      <xdr:colOff>50800</xdr:colOff>
      <xdr:row>39</xdr:row>
      <xdr:rowOff>149809</xdr:rowOff>
    </xdr:to>
    <xdr:cxnSp macro="">
      <xdr:nvCxnSpPr>
        <xdr:cNvPr id="496" name="直線コネクタ 495"/>
        <xdr:cNvCxnSpPr/>
      </xdr:nvCxnSpPr>
      <xdr:spPr>
        <a:xfrm flipV="1">
          <a:off x="19545300" y="6828130"/>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106325</xdr:rowOff>
    </xdr:from>
    <xdr:to>
      <xdr:col>98</xdr:col>
      <xdr:colOff>38100</xdr:colOff>
      <xdr:row>40</xdr:row>
      <xdr:rowOff>36475</xdr:rowOff>
    </xdr:to>
    <xdr:sp macro="" textlink="">
      <xdr:nvSpPr>
        <xdr:cNvPr id="497" name="楕円 496"/>
        <xdr:cNvSpPr/>
      </xdr:nvSpPr>
      <xdr:spPr>
        <a:xfrm>
          <a:off x="18605500" y="67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149809</xdr:rowOff>
    </xdr:from>
    <xdr:to>
      <xdr:col>102</xdr:col>
      <xdr:colOff>114300</xdr:colOff>
      <xdr:row>39</xdr:row>
      <xdr:rowOff>157125</xdr:rowOff>
    </xdr:to>
    <xdr:cxnSp macro="">
      <xdr:nvCxnSpPr>
        <xdr:cNvPr id="498" name="直線コネクタ 497"/>
        <xdr:cNvCxnSpPr/>
      </xdr:nvCxnSpPr>
      <xdr:spPr>
        <a:xfrm flipV="1">
          <a:off x="18656300" y="6836359"/>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151960</xdr:rowOff>
    </xdr:from>
    <xdr:ext cx="469744" cy="259045"/>
    <xdr:sp macro="" textlink="">
      <xdr:nvSpPr>
        <xdr:cNvPr id="499" name="n_1aveValue【認定こども園・幼稚園・保育所】&#10;一人当たり面積"/>
        <xdr:cNvSpPr txBox="1"/>
      </xdr:nvSpPr>
      <xdr:spPr>
        <a:xfrm>
          <a:off x="21075727" y="700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143730</xdr:rowOff>
    </xdr:from>
    <xdr:ext cx="469744" cy="259045"/>
    <xdr:sp macro="" textlink="">
      <xdr:nvSpPr>
        <xdr:cNvPr id="500" name="n_2aveValue【認定こども園・幼稚園・保育所】&#10;一人当たり面積"/>
        <xdr:cNvSpPr txBox="1"/>
      </xdr:nvSpPr>
      <xdr:spPr>
        <a:xfrm>
          <a:off x="20199427" y="700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148302</xdr:rowOff>
    </xdr:from>
    <xdr:ext cx="469744" cy="259045"/>
    <xdr:sp macro="" textlink="">
      <xdr:nvSpPr>
        <xdr:cNvPr id="501" name="n_3aveValue【認定こども園・幼稚園・保育所】&#10;一人当たり面積"/>
        <xdr:cNvSpPr txBox="1"/>
      </xdr:nvSpPr>
      <xdr:spPr>
        <a:xfrm>
          <a:off x="19310427" y="700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146473</xdr:rowOff>
    </xdr:from>
    <xdr:ext cx="469744" cy="259045"/>
    <xdr:sp macro="" textlink="">
      <xdr:nvSpPr>
        <xdr:cNvPr id="502" name="n_4aveValue【認定こども園・幼稚園・保育所】&#10;一人当たり面積"/>
        <xdr:cNvSpPr txBox="1"/>
      </xdr:nvSpPr>
      <xdr:spPr>
        <a:xfrm>
          <a:off x="18421427" y="70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31056</xdr:rowOff>
    </xdr:from>
    <xdr:ext cx="469744" cy="259045"/>
    <xdr:sp macro="" textlink="">
      <xdr:nvSpPr>
        <xdr:cNvPr id="503" name="n_1mainValue【認定こども園・幼稚園・保育所】&#10;一人当たり面積"/>
        <xdr:cNvSpPr txBox="1"/>
      </xdr:nvSpPr>
      <xdr:spPr>
        <a:xfrm>
          <a:off x="21075727" y="6546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37457</xdr:rowOff>
    </xdr:from>
    <xdr:ext cx="469744" cy="259045"/>
    <xdr:sp macro="" textlink="">
      <xdr:nvSpPr>
        <xdr:cNvPr id="504" name="n_2mainValue【認定こども園・幼稚園・保育所】&#10;一人当たり面積"/>
        <xdr:cNvSpPr txBox="1"/>
      </xdr:nvSpPr>
      <xdr:spPr>
        <a:xfrm>
          <a:off x="20199427" y="6552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45686</xdr:rowOff>
    </xdr:from>
    <xdr:ext cx="469744" cy="259045"/>
    <xdr:sp macro="" textlink="">
      <xdr:nvSpPr>
        <xdr:cNvPr id="505" name="n_3mainValue【認定こども園・幼稚園・保育所】&#10;一人当たり面積"/>
        <xdr:cNvSpPr txBox="1"/>
      </xdr:nvSpPr>
      <xdr:spPr>
        <a:xfrm>
          <a:off x="19310427" y="656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53002</xdr:rowOff>
    </xdr:from>
    <xdr:ext cx="469744" cy="259045"/>
    <xdr:sp macro="" textlink="">
      <xdr:nvSpPr>
        <xdr:cNvPr id="506" name="n_4mainValue【認定こども園・幼稚園・保育所】&#10;一人当たり面積"/>
        <xdr:cNvSpPr txBox="1"/>
      </xdr:nvSpPr>
      <xdr:spPr>
        <a:xfrm>
          <a:off x="18421427" y="656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532" name="直線コネクタ 531"/>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533" name="【学校施設】&#10;有形固定資産減価償却率最小値テキスト"/>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534" name="直線コネクタ 533"/>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35" name="【学校施設】&#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36" name="直線コネクタ 535"/>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110853</xdr:rowOff>
    </xdr:from>
    <xdr:to>
      <xdr:col>81</xdr:col>
      <xdr:colOff>101600</xdr:colOff>
      <xdr:row>61</xdr:row>
      <xdr:rowOff>41003</xdr:rowOff>
    </xdr:to>
    <xdr:sp macro="" textlink="">
      <xdr:nvSpPr>
        <xdr:cNvPr id="539" name="フローチャート: 判断 538"/>
        <xdr:cNvSpPr/>
      </xdr:nvSpPr>
      <xdr:spPr>
        <a:xfrm>
          <a:off x="15430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122283</xdr:rowOff>
    </xdr:from>
    <xdr:to>
      <xdr:col>76</xdr:col>
      <xdr:colOff>165100</xdr:colOff>
      <xdr:row>61</xdr:row>
      <xdr:rowOff>52433</xdr:rowOff>
    </xdr:to>
    <xdr:sp macro="" textlink="">
      <xdr:nvSpPr>
        <xdr:cNvPr id="540" name="フローチャート: 判断 539"/>
        <xdr:cNvSpPr/>
      </xdr:nvSpPr>
      <xdr:spPr>
        <a:xfrm>
          <a:off x="14541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112485</xdr:rowOff>
    </xdr:from>
    <xdr:to>
      <xdr:col>72</xdr:col>
      <xdr:colOff>38100</xdr:colOff>
      <xdr:row>61</xdr:row>
      <xdr:rowOff>42635</xdr:rowOff>
    </xdr:to>
    <xdr:sp macro="" textlink="">
      <xdr:nvSpPr>
        <xdr:cNvPr id="541" name="フローチャート: 判断 540"/>
        <xdr:cNvSpPr/>
      </xdr:nvSpPr>
      <xdr:spPr>
        <a:xfrm>
          <a:off x="13652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125549</xdr:rowOff>
    </xdr:from>
    <xdr:to>
      <xdr:col>67</xdr:col>
      <xdr:colOff>101600</xdr:colOff>
      <xdr:row>61</xdr:row>
      <xdr:rowOff>55699</xdr:rowOff>
    </xdr:to>
    <xdr:sp macro="" textlink="">
      <xdr:nvSpPr>
        <xdr:cNvPr id="542" name="フローチャート: 判断 541"/>
        <xdr:cNvSpPr/>
      </xdr:nvSpPr>
      <xdr:spPr>
        <a:xfrm>
          <a:off x="12763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16147</xdr:rowOff>
    </xdr:from>
    <xdr:to>
      <xdr:col>85</xdr:col>
      <xdr:colOff>177800</xdr:colOff>
      <xdr:row>62</xdr:row>
      <xdr:rowOff>117747</xdr:rowOff>
    </xdr:to>
    <xdr:sp macro="" textlink="">
      <xdr:nvSpPr>
        <xdr:cNvPr id="548" name="楕円 547"/>
        <xdr:cNvSpPr/>
      </xdr:nvSpPr>
      <xdr:spPr>
        <a:xfrm>
          <a:off x="16268700" y="10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166024</xdr:rowOff>
    </xdr:from>
    <xdr:ext cx="405111" cy="259045"/>
    <xdr:sp macro="" textlink="">
      <xdr:nvSpPr>
        <xdr:cNvPr id="549" name="【学校施設】&#10;有形固定資産減価償却率該当値テキスト"/>
        <xdr:cNvSpPr txBox="1"/>
      </xdr:nvSpPr>
      <xdr:spPr>
        <a:xfrm>
          <a:off x="16357600"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159838</xdr:rowOff>
    </xdr:from>
    <xdr:to>
      <xdr:col>81</xdr:col>
      <xdr:colOff>101600</xdr:colOff>
      <xdr:row>62</xdr:row>
      <xdr:rowOff>89988</xdr:rowOff>
    </xdr:to>
    <xdr:sp macro="" textlink="">
      <xdr:nvSpPr>
        <xdr:cNvPr id="550" name="楕円 549"/>
        <xdr:cNvSpPr/>
      </xdr:nvSpPr>
      <xdr:spPr>
        <a:xfrm>
          <a:off x="154305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39188</xdr:rowOff>
    </xdr:from>
    <xdr:to>
      <xdr:col>85</xdr:col>
      <xdr:colOff>127000</xdr:colOff>
      <xdr:row>62</xdr:row>
      <xdr:rowOff>66947</xdr:rowOff>
    </xdr:to>
    <xdr:cxnSp macro="">
      <xdr:nvCxnSpPr>
        <xdr:cNvPr id="551" name="直線コネクタ 550"/>
        <xdr:cNvCxnSpPr/>
      </xdr:nvCxnSpPr>
      <xdr:spPr>
        <a:xfrm>
          <a:off x="15481300" y="1066908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35741</xdr:rowOff>
    </xdr:from>
    <xdr:to>
      <xdr:col>76</xdr:col>
      <xdr:colOff>165100</xdr:colOff>
      <xdr:row>62</xdr:row>
      <xdr:rowOff>137341</xdr:rowOff>
    </xdr:to>
    <xdr:sp macro="" textlink="">
      <xdr:nvSpPr>
        <xdr:cNvPr id="552" name="楕円 551"/>
        <xdr:cNvSpPr/>
      </xdr:nvSpPr>
      <xdr:spPr>
        <a:xfrm>
          <a:off x="14541500" y="106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39188</xdr:rowOff>
    </xdr:from>
    <xdr:to>
      <xdr:col>81</xdr:col>
      <xdr:colOff>50800</xdr:colOff>
      <xdr:row>62</xdr:row>
      <xdr:rowOff>86541</xdr:rowOff>
    </xdr:to>
    <xdr:cxnSp macro="">
      <xdr:nvCxnSpPr>
        <xdr:cNvPr id="553" name="直線コネクタ 552"/>
        <xdr:cNvCxnSpPr/>
      </xdr:nvCxnSpPr>
      <xdr:spPr>
        <a:xfrm flipV="1">
          <a:off x="14592300" y="10669088"/>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53703</xdr:rowOff>
    </xdr:from>
    <xdr:to>
      <xdr:col>72</xdr:col>
      <xdr:colOff>38100</xdr:colOff>
      <xdr:row>62</xdr:row>
      <xdr:rowOff>155303</xdr:rowOff>
    </xdr:to>
    <xdr:sp macro="" textlink="">
      <xdr:nvSpPr>
        <xdr:cNvPr id="554" name="楕円 553"/>
        <xdr:cNvSpPr/>
      </xdr:nvSpPr>
      <xdr:spPr>
        <a:xfrm>
          <a:off x="13652500" y="106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86541</xdr:rowOff>
    </xdr:from>
    <xdr:to>
      <xdr:col>76</xdr:col>
      <xdr:colOff>114300</xdr:colOff>
      <xdr:row>62</xdr:row>
      <xdr:rowOff>104503</xdr:rowOff>
    </xdr:to>
    <xdr:cxnSp macro="">
      <xdr:nvCxnSpPr>
        <xdr:cNvPr id="555" name="直線コネクタ 554"/>
        <xdr:cNvCxnSpPr/>
      </xdr:nvCxnSpPr>
      <xdr:spPr>
        <a:xfrm flipV="1">
          <a:off x="13703300" y="1071644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17780</xdr:rowOff>
    </xdr:from>
    <xdr:to>
      <xdr:col>67</xdr:col>
      <xdr:colOff>101600</xdr:colOff>
      <xdr:row>62</xdr:row>
      <xdr:rowOff>119380</xdr:rowOff>
    </xdr:to>
    <xdr:sp macro="" textlink="">
      <xdr:nvSpPr>
        <xdr:cNvPr id="556" name="楕円 555"/>
        <xdr:cNvSpPr/>
      </xdr:nvSpPr>
      <xdr:spPr>
        <a:xfrm>
          <a:off x="12763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68580</xdr:rowOff>
    </xdr:from>
    <xdr:to>
      <xdr:col>71</xdr:col>
      <xdr:colOff>177800</xdr:colOff>
      <xdr:row>62</xdr:row>
      <xdr:rowOff>104503</xdr:rowOff>
    </xdr:to>
    <xdr:cxnSp macro="">
      <xdr:nvCxnSpPr>
        <xdr:cNvPr id="557" name="直線コネクタ 556"/>
        <xdr:cNvCxnSpPr/>
      </xdr:nvCxnSpPr>
      <xdr:spPr>
        <a:xfrm>
          <a:off x="12814300" y="1069848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57530</xdr:rowOff>
    </xdr:from>
    <xdr:ext cx="405111" cy="259045"/>
    <xdr:sp macro="" textlink="">
      <xdr:nvSpPr>
        <xdr:cNvPr id="558" name="n_1aveValue【学校施設】&#10;有形固定資産減価償却率"/>
        <xdr:cNvSpPr txBox="1"/>
      </xdr:nvSpPr>
      <xdr:spPr>
        <a:xfrm>
          <a:off x="152660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68960</xdr:rowOff>
    </xdr:from>
    <xdr:ext cx="405111" cy="259045"/>
    <xdr:sp macro="" textlink="">
      <xdr:nvSpPr>
        <xdr:cNvPr id="559" name="n_2aveValue【学校施設】&#10;有形固定資産減価償却率"/>
        <xdr:cNvSpPr txBox="1"/>
      </xdr:nvSpPr>
      <xdr:spPr>
        <a:xfrm>
          <a:off x="14389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59162</xdr:rowOff>
    </xdr:from>
    <xdr:ext cx="405111" cy="259045"/>
    <xdr:sp macro="" textlink="">
      <xdr:nvSpPr>
        <xdr:cNvPr id="560" name="n_3aveValue【学校施設】&#10;有形固定資産減価償却率"/>
        <xdr:cNvSpPr txBox="1"/>
      </xdr:nvSpPr>
      <xdr:spPr>
        <a:xfrm>
          <a:off x="135007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72226</xdr:rowOff>
    </xdr:from>
    <xdr:ext cx="405111" cy="259045"/>
    <xdr:sp macro="" textlink="">
      <xdr:nvSpPr>
        <xdr:cNvPr id="561" name="n_4aveValue【学校施設】&#10;有形固定資産減価償却率"/>
        <xdr:cNvSpPr txBox="1"/>
      </xdr:nvSpPr>
      <xdr:spPr>
        <a:xfrm>
          <a:off x="12611744" y="1018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81115</xdr:rowOff>
    </xdr:from>
    <xdr:ext cx="405111" cy="259045"/>
    <xdr:sp macro="" textlink="">
      <xdr:nvSpPr>
        <xdr:cNvPr id="562" name="n_1mainValue【学校施設】&#10;有形固定資産減価償却率"/>
        <xdr:cNvSpPr txBox="1"/>
      </xdr:nvSpPr>
      <xdr:spPr>
        <a:xfrm>
          <a:off x="15266044" y="1071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128468</xdr:rowOff>
    </xdr:from>
    <xdr:ext cx="405111" cy="259045"/>
    <xdr:sp macro="" textlink="">
      <xdr:nvSpPr>
        <xdr:cNvPr id="563" name="n_2mainValue【学校施設】&#10;有形固定資産減価償却率"/>
        <xdr:cNvSpPr txBox="1"/>
      </xdr:nvSpPr>
      <xdr:spPr>
        <a:xfrm>
          <a:off x="14389744" y="1075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146430</xdr:rowOff>
    </xdr:from>
    <xdr:ext cx="405111" cy="259045"/>
    <xdr:sp macro="" textlink="">
      <xdr:nvSpPr>
        <xdr:cNvPr id="564" name="n_3mainValue【学校施設】&#10;有形固定資産減価償却率"/>
        <xdr:cNvSpPr txBox="1"/>
      </xdr:nvSpPr>
      <xdr:spPr>
        <a:xfrm>
          <a:off x="13500744" y="1077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110507</xdr:rowOff>
    </xdr:from>
    <xdr:ext cx="405111" cy="259045"/>
    <xdr:sp macro="" textlink="">
      <xdr:nvSpPr>
        <xdr:cNvPr id="565" name="n_4mainValue【学校施設】&#10;有形固定資産減価償却率"/>
        <xdr:cNvSpPr txBox="1"/>
      </xdr:nvSpPr>
      <xdr:spPr>
        <a:xfrm>
          <a:off x="12611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589" name="直線コネクタ 588"/>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590" name="【学校施設】&#10;一人当たり面積最小値テキスト"/>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591" name="直線コネクタ 590"/>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592" name="【学校施設】&#10;一人当たり面積最大値テキスト"/>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593" name="直線コネクタ 592"/>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56596</xdr:rowOff>
    </xdr:from>
    <xdr:ext cx="469744" cy="259045"/>
    <xdr:sp macro="" textlink="">
      <xdr:nvSpPr>
        <xdr:cNvPr id="594" name="【学校施設】&#10;一人当たり面積平均値テキスト"/>
        <xdr:cNvSpPr txBox="1"/>
      </xdr:nvSpPr>
      <xdr:spPr>
        <a:xfrm>
          <a:off x="22199600" y="10515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595" name="フローチャート: 判断 594"/>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161036</xdr:rowOff>
    </xdr:from>
    <xdr:to>
      <xdr:col>112</xdr:col>
      <xdr:colOff>38100</xdr:colOff>
      <xdr:row>62</xdr:row>
      <xdr:rowOff>91186</xdr:rowOff>
    </xdr:to>
    <xdr:sp macro="" textlink="">
      <xdr:nvSpPr>
        <xdr:cNvPr id="596" name="フローチャート: 判断 595"/>
        <xdr:cNvSpPr/>
      </xdr:nvSpPr>
      <xdr:spPr>
        <a:xfrm>
          <a:off x="21272500" y="106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6921</xdr:rowOff>
    </xdr:from>
    <xdr:to>
      <xdr:col>107</xdr:col>
      <xdr:colOff>101600</xdr:colOff>
      <xdr:row>62</xdr:row>
      <xdr:rowOff>108521</xdr:rowOff>
    </xdr:to>
    <xdr:sp macro="" textlink="">
      <xdr:nvSpPr>
        <xdr:cNvPr id="597" name="フローチャート: 判断 596"/>
        <xdr:cNvSpPr/>
      </xdr:nvSpPr>
      <xdr:spPr>
        <a:xfrm>
          <a:off x="20383500" y="1063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10731</xdr:rowOff>
    </xdr:from>
    <xdr:to>
      <xdr:col>102</xdr:col>
      <xdr:colOff>165100</xdr:colOff>
      <xdr:row>62</xdr:row>
      <xdr:rowOff>112331</xdr:rowOff>
    </xdr:to>
    <xdr:sp macro="" textlink="">
      <xdr:nvSpPr>
        <xdr:cNvPr id="598" name="フローチャート: 判断 597"/>
        <xdr:cNvSpPr/>
      </xdr:nvSpPr>
      <xdr:spPr>
        <a:xfrm>
          <a:off x="19494500" y="106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12636</xdr:rowOff>
    </xdr:from>
    <xdr:to>
      <xdr:col>98</xdr:col>
      <xdr:colOff>38100</xdr:colOff>
      <xdr:row>62</xdr:row>
      <xdr:rowOff>114236</xdr:rowOff>
    </xdr:to>
    <xdr:sp macro="" textlink="">
      <xdr:nvSpPr>
        <xdr:cNvPr id="599" name="フローチャート: 判断 598"/>
        <xdr:cNvSpPr/>
      </xdr:nvSpPr>
      <xdr:spPr>
        <a:xfrm>
          <a:off x="18605500" y="1064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161227</xdr:rowOff>
    </xdr:from>
    <xdr:to>
      <xdr:col>116</xdr:col>
      <xdr:colOff>114300</xdr:colOff>
      <xdr:row>61</xdr:row>
      <xdr:rowOff>91377</xdr:rowOff>
    </xdr:to>
    <xdr:sp macro="" textlink="">
      <xdr:nvSpPr>
        <xdr:cNvPr id="605" name="楕円 604"/>
        <xdr:cNvSpPr/>
      </xdr:nvSpPr>
      <xdr:spPr>
        <a:xfrm>
          <a:off x="22110700" y="1044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12654</xdr:rowOff>
    </xdr:from>
    <xdr:ext cx="469744" cy="259045"/>
    <xdr:sp macro="" textlink="">
      <xdr:nvSpPr>
        <xdr:cNvPr id="606" name="【学校施設】&#10;一人当たり面積該当値テキスト"/>
        <xdr:cNvSpPr txBox="1"/>
      </xdr:nvSpPr>
      <xdr:spPr>
        <a:xfrm>
          <a:off x="22199600" y="1029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4064</xdr:rowOff>
    </xdr:from>
    <xdr:to>
      <xdr:col>112</xdr:col>
      <xdr:colOff>38100</xdr:colOff>
      <xdr:row>61</xdr:row>
      <xdr:rowOff>105664</xdr:rowOff>
    </xdr:to>
    <xdr:sp macro="" textlink="">
      <xdr:nvSpPr>
        <xdr:cNvPr id="607" name="楕円 606"/>
        <xdr:cNvSpPr/>
      </xdr:nvSpPr>
      <xdr:spPr>
        <a:xfrm>
          <a:off x="21272500" y="1046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40577</xdr:rowOff>
    </xdr:from>
    <xdr:to>
      <xdr:col>116</xdr:col>
      <xdr:colOff>63500</xdr:colOff>
      <xdr:row>61</xdr:row>
      <xdr:rowOff>54864</xdr:rowOff>
    </xdr:to>
    <xdr:cxnSp macro="">
      <xdr:nvCxnSpPr>
        <xdr:cNvPr id="608" name="直線コネクタ 607"/>
        <xdr:cNvCxnSpPr/>
      </xdr:nvCxnSpPr>
      <xdr:spPr>
        <a:xfrm flipV="1">
          <a:off x="21323300" y="10499027"/>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13208</xdr:rowOff>
    </xdr:from>
    <xdr:to>
      <xdr:col>107</xdr:col>
      <xdr:colOff>101600</xdr:colOff>
      <xdr:row>61</xdr:row>
      <xdr:rowOff>114808</xdr:rowOff>
    </xdr:to>
    <xdr:sp macro="" textlink="">
      <xdr:nvSpPr>
        <xdr:cNvPr id="609" name="楕円 608"/>
        <xdr:cNvSpPr/>
      </xdr:nvSpPr>
      <xdr:spPr>
        <a:xfrm>
          <a:off x="20383500" y="104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54864</xdr:rowOff>
    </xdr:from>
    <xdr:to>
      <xdr:col>111</xdr:col>
      <xdr:colOff>177800</xdr:colOff>
      <xdr:row>61</xdr:row>
      <xdr:rowOff>64008</xdr:rowOff>
    </xdr:to>
    <xdr:cxnSp macro="">
      <xdr:nvCxnSpPr>
        <xdr:cNvPr id="610" name="直線コネクタ 609"/>
        <xdr:cNvCxnSpPr/>
      </xdr:nvCxnSpPr>
      <xdr:spPr>
        <a:xfrm flipV="1">
          <a:off x="20434300" y="1051331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1397</xdr:rowOff>
    </xdr:from>
    <xdr:to>
      <xdr:col>102</xdr:col>
      <xdr:colOff>165100</xdr:colOff>
      <xdr:row>61</xdr:row>
      <xdr:rowOff>102997</xdr:rowOff>
    </xdr:to>
    <xdr:sp macro="" textlink="">
      <xdr:nvSpPr>
        <xdr:cNvPr id="611" name="楕円 610"/>
        <xdr:cNvSpPr/>
      </xdr:nvSpPr>
      <xdr:spPr>
        <a:xfrm>
          <a:off x="19494500" y="1045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52197</xdr:rowOff>
    </xdr:from>
    <xdr:to>
      <xdr:col>107</xdr:col>
      <xdr:colOff>50800</xdr:colOff>
      <xdr:row>61</xdr:row>
      <xdr:rowOff>64008</xdr:rowOff>
    </xdr:to>
    <xdr:cxnSp macro="">
      <xdr:nvCxnSpPr>
        <xdr:cNvPr id="612" name="直線コネクタ 611"/>
        <xdr:cNvCxnSpPr/>
      </xdr:nvCxnSpPr>
      <xdr:spPr>
        <a:xfrm>
          <a:off x="19545300" y="10510647"/>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13398</xdr:rowOff>
    </xdr:from>
    <xdr:to>
      <xdr:col>98</xdr:col>
      <xdr:colOff>38100</xdr:colOff>
      <xdr:row>61</xdr:row>
      <xdr:rowOff>114998</xdr:rowOff>
    </xdr:to>
    <xdr:sp macro="" textlink="">
      <xdr:nvSpPr>
        <xdr:cNvPr id="613" name="楕円 612"/>
        <xdr:cNvSpPr/>
      </xdr:nvSpPr>
      <xdr:spPr>
        <a:xfrm>
          <a:off x="18605500" y="1047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52197</xdr:rowOff>
    </xdr:from>
    <xdr:to>
      <xdr:col>102</xdr:col>
      <xdr:colOff>114300</xdr:colOff>
      <xdr:row>61</xdr:row>
      <xdr:rowOff>64198</xdr:rowOff>
    </xdr:to>
    <xdr:cxnSp macro="">
      <xdr:nvCxnSpPr>
        <xdr:cNvPr id="614" name="直線コネクタ 613"/>
        <xdr:cNvCxnSpPr/>
      </xdr:nvCxnSpPr>
      <xdr:spPr>
        <a:xfrm flipV="1">
          <a:off x="18656300" y="10510647"/>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82313</xdr:rowOff>
    </xdr:from>
    <xdr:ext cx="469744" cy="259045"/>
    <xdr:sp macro="" textlink="">
      <xdr:nvSpPr>
        <xdr:cNvPr id="615" name="n_1aveValue【学校施設】&#10;一人当たり面積"/>
        <xdr:cNvSpPr txBox="1"/>
      </xdr:nvSpPr>
      <xdr:spPr>
        <a:xfrm>
          <a:off x="21075727" y="107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99648</xdr:rowOff>
    </xdr:from>
    <xdr:ext cx="469744" cy="259045"/>
    <xdr:sp macro="" textlink="">
      <xdr:nvSpPr>
        <xdr:cNvPr id="616" name="n_2aveValue【学校施設】&#10;一人当たり面積"/>
        <xdr:cNvSpPr txBox="1"/>
      </xdr:nvSpPr>
      <xdr:spPr>
        <a:xfrm>
          <a:off x="20199427" y="1072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103458</xdr:rowOff>
    </xdr:from>
    <xdr:ext cx="469744" cy="259045"/>
    <xdr:sp macro="" textlink="">
      <xdr:nvSpPr>
        <xdr:cNvPr id="617" name="n_3aveValue【学校施設】&#10;一人当たり面積"/>
        <xdr:cNvSpPr txBox="1"/>
      </xdr:nvSpPr>
      <xdr:spPr>
        <a:xfrm>
          <a:off x="19310427" y="1073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105363</xdr:rowOff>
    </xdr:from>
    <xdr:ext cx="469744" cy="259045"/>
    <xdr:sp macro="" textlink="">
      <xdr:nvSpPr>
        <xdr:cNvPr id="618" name="n_4aveValue【学校施設】&#10;一人当たり面積"/>
        <xdr:cNvSpPr txBox="1"/>
      </xdr:nvSpPr>
      <xdr:spPr>
        <a:xfrm>
          <a:off x="18421427" y="107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122191</xdr:rowOff>
    </xdr:from>
    <xdr:ext cx="469744" cy="259045"/>
    <xdr:sp macro="" textlink="">
      <xdr:nvSpPr>
        <xdr:cNvPr id="619" name="n_1mainValue【学校施設】&#10;一人当たり面積"/>
        <xdr:cNvSpPr txBox="1"/>
      </xdr:nvSpPr>
      <xdr:spPr>
        <a:xfrm>
          <a:off x="21075727" y="1023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131335</xdr:rowOff>
    </xdr:from>
    <xdr:ext cx="469744" cy="259045"/>
    <xdr:sp macro="" textlink="">
      <xdr:nvSpPr>
        <xdr:cNvPr id="620" name="n_2mainValue【学校施設】&#10;一人当たり面積"/>
        <xdr:cNvSpPr txBox="1"/>
      </xdr:nvSpPr>
      <xdr:spPr>
        <a:xfrm>
          <a:off x="20199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119524</xdr:rowOff>
    </xdr:from>
    <xdr:ext cx="469744" cy="259045"/>
    <xdr:sp macro="" textlink="">
      <xdr:nvSpPr>
        <xdr:cNvPr id="621" name="n_3mainValue【学校施設】&#10;一人当たり面積"/>
        <xdr:cNvSpPr txBox="1"/>
      </xdr:nvSpPr>
      <xdr:spPr>
        <a:xfrm>
          <a:off x="19310427" y="1023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131525</xdr:rowOff>
    </xdr:from>
    <xdr:ext cx="469744" cy="259045"/>
    <xdr:sp macro="" textlink="">
      <xdr:nvSpPr>
        <xdr:cNvPr id="622" name="n_4mainValue【学校施設】&#10;一人当たり面積"/>
        <xdr:cNvSpPr txBox="1"/>
      </xdr:nvSpPr>
      <xdr:spPr>
        <a:xfrm>
          <a:off x="18421427" y="1024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664" name="直線コネクタ 663"/>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667" name="【公民館】&#10;有形固定資産減価償却率最大値テキスト"/>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668" name="直線コネクタ 667"/>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71138</xdr:rowOff>
    </xdr:from>
    <xdr:ext cx="405111" cy="259045"/>
    <xdr:sp macro="" textlink="">
      <xdr:nvSpPr>
        <xdr:cNvPr id="669" name="【公民館】&#10;有形固定資産減価償却率平均値テキスト"/>
        <xdr:cNvSpPr txBox="1"/>
      </xdr:nvSpPr>
      <xdr:spPr>
        <a:xfrm>
          <a:off x="16357600" y="18073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670" name="フローチャート: 判断 669"/>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5806</xdr:rowOff>
    </xdr:from>
    <xdr:to>
      <xdr:col>81</xdr:col>
      <xdr:colOff>101600</xdr:colOff>
      <xdr:row>105</xdr:row>
      <xdr:rowOff>107406</xdr:rowOff>
    </xdr:to>
    <xdr:sp macro="" textlink="">
      <xdr:nvSpPr>
        <xdr:cNvPr id="671" name="フローチャート: 判断 670"/>
        <xdr:cNvSpPr/>
      </xdr:nvSpPr>
      <xdr:spPr>
        <a:xfrm>
          <a:off x="15430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25400</xdr:rowOff>
    </xdr:from>
    <xdr:to>
      <xdr:col>76</xdr:col>
      <xdr:colOff>165100</xdr:colOff>
      <xdr:row>105</xdr:row>
      <xdr:rowOff>127000</xdr:rowOff>
    </xdr:to>
    <xdr:sp macro="" textlink="">
      <xdr:nvSpPr>
        <xdr:cNvPr id="672" name="フローチャート: 判断 671"/>
        <xdr:cNvSpPr/>
      </xdr:nvSpPr>
      <xdr:spPr>
        <a:xfrm>
          <a:off x="14541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673" name="フローチャート: 判断 672"/>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674" name="フローチャート: 判断 673"/>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61323</xdr:rowOff>
    </xdr:from>
    <xdr:to>
      <xdr:col>85</xdr:col>
      <xdr:colOff>177800</xdr:colOff>
      <xdr:row>106</xdr:row>
      <xdr:rowOff>162923</xdr:rowOff>
    </xdr:to>
    <xdr:sp macro="" textlink="">
      <xdr:nvSpPr>
        <xdr:cNvPr id="680" name="楕円 679"/>
        <xdr:cNvSpPr/>
      </xdr:nvSpPr>
      <xdr:spPr>
        <a:xfrm>
          <a:off x="162687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39750</xdr:rowOff>
    </xdr:from>
    <xdr:ext cx="405111" cy="259045"/>
    <xdr:sp macro="" textlink="">
      <xdr:nvSpPr>
        <xdr:cNvPr id="681" name="【公民館】&#10;有形固定資産減価償却率該当値テキスト"/>
        <xdr:cNvSpPr txBox="1"/>
      </xdr:nvSpPr>
      <xdr:spPr>
        <a:xfrm>
          <a:off x="16357600"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31931</xdr:rowOff>
    </xdr:from>
    <xdr:to>
      <xdr:col>81</xdr:col>
      <xdr:colOff>101600</xdr:colOff>
      <xdr:row>106</xdr:row>
      <xdr:rowOff>133531</xdr:rowOff>
    </xdr:to>
    <xdr:sp macro="" textlink="">
      <xdr:nvSpPr>
        <xdr:cNvPr id="682" name="楕円 681"/>
        <xdr:cNvSpPr/>
      </xdr:nvSpPr>
      <xdr:spPr>
        <a:xfrm>
          <a:off x="15430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82731</xdr:rowOff>
    </xdr:from>
    <xdr:to>
      <xdr:col>85</xdr:col>
      <xdr:colOff>127000</xdr:colOff>
      <xdr:row>106</xdr:row>
      <xdr:rowOff>112123</xdr:rowOff>
    </xdr:to>
    <xdr:cxnSp macro="">
      <xdr:nvCxnSpPr>
        <xdr:cNvPr id="683" name="直線コネクタ 682"/>
        <xdr:cNvCxnSpPr/>
      </xdr:nvCxnSpPr>
      <xdr:spPr>
        <a:xfrm>
          <a:off x="15481300" y="1825643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51526</xdr:rowOff>
    </xdr:from>
    <xdr:to>
      <xdr:col>76</xdr:col>
      <xdr:colOff>165100</xdr:colOff>
      <xdr:row>106</xdr:row>
      <xdr:rowOff>153126</xdr:rowOff>
    </xdr:to>
    <xdr:sp macro="" textlink="">
      <xdr:nvSpPr>
        <xdr:cNvPr id="684" name="楕円 683"/>
        <xdr:cNvSpPr/>
      </xdr:nvSpPr>
      <xdr:spPr>
        <a:xfrm>
          <a:off x="14541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82731</xdr:rowOff>
    </xdr:from>
    <xdr:to>
      <xdr:col>81</xdr:col>
      <xdr:colOff>50800</xdr:colOff>
      <xdr:row>106</xdr:row>
      <xdr:rowOff>102326</xdr:rowOff>
    </xdr:to>
    <xdr:cxnSp macro="">
      <xdr:nvCxnSpPr>
        <xdr:cNvPr id="685" name="直線コネクタ 684"/>
        <xdr:cNvCxnSpPr/>
      </xdr:nvCxnSpPr>
      <xdr:spPr>
        <a:xfrm flipV="1">
          <a:off x="14592300" y="182564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20501</xdr:rowOff>
    </xdr:from>
    <xdr:to>
      <xdr:col>72</xdr:col>
      <xdr:colOff>38100</xdr:colOff>
      <xdr:row>106</xdr:row>
      <xdr:rowOff>122101</xdr:rowOff>
    </xdr:to>
    <xdr:sp macro="" textlink="">
      <xdr:nvSpPr>
        <xdr:cNvPr id="686" name="楕円 685"/>
        <xdr:cNvSpPr/>
      </xdr:nvSpPr>
      <xdr:spPr>
        <a:xfrm>
          <a:off x="13652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71301</xdr:rowOff>
    </xdr:from>
    <xdr:to>
      <xdr:col>76</xdr:col>
      <xdr:colOff>114300</xdr:colOff>
      <xdr:row>106</xdr:row>
      <xdr:rowOff>102326</xdr:rowOff>
    </xdr:to>
    <xdr:cxnSp macro="">
      <xdr:nvCxnSpPr>
        <xdr:cNvPr id="687" name="直線コネクタ 686"/>
        <xdr:cNvCxnSpPr/>
      </xdr:nvCxnSpPr>
      <xdr:spPr>
        <a:xfrm>
          <a:off x="13703300" y="182450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164193</xdr:rowOff>
    </xdr:from>
    <xdr:to>
      <xdr:col>67</xdr:col>
      <xdr:colOff>101600</xdr:colOff>
      <xdr:row>106</xdr:row>
      <xdr:rowOff>94343</xdr:rowOff>
    </xdr:to>
    <xdr:sp macro="" textlink="">
      <xdr:nvSpPr>
        <xdr:cNvPr id="688" name="楕円 687"/>
        <xdr:cNvSpPr/>
      </xdr:nvSpPr>
      <xdr:spPr>
        <a:xfrm>
          <a:off x="12763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43543</xdr:rowOff>
    </xdr:from>
    <xdr:to>
      <xdr:col>71</xdr:col>
      <xdr:colOff>177800</xdr:colOff>
      <xdr:row>106</xdr:row>
      <xdr:rowOff>71301</xdr:rowOff>
    </xdr:to>
    <xdr:cxnSp macro="">
      <xdr:nvCxnSpPr>
        <xdr:cNvPr id="689" name="直線コネクタ 688"/>
        <xdr:cNvCxnSpPr/>
      </xdr:nvCxnSpPr>
      <xdr:spPr>
        <a:xfrm>
          <a:off x="12814300" y="1821724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123933</xdr:rowOff>
    </xdr:from>
    <xdr:ext cx="405111" cy="259045"/>
    <xdr:sp macro="" textlink="">
      <xdr:nvSpPr>
        <xdr:cNvPr id="690" name="n_1aveValue【公民館】&#10;有形固定資産減価償却率"/>
        <xdr:cNvSpPr txBox="1"/>
      </xdr:nvSpPr>
      <xdr:spPr>
        <a:xfrm>
          <a:off x="152660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143527</xdr:rowOff>
    </xdr:from>
    <xdr:ext cx="405111" cy="259045"/>
    <xdr:sp macro="" textlink="">
      <xdr:nvSpPr>
        <xdr:cNvPr id="691" name="n_2aveValue【公民館】&#10;有形固定資産減価償却率"/>
        <xdr:cNvSpPr txBox="1"/>
      </xdr:nvSpPr>
      <xdr:spPr>
        <a:xfrm>
          <a:off x="14389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692" name="n_3aveValue【公民館】&#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130464</xdr:rowOff>
    </xdr:from>
    <xdr:ext cx="405111" cy="259045"/>
    <xdr:sp macro="" textlink="">
      <xdr:nvSpPr>
        <xdr:cNvPr id="693" name="n_4aveValue【公民館】&#10;有形固定資産減価償却率"/>
        <xdr:cNvSpPr txBox="1"/>
      </xdr:nvSpPr>
      <xdr:spPr>
        <a:xfrm>
          <a:off x="12611744" y="1778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124658</xdr:rowOff>
    </xdr:from>
    <xdr:ext cx="405111" cy="259045"/>
    <xdr:sp macro="" textlink="">
      <xdr:nvSpPr>
        <xdr:cNvPr id="694" name="n_1mainValue【公民館】&#10;有形固定資産減価償却率"/>
        <xdr:cNvSpPr txBox="1"/>
      </xdr:nvSpPr>
      <xdr:spPr>
        <a:xfrm>
          <a:off x="15266044"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144253</xdr:rowOff>
    </xdr:from>
    <xdr:ext cx="405111" cy="259045"/>
    <xdr:sp macro="" textlink="">
      <xdr:nvSpPr>
        <xdr:cNvPr id="695" name="n_2mainValue【公民館】&#10;有形固定資産減価償却率"/>
        <xdr:cNvSpPr txBox="1"/>
      </xdr:nvSpPr>
      <xdr:spPr>
        <a:xfrm>
          <a:off x="14389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113228</xdr:rowOff>
    </xdr:from>
    <xdr:ext cx="405111" cy="259045"/>
    <xdr:sp macro="" textlink="">
      <xdr:nvSpPr>
        <xdr:cNvPr id="696" name="n_3mainValue【公民館】&#10;有形固定資産減価償却率"/>
        <xdr:cNvSpPr txBox="1"/>
      </xdr:nvSpPr>
      <xdr:spPr>
        <a:xfrm>
          <a:off x="135007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85470</xdr:rowOff>
    </xdr:from>
    <xdr:ext cx="405111" cy="259045"/>
    <xdr:sp macro="" textlink="">
      <xdr:nvSpPr>
        <xdr:cNvPr id="697" name="n_4mainValue【公民館】&#10;有形固定資産減価償却率"/>
        <xdr:cNvSpPr txBox="1"/>
      </xdr:nvSpPr>
      <xdr:spPr>
        <a:xfrm>
          <a:off x="12611744"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708" name="直線コネクタ 707"/>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09" name="テキスト ボックス 708"/>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12" name="直線コネクタ 711"/>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13" name="テキスト ボックス 712"/>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717" name="直線コネクタ 716"/>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718" name="【公民館】&#10;一人当たり面積最小値テキスト"/>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719" name="直線コネクタ 718"/>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720" name="【公民館】&#10;一人当たり面積最大値テキスト"/>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721" name="直線コネクタ 720"/>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3827</xdr:rowOff>
    </xdr:from>
    <xdr:ext cx="469744" cy="259045"/>
    <xdr:sp macro="" textlink="">
      <xdr:nvSpPr>
        <xdr:cNvPr id="722" name="【公民館】&#10;一人当たり面積平均値テキスト"/>
        <xdr:cNvSpPr txBox="1"/>
      </xdr:nvSpPr>
      <xdr:spPr>
        <a:xfrm>
          <a:off x="22199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723" name="フローチャート: 判断 722"/>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97410</xdr:rowOff>
    </xdr:from>
    <xdr:to>
      <xdr:col>112</xdr:col>
      <xdr:colOff>38100</xdr:colOff>
      <xdr:row>107</xdr:row>
      <xdr:rowOff>27560</xdr:rowOff>
    </xdr:to>
    <xdr:sp macro="" textlink="">
      <xdr:nvSpPr>
        <xdr:cNvPr id="724" name="フローチャート: 判断 723"/>
        <xdr:cNvSpPr/>
      </xdr:nvSpPr>
      <xdr:spPr>
        <a:xfrm>
          <a:off x="21272500" y="1827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101981</xdr:rowOff>
    </xdr:from>
    <xdr:to>
      <xdr:col>107</xdr:col>
      <xdr:colOff>101600</xdr:colOff>
      <xdr:row>107</xdr:row>
      <xdr:rowOff>32131</xdr:rowOff>
    </xdr:to>
    <xdr:sp macro="" textlink="">
      <xdr:nvSpPr>
        <xdr:cNvPr id="725" name="フローチャート: 判断 724"/>
        <xdr:cNvSpPr/>
      </xdr:nvSpPr>
      <xdr:spPr>
        <a:xfrm>
          <a:off x="20383500" y="1827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118554</xdr:rowOff>
    </xdr:from>
    <xdr:to>
      <xdr:col>102</xdr:col>
      <xdr:colOff>165100</xdr:colOff>
      <xdr:row>107</xdr:row>
      <xdr:rowOff>48704</xdr:rowOff>
    </xdr:to>
    <xdr:sp macro="" textlink="">
      <xdr:nvSpPr>
        <xdr:cNvPr id="726" name="フローチャート: 判断 725"/>
        <xdr:cNvSpPr/>
      </xdr:nvSpPr>
      <xdr:spPr>
        <a:xfrm>
          <a:off x="19494500" y="1829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107696</xdr:rowOff>
    </xdr:from>
    <xdr:to>
      <xdr:col>98</xdr:col>
      <xdr:colOff>38100</xdr:colOff>
      <xdr:row>107</xdr:row>
      <xdr:rowOff>37846</xdr:rowOff>
    </xdr:to>
    <xdr:sp macro="" textlink="">
      <xdr:nvSpPr>
        <xdr:cNvPr id="727" name="フローチャート: 判断 726"/>
        <xdr:cNvSpPr/>
      </xdr:nvSpPr>
      <xdr:spPr>
        <a:xfrm>
          <a:off x="18605500" y="1828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76836</xdr:rowOff>
    </xdr:from>
    <xdr:to>
      <xdr:col>116</xdr:col>
      <xdr:colOff>114300</xdr:colOff>
      <xdr:row>106</xdr:row>
      <xdr:rowOff>6986</xdr:rowOff>
    </xdr:to>
    <xdr:sp macro="" textlink="">
      <xdr:nvSpPr>
        <xdr:cNvPr id="733" name="楕円 732"/>
        <xdr:cNvSpPr/>
      </xdr:nvSpPr>
      <xdr:spPr>
        <a:xfrm>
          <a:off x="221107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99713</xdr:rowOff>
    </xdr:from>
    <xdr:ext cx="469744" cy="259045"/>
    <xdr:sp macro="" textlink="">
      <xdr:nvSpPr>
        <xdr:cNvPr id="734" name="【公民館】&#10;一人当たり面積該当値テキスト"/>
        <xdr:cNvSpPr txBox="1"/>
      </xdr:nvSpPr>
      <xdr:spPr>
        <a:xfrm>
          <a:off x="22199600" y="1793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85979</xdr:rowOff>
    </xdr:from>
    <xdr:to>
      <xdr:col>112</xdr:col>
      <xdr:colOff>38100</xdr:colOff>
      <xdr:row>106</xdr:row>
      <xdr:rowOff>16129</xdr:rowOff>
    </xdr:to>
    <xdr:sp macro="" textlink="">
      <xdr:nvSpPr>
        <xdr:cNvPr id="735" name="楕円 734"/>
        <xdr:cNvSpPr/>
      </xdr:nvSpPr>
      <xdr:spPr>
        <a:xfrm>
          <a:off x="21272500" y="1808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127636</xdr:rowOff>
    </xdr:from>
    <xdr:to>
      <xdr:col>116</xdr:col>
      <xdr:colOff>63500</xdr:colOff>
      <xdr:row>105</xdr:row>
      <xdr:rowOff>136779</xdr:rowOff>
    </xdr:to>
    <xdr:cxnSp macro="">
      <xdr:nvCxnSpPr>
        <xdr:cNvPr id="736" name="直線コネクタ 735"/>
        <xdr:cNvCxnSpPr/>
      </xdr:nvCxnSpPr>
      <xdr:spPr>
        <a:xfrm flipV="1">
          <a:off x="21323300" y="1812988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91694</xdr:rowOff>
    </xdr:from>
    <xdr:to>
      <xdr:col>107</xdr:col>
      <xdr:colOff>101600</xdr:colOff>
      <xdr:row>106</xdr:row>
      <xdr:rowOff>21844</xdr:rowOff>
    </xdr:to>
    <xdr:sp macro="" textlink="">
      <xdr:nvSpPr>
        <xdr:cNvPr id="737" name="楕円 736"/>
        <xdr:cNvSpPr/>
      </xdr:nvSpPr>
      <xdr:spPr>
        <a:xfrm>
          <a:off x="20383500" y="180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136779</xdr:rowOff>
    </xdr:from>
    <xdr:to>
      <xdr:col>111</xdr:col>
      <xdr:colOff>177800</xdr:colOff>
      <xdr:row>105</xdr:row>
      <xdr:rowOff>142494</xdr:rowOff>
    </xdr:to>
    <xdr:cxnSp macro="">
      <xdr:nvCxnSpPr>
        <xdr:cNvPr id="738" name="直線コネクタ 737"/>
        <xdr:cNvCxnSpPr/>
      </xdr:nvCxnSpPr>
      <xdr:spPr>
        <a:xfrm flipV="1">
          <a:off x="20434300" y="1813902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99695</xdr:rowOff>
    </xdr:from>
    <xdr:to>
      <xdr:col>102</xdr:col>
      <xdr:colOff>165100</xdr:colOff>
      <xdr:row>106</xdr:row>
      <xdr:rowOff>29845</xdr:rowOff>
    </xdr:to>
    <xdr:sp macro="" textlink="">
      <xdr:nvSpPr>
        <xdr:cNvPr id="739" name="楕円 738"/>
        <xdr:cNvSpPr/>
      </xdr:nvSpPr>
      <xdr:spPr>
        <a:xfrm>
          <a:off x="194945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142494</xdr:rowOff>
    </xdr:from>
    <xdr:to>
      <xdr:col>107</xdr:col>
      <xdr:colOff>50800</xdr:colOff>
      <xdr:row>105</xdr:row>
      <xdr:rowOff>150495</xdr:rowOff>
    </xdr:to>
    <xdr:cxnSp macro="">
      <xdr:nvCxnSpPr>
        <xdr:cNvPr id="740" name="直線コネクタ 739"/>
        <xdr:cNvCxnSpPr/>
      </xdr:nvCxnSpPr>
      <xdr:spPr>
        <a:xfrm flipV="1">
          <a:off x="19545300" y="18144744"/>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106553</xdr:rowOff>
    </xdr:from>
    <xdr:to>
      <xdr:col>98</xdr:col>
      <xdr:colOff>38100</xdr:colOff>
      <xdr:row>106</xdr:row>
      <xdr:rowOff>36703</xdr:rowOff>
    </xdr:to>
    <xdr:sp macro="" textlink="">
      <xdr:nvSpPr>
        <xdr:cNvPr id="741" name="楕円 740"/>
        <xdr:cNvSpPr/>
      </xdr:nvSpPr>
      <xdr:spPr>
        <a:xfrm>
          <a:off x="18605500" y="1810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150495</xdr:rowOff>
    </xdr:from>
    <xdr:to>
      <xdr:col>102</xdr:col>
      <xdr:colOff>114300</xdr:colOff>
      <xdr:row>105</xdr:row>
      <xdr:rowOff>157353</xdr:rowOff>
    </xdr:to>
    <xdr:cxnSp macro="">
      <xdr:nvCxnSpPr>
        <xdr:cNvPr id="742" name="直線コネクタ 741"/>
        <xdr:cNvCxnSpPr/>
      </xdr:nvCxnSpPr>
      <xdr:spPr>
        <a:xfrm flipV="1">
          <a:off x="18656300" y="1815274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18687</xdr:rowOff>
    </xdr:from>
    <xdr:ext cx="469744" cy="259045"/>
    <xdr:sp macro="" textlink="">
      <xdr:nvSpPr>
        <xdr:cNvPr id="743" name="n_1aveValue【公民館】&#10;一人当たり面積"/>
        <xdr:cNvSpPr txBox="1"/>
      </xdr:nvSpPr>
      <xdr:spPr>
        <a:xfrm>
          <a:off x="21075727" y="1836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23258</xdr:rowOff>
    </xdr:from>
    <xdr:ext cx="469744" cy="259045"/>
    <xdr:sp macro="" textlink="">
      <xdr:nvSpPr>
        <xdr:cNvPr id="744" name="n_2aveValue【公民館】&#10;一人当たり面積"/>
        <xdr:cNvSpPr txBox="1"/>
      </xdr:nvSpPr>
      <xdr:spPr>
        <a:xfrm>
          <a:off x="20199427" y="1836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39831</xdr:rowOff>
    </xdr:from>
    <xdr:ext cx="469744" cy="259045"/>
    <xdr:sp macro="" textlink="">
      <xdr:nvSpPr>
        <xdr:cNvPr id="745" name="n_3aveValue【公民館】&#10;一人当たり面積"/>
        <xdr:cNvSpPr txBox="1"/>
      </xdr:nvSpPr>
      <xdr:spPr>
        <a:xfrm>
          <a:off x="19310427" y="1838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28973</xdr:rowOff>
    </xdr:from>
    <xdr:ext cx="469744" cy="259045"/>
    <xdr:sp macro="" textlink="">
      <xdr:nvSpPr>
        <xdr:cNvPr id="746" name="n_4aveValue【公民館】&#10;一人当たり面積"/>
        <xdr:cNvSpPr txBox="1"/>
      </xdr:nvSpPr>
      <xdr:spPr>
        <a:xfrm>
          <a:off x="18421427" y="1837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32656</xdr:rowOff>
    </xdr:from>
    <xdr:ext cx="469744" cy="259045"/>
    <xdr:sp macro="" textlink="">
      <xdr:nvSpPr>
        <xdr:cNvPr id="747" name="n_1mainValue【公民館】&#10;一人当たり面積"/>
        <xdr:cNvSpPr txBox="1"/>
      </xdr:nvSpPr>
      <xdr:spPr>
        <a:xfrm>
          <a:off x="21075727" y="1786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38371</xdr:rowOff>
    </xdr:from>
    <xdr:ext cx="469744" cy="259045"/>
    <xdr:sp macro="" textlink="">
      <xdr:nvSpPr>
        <xdr:cNvPr id="748" name="n_2mainValue【公民館】&#10;一人当たり面積"/>
        <xdr:cNvSpPr txBox="1"/>
      </xdr:nvSpPr>
      <xdr:spPr>
        <a:xfrm>
          <a:off x="20199427" y="1786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46372</xdr:rowOff>
    </xdr:from>
    <xdr:ext cx="469744" cy="259045"/>
    <xdr:sp macro="" textlink="">
      <xdr:nvSpPr>
        <xdr:cNvPr id="749" name="n_3mainValue【公民館】&#10;一人当たり面積"/>
        <xdr:cNvSpPr txBox="1"/>
      </xdr:nvSpPr>
      <xdr:spPr>
        <a:xfrm>
          <a:off x="19310427" y="1787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53230</xdr:rowOff>
    </xdr:from>
    <xdr:ext cx="469744" cy="259045"/>
    <xdr:sp macro="" textlink="">
      <xdr:nvSpPr>
        <xdr:cNvPr id="750" name="n_4mainValue【公民館】&#10;一人当たり面積"/>
        <xdr:cNvSpPr txBox="1"/>
      </xdr:nvSpPr>
      <xdr:spPr>
        <a:xfrm>
          <a:off x="18421427" y="1788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類似団体と比較して、有形固定資産減価償却率が特に高くなっているのが公営住宅、保育所、学校施設である。</a:t>
          </a:r>
          <a:endParaRPr lang="ja-JP" altLang="ja-JP" sz="1400">
            <a:effectLst/>
          </a:endParaRPr>
        </a:p>
        <a:p>
          <a:r>
            <a:rPr kumimoji="1" lang="ja-JP" altLang="ja-JP" sz="1100">
              <a:solidFill>
                <a:schemeClr val="dk1"/>
              </a:solidFill>
              <a:effectLst/>
              <a:latin typeface="+mn-lt"/>
              <a:ea typeface="+mn-ea"/>
              <a:cs typeface="+mn-cs"/>
            </a:rPr>
            <a:t>公営住宅については、公営住宅等長寿化計画に基づき、引き続き修繕や建替え等を進めていく。</a:t>
          </a:r>
          <a:endParaRPr lang="ja-JP" altLang="ja-JP" sz="1400">
            <a:effectLst/>
          </a:endParaRPr>
        </a:p>
        <a:p>
          <a:r>
            <a:rPr kumimoji="1" lang="ja-JP" altLang="ja-JP" sz="1100">
              <a:solidFill>
                <a:schemeClr val="dk1"/>
              </a:solidFill>
              <a:effectLst/>
              <a:latin typeface="+mn-lt"/>
              <a:ea typeface="+mn-ea"/>
              <a:cs typeface="+mn-cs"/>
            </a:rPr>
            <a:t>保育所については、施設の老朽化や子どもの数が減少をふまえて、現在７か所ある施設を統廃合により</a:t>
          </a:r>
          <a:r>
            <a:rPr kumimoji="1" lang="ja-JP" altLang="en-US" sz="1100">
              <a:solidFill>
                <a:schemeClr val="dk1"/>
              </a:solidFill>
              <a:effectLst/>
              <a:latin typeface="+mn-lt"/>
              <a:ea typeface="+mn-ea"/>
              <a:cs typeface="+mn-cs"/>
            </a:rPr>
            <a:t>維持経費を</a:t>
          </a:r>
          <a:r>
            <a:rPr kumimoji="1" lang="ja-JP" altLang="ja-JP" sz="1100">
              <a:solidFill>
                <a:schemeClr val="dk1"/>
              </a:solidFill>
              <a:effectLst/>
              <a:latin typeface="+mn-lt"/>
              <a:ea typeface="+mn-ea"/>
              <a:cs typeface="+mn-cs"/>
            </a:rPr>
            <a:t>縮減するとともに、新たな施設を建設</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学校施設については、施設の空調設備整備をおこなった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は前</a:t>
          </a:r>
          <a:r>
            <a:rPr kumimoji="1" lang="ja-JP" altLang="ja-JP" sz="1100">
              <a:solidFill>
                <a:schemeClr val="dk1"/>
              </a:solidFill>
              <a:effectLst/>
              <a:latin typeface="+mn-lt"/>
              <a:ea typeface="+mn-ea"/>
              <a:cs typeface="+mn-cs"/>
            </a:rPr>
            <a:t>年度より</a:t>
          </a:r>
          <a:r>
            <a:rPr kumimoji="1" lang="ja-JP" altLang="en-US" sz="1100">
              <a:solidFill>
                <a:schemeClr val="dk1"/>
              </a:solidFill>
              <a:effectLst/>
              <a:latin typeface="+mn-lt"/>
              <a:ea typeface="+mn-ea"/>
              <a:cs typeface="+mn-cs"/>
            </a:rPr>
            <a:t>微増</a:t>
          </a:r>
          <a:r>
            <a:rPr kumimoji="1" lang="ja-JP" altLang="ja-JP" sz="1100">
              <a:solidFill>
                <a:schemeClr val="dk1"/>
              </a:solidFill>
              <a:effectLst/>
              <a:latin typeface="+mn-lt"/>
              <a:ea typeface="+mn-ea"/>
              <a:cs typeface="+mn-cs"/>
            </a:rPr>
            <a:t>している。令和２年度に学校施設長寿化計画を策定し、今後は施設の建替えや改修等維持管理を進めていく。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愛媛県鬼北町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9,915
9,831
241.88
9,428,898
9,204,255
163,257
4,710,653
8,233,136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71" name="直線コネクタ 70"/>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72" name="【体育館・プール】&#10;有形固定資産減価償却率最小値テキスト"/>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73" name="直線コネクタ 72"/>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74" name="【体育館・プール】&#10;有形固定資産減価償却率最大値テキスト"/>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75" name="直線コネクタ 74"/>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9923</xdr:rowOff>
    </xdr:from>
    <xdr:ext cx="405111" cy="259045"/>
    <xdr:sp macro="" textlink="">
      <xdr:nvSpPr>
        <xdr:cNvPr id="76" name="【体育館・プール】&#10;有形固定資産減価償却率平均値テキスト"/>
        <xdr:cNvSpPr txBox="1"/>
      </xdr:nvSpPr>
      <xdr:spPr>
        <a:xfrm>
          <a:off x="4673600" y="10125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77" name="フローチャート: 判断 76"/>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116078</xdr:rowOff>
    </xdr:from>
    <xdr:to>
      <xdr:col>20</xdr:col>
      <xdr:colOff>38100</xdr:colOff>
      <xdr:row>59</xdr:row>
      <xdr:rowOff>46228</xdr:rowOff>
    </xdr:to>
    <xdr:sp macro="" textlink="">
      <xdr:nvSpPr>
        <xdr:cNvPr id="78" name="フローチャート: 判断 77"/>
        <xdr:cNvSpPr/>
      </xdr:nvSpPr>
      <xdr:spPr>
        <a:xfrm>
          <a:off x="37465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102362</xdr:rowOff>
    </xdr:from>
    <xdr:to>
      <xdr:col>15</xdr:col>
      <xdr:colOff>101600</xdr:colOff>
      <xdr:row>59</xdr:row>
      <xdr:rowOff>32512</xdr:rowOff>
    </xdr:to>
    <xdr:sp macro="" textlink="">
      <xdr:nvSpPr>
        <xdr:cNvPr id="79" name="フローチャート: 判断 78"/>
        <xdr:cNvSpPr/>
      </xdr:nvSpPr>
      <xdr:spPr>
        <a:xfrm>
          <a:off x="2857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93218</xdr:rowOff>
    </xdr:from>
    <xdr:to>
      <xdr:col>10</xdr:col>
      <xdr:colOff>165100</xdr:colOff>
      <xdr:row>59</xdr:row>
      <xdr:rowOff>23368</xdr:rowOff>
    </xdr:to>
    <xdr:sp macro="" textlink="">
      <xdr:nvSpPr>
        <xdr:cNvPr id="80" name="フローチャート: 判断 79"/>
        <xdr:cNvSpPr/>
      </xdr:nvSpPr>
      <xdr:spPr>
        <a:xfrm>
          <a:off x="1968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79502</xdr:rowOff>
    </xdr:from>
    <xdr:to>
      <xdr:col>6</xdr:col>
      <xdr:colOff>38100</xdr:colOff>
      <xdr:row>59</xdr:row>
      <xdr:rowOff>9652</xdr:rowOff>
    </xdr:to>
    <xdr:sp macro="" textlink="">
      <xdr:nvSpPr>
        <xdr:cNvPr id="81" name="フローチャート: 判断 80"/>
        <xdr:cNvSpPr/>
      </xdr:nvSpPr>
      <xdr:spPr>
        <a:xfrm>
          <a:off x="1079500" y="1002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47498</xdr:rowOff>
    </xdr:from>
    <xdr:to>
      <xdr:col>24</xdr:col>
      <xdr:colOff>114300</xdr:colOff>
      <xdr:row>58</xdr:row>
      <xdr:rowOff>149098</xdr:rowOff>
    </xdr:to>
    <xdr:sp macro="" textlink="">
      <xdr:nvSpPr>
        <xdr:cNvPr id="87" name="楕円 86"/>
        <xdr:cNvSpPr/>
      </xdr:nvSpPr>
      <xdr:spPr>
        <a:xfrm>
          <a:off x="4584700" y="99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70375</xdr:rowOff>
    </xdr:from>
    <xdr:ext cx="405111" cy="259045"/>
    <xdr:sp macro="" textlink="">
      <xdr:nvSpPr>
        <xdr:cNvPr id="88" name="【体育館・プール】&#10;有形固定資産減価償却率該当値テキスト"/>
        <xdr:cNvSpPr txBox="1"/>
      </xdr:nvSpPr>
      <xdr:spPr>
        <a:xfrm>
          <a:off x="4673600" y="984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6350</xdr:rowOff>
    </xdr:from>
    <xdr:to>
      <xdr:col>20</xdr:col>
      <xdr:colOff>38100</xdr:colOff>
      <xdr:row>59</xdr:row>
      <xdr:rowOff>107950</xdr:rowOff>
    </xdr:to>
    <xdr:sp macro="" textlink="">
      <xdr:nvSpPr>
        <xdr:cNvPr id="89" name="楕円 88"/>
        <xdr:cNvSpPr/>
      </xdr:nvSpPr>
      <xdr:spPr>
        <a:xfrm>
          <a:off x="3746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98298</xdr:rowOff>
    </xdr:from>
    <xdr:to>
      <xdr:col>24</xdr:col>
      <xdr:colOff>63500</xdr:colOff>
      <xdr:row>59</xdr:row>
      <xdr:rowOff>57150</xdr:rowOff>
    </xdr:to>
    <xdr:cxnSp macro="">
      <xdr:nvCxnSpPr>
        <xdr:cNvPr id="90" name="直線コネクタ 89"/>
        <xdr:cNvCxnSpPr/>
      </xdr:nvCxnSpPr>
      <xdr:spPr>
        <a:xfrm flipV="1">
          <a:off x="3797300" y="10042398"/>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49784</xdr:rowOff>
    </xdr:from>
    <xdr:to>
      <xdr:col>15</xdr:col>
      <xdr:colOff>101600</xdr:colOff>
      <xdr:row>62</xdr:row>
      <xdr:rowOff>151384</xdr:rowOff>
    </xdr:to>
    <xdr:sp macro="" textlink="">
      <xdr:nvSpPr>
        <xdr:cNvPr id="91" name="楕円 90"/>
        <xdr:cNvSpPr/>
      </xdr:nvSpPr>
      <xdr:spPr>
        <a:xfrm>
          <a:off x="2857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57150</xdr:rowOff>
    </xdr:from>
    <xdr:to>
      <xdr:col>19</xdr:col>
      <xdr:colOff>177800</xdr:colOff>
      <xdr:row>62</xdr:row>
      <xdr:rowOff>100584</xdr:rowOff>
    </xdr:to>
    <xdr:cxnSp macro="">
      <xdr:nvCxnSpPr>
        <xdr:cNvPr id="92" name="直線コネクタ 91"/>
        <xdr:cNvCxnSpPr/>
      </xdr:nvCxnSpPr>
      <xdr:spPr>
        <a:xfrm flipV="1">
          <a:off x="2908300" y="10172700"/>
          <a:ext cx="889000" cy="55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122936</xdr:rowOff>
    </xdr:from>
    <xdr:to>
      <xdr:col>10</xdr:col>
      <xdr:colOff>165100</xdr:colOff>
      <xdr:row>62</xdr:row>
      <xdr:rowOff>53086</xdr:rowOff>
    </xdr:to>
    <xdr:sp macro="" textlink="">
      <xdr:nvSpPr>
        <xdr:cNvPr id="93" name="楕円 92"/>
        <xdr:cNvSpPr/>
      </xdr:nvSpPr>
      <xdr:spPr>
        <a:xfrm>
          <a:off x="1968500" y="10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2286</xdr:rowOff>
    </xdr:from>
    <xdr:to>
      <xdr:col>15</xdr:col>
      <xdr:colOff>50800</xdr:colOff>
      <xdr:row>62</xdr:row>
      <xdr:rowOff>100584</xdr:rowOff>
    </xdr:to>
    <xdr:cxnSp macro="">
      <xdr:nvCxnSpPr>
        <xdr:cNvPr id="94" name="直線コネクタ 93"/>
        <xdr:cNvCxnSpPr/>
      </xdr:nvCxnSpPr>
      <xdr:spPr>
        <a:xfrm>
          <a:off x="2019300" y="10632186"/>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58928</xdr:rowOff>
    </xdr:from>
    <xdr:to>
      <xdr:col>6</xdr:col>
      <xdr:colOff>38100</xdr:colOff>
      <xdr:row>61</xdr:row>
      <xdr:rowOff>160528</xdr:rowOff>
    </xdr:to>
    <xdr:sp macro="" textlink="">
      <xdr:nvSpPr>
        <xdr:cNvPr id="95" name="楕円 94"/>
        <xdr:cNvSpPr/>
      </xdr:nvSpPr>
      <xdr:spPr>
        <a:xfrm>
          <a:off x="10795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109728</xdr:rowOff>
    </xdr:from>
    <xdr:to>
      <xdr:col>10</xdr:col>
      <xdr:colOff>114300</xdr:colOff>
      <xdr:row>62</xdr:row>
      <xdr:rowOff>2286</xdr:rowOff>
    </xdr:to>
    <xdr:cxnSp macro="">
      <xdr:nvCxnSpPr>
        <xdr:cNvPr id="96" name="直線コネクタ 95"/>
        <xdr:cNvCxnSpPr/>
      </xdr:nvCxnSpPr>
      <xdr:spPr>
        <a:xfrm>
          <a:off x="1130300" y="1056817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62755</xdr:rowOff>
    </xdr:from>
    <xdr:ext cx="405111" cy="259045"/>
    <xdr:sp macro="" textlink="">
      <xdr:nvSpPr>
        <xdr:cNvPr id="97" name="n_1aveValue【体育館・プール】&#10;有形固定資産減価償却率"/>
        <xdr:cNvSpPr txBox="1"/>
      </xdr:nvSpPr>
      <xdr:spPr>
        <a:xfrm>
          <a:off x="3582044" y="983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49039</xdr:rowOff>
    </xdr:from>
    <xdr:ext cx="405111" cy="259045"/>
    <xdr:sp macro="" textlink="">
      <xdr:nvSpPr>
        <xdr:cNvPr id="98" name="n_2aveValue【体育館・プール】&#10;有形固定資産減価償却率"/>
        <xdr:cNvSpPr txBox="1"/>
      </xdr:nvSpPr>
      <xdr:spPr>
        <a:xfrm>
          <a:off x="2705744"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39895</xdr:rowOff>
    </xdr:from>
    <xdr:ext cx="405111" cy="259045"/>
    <xdr:sp macro="" textlink="">
      <xdr:nvSpPr>
        <xdr:cNvPr id="99" name="n_3aveValue【体育館・プール】&#10;有形固定資産減価償却率"/>
        <xdr:cNvSpPr txBox="1"/>
      </xdr:nvSpPr>
      <xdr:spPr>
        <a:xfrm>
          <a:off x="1816744" y="981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26179</xdr:rowOff>
    </xdr:from>
    <xdr:ext cx="405111" cy="259045"/>
    <xdr:sp macro="" textlink="">
      <xdr:nvSpPr>
        <xdr:cNvPr id="100" name="n_4aveValue【体育館・プール】&#10;有形固定資産減価償却率"/>
        <xdr:cNvSpPr txBox="1"/>
      </xdr:nvSpPr>
      <xdr:spPr>
        <a:xfrm>
          <a:off x="927744" y="979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99077</xdr:rowOff>
    </xdr:from>
    <xdr:ext cx="405111" cy="259045"/>
    <xdr:sp macro="" textlink="">
      <xdr:nvSpPr>
        <xdr:cNvPr id="101" name="n_1mainValue【体育館・プール】&#10;有形固定資産減価償却率"/>
        <xdr:cNvSpPr txBox="1"/>
      </xdr:nvSpPr>
      <xdr:spPr>
        <a:xfrm>
          <a:off x="35820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142511</xdr:rowOff>
    </xdr:from>
    <xdr:ext cx="405111" cy="259045"/>
    <xdr:sp macro="" textlink="">
      <xdr:nvSpPr>
        <xdr:cNvPr id="102" name="n_2mainValue【体育館・プール】&#10;有形固定資産減価償却率"/>
        <xdr:cNvSpPr txBox="1"/>
      </xdr:nvSpPr>
      <xdr:spPr>
        <a:xfrm>
          <a:off x="2705744" y="1077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44213</xdr:rowOff>
    </xdr:from>
    <xdr:ext cx="405111" cy="259045"/>
    <xdr:sp macro="" textlink="">
      <xdr:nvSpPr>
        <xdr:cNvPr id="103" name="n_3mainValue【体育館・プール】&#10;有形固定資産減価償却率"/>
        <xdr:cNvSpPr txBox="1"/>
      </xdr:nvSpPr>
      <xdr:spPr>
        <a:xfrm>
          <a:off x="1816744" y="10674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151655</xdr:rowOff>
    </xdr:from>
    <xdr:ext cx="405111" cy="259045"/>
    <xdr:sp macro="" textlink="">
      <xdr:nvSpPr>
        <xdr:cNvPr id="104" name="n_4mainValue【体育館・プール】&#10;有形固定資産減価償却率"/>
        <xdr:cNvSpPr txBox="1"/>
      </xdr:nvSpPr>
      <xdr:spPr>
        <a:xfrm>
          <a:off x="927744" y="1061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128" name="直線コネクタ 127"/>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129" name="【体育館・プール】&#10;一人当たり面積最小値テキスト"/>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130" name="直線コネクタ 129"/>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131" name="【体育館・プール】&#10;一人当たり面積最大値テキスト"/>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132" name="直線コネクタ 131"/>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144416</xdr:rowOff>
    </xdr:from>
    <xdr:ext cx="469744" cy="259045"/>
    <xdr:sp macro="" textlink="">
      <xdr:nvSpPr>
        <xdr:cNvPr id="133" name="【体育館・プール】&#10;一人当たり面積平均値テキスト"/>
        <xdr:cNvSpPr txBox="1"/>
      </xdr:nvSpPr>
      <xdr:spPr>
        <a:xfrm>
          <a:off x="10515600" y="1077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134" name="フローチャート: 判断 133"/>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47879</xdr:rowOff>
    </xdr:from>
    <xdr:to>
      <xdr:col>50</xdr:col>
      <xdr:colOff>165100</xdr:colOff>
      <xdr:row>63</xdr:row>
      <xdr:rowOff>149479</xdr:rowOff>
    </xdr:to>
    <xdr:sp macro="" textlink="">
      <xdr:nvSpPr>
        <xdr:cNvPr id="135" name="フローチャート: 判断 134"/>
        <xdr:cNvSpPr/>
      </xdr:nvSpPr>
      <xdr:spPr>
        <a:xfrm>
          <a:off x="9588500" y="1084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53213</xdr:rowOff>
    </xdr:from>
    <xdr:to>
      <xdr:col>46</xdr:col>
      <xdr:colOff>38100</xdr:colOff>
      <xdr:row>63</xdr:row>
      <xdr:rowOff>154813</xdr:rowOff>
    </xdr:to>
    <xdr:sp macro="" textlink="">
      <xdr:nvSpPr>
        <xdr:cNvPr id="136" name="フローチャート: 判断 135"/>
        <xdr:cNvSpPr/>
      </xdr:nvSpPr>
      <xdr:spPr>
        <a:xfrm>
          <a:off x="8699500" y="1085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60452</xdr:rowOff>
    </xdr:from>
    <xdr:to>
      <xdr:col>41</xdr:col>
      <xdr:colOff>101600</xdr:colOff>
      <xdr:row>63</xdr:row>
      <xdr:rowOff>162052</xdr:rowOff>
    </xdr:to>
    <xdr:sp macro="" textlink="">
      <xdr:nvSpPr>
        <xdr:cNvPr id="137" name="フローチャート: 判断 136"/>
        <xdr:cNvSpPr/>
      </xdr:nvSpPr>
      <xdr:spPr>
        <a:xfrm>
          <a:off x="7810500" y="1086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42545</xdr:rowOff>
    </xdr:from>
    <xdr:to>
      <xdr:col>36</xdr:col>
      <xdr:colOff>165100</xdr:colOff>
      <xdr:row>63</xdr:row>
      <xdr:rowOff>144145</xdr:rowOff>
    </xdr:to>
    <xdr:sp macro="" textlink="">
      <xdr:nvSpPr>
        <xdr:cNvPr id="138" name="フローチャート: 判断 137"/>
        <xdr:cNvSpPr/>
      </xdr:nvSpPr>
      <xdr:spPr>
        <a:xfrm>
          <a:off x="6921500" y="1084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11303</xdr:rowOff>
    </xdr:from>
    <xdr:to>
      <xdr:col>55</xdr:col>
      <xdr:colOff>50800</xdr:colOff>
      <xdr:row>62</xdr:row>
      <xdr:rowOff>112903</xdr:rowOff>
    </xdr:to>
    <xdr:sp macro="" textlink="">
      <xdr:nvSpPr>
        <xdr:cNvPr id="144" name="楕円 143"/>
        <xdr:cNvSpPr/>
      </xdr:nvSpPr>
      <xdr:spPr>
        <a:xfrm>
          <a:off x="10426700" y="1064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34180</xdr:rowOff>
    </xdr:from>
    <xdr:ext cx="469744" cy="259045"/>
    <xdr:sp macro="" textlink="">
      <xdr:nvSpPr>
        <xdr:cNvPr id="145" name="【体育館・プール】&#10;一人当たり面積該当値テキスト"/>
        <xdr:cNvSpPr txBox="1"/>
      </xdr:nvSpPr>
      <xdr:spPr>
        <a:xfrm>
          <a:off x="10515600" y="1049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27305</xdr:rowOff>
    </xdr:from>
    <xdr:to>
      <xdr:col>50</xdr:col>
      <xdr:colOff>165100</xdr:colOff>
      <xdr:row>62</xdr:row>
      <xdr:rowOff>128905</xdr:rowOff>
    </xdr:to>
    <xdr:sp macro="" textlink="">
      <xdr:nvSpPr>
        <xdr:cNvPr id="146" name="楕円 145"/>
        <xdr:cNvSpPr/>
      </xdr:nvSpPr>
      <xdr:spPr>
        <a:xfrm>
          <a:off x="95885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62103</xdr:rowOff>
    </xdr:from>
    <xdr:to>
      <xdr:col>55</xdr:col>
      <xdr:colOff>0</xdr:colOff>
      <xdr:row>62</xdr:row>
      <xdr:rowOff>78105</xdr:rowOff>
    </xdr:to>
    <xdr:cxnSp macro="">
      <xdr:nvCxnSpPr>
        <xdr:cNvPr id="147" name="直線コネクタ 146"/>
        <xdr:cNvCxnSpPr/>
      </xdr:nvCxnSpPr>
      <xdr:spPr>
        <a:xfrm flipV="1">
          <a:off x="9639300" y="10692003"/>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29972</xdr:rowOff>
    </xdr:from>
    <xdr:to>
      <xdr:col>46</xdr:col>
      <xdr:colOff>38100</xdr:colOff>
      <xdr:row>63</xdr:row>
      <xdr:rowOff>131572</xdr:rowOff>
    </xdr:to>
    <xdr:sp macro="" textlink="">
      <xdr:nvSpPr>
        <xdr:cNvPr id="148" name="楕円 147"/>
        <xdr:cNvSpPr/>
      </xdr:nvSpPr>
      <xdr:spPr>
        <a:xfrm>
          <a:off x="8699500" y="1083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78105</xdr:rowOff>
    </xdr:from>
    <xdr:to>
      <xdr:col>50</xdr:col>
      <xdr:colOff>114300</xdr:colOff>
      <xdr:row>63</xdr:row>
      <xdr:rowOff>80772</xdr:rowOff>
    </xdr:to>
    <xdr:cxnSp macro="">
      <xdr:nvCxnSpPr>
        <xdr:cNvPr id="149" name="直線コネクタ 148"/>
        <xdr:cNvCxnSpPr/>
      </xdr:nvCxnSpPr>
      <xdr:spPr>
        <a:xfrm flipV="1">
          <a:off x="8750300" y="10708005"/>
          <a:ext cx="889000" cy="17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62738</xdr:rowOff>
    </xdr:from>
    <xdr:to>
      <xdr:col>41</xdr:col>
      <xdr:colOff>101600</xdr:colOff>
      <xdr:row>63</xdr:row>
      <xdr:rowOff>164338</xdr:rowOff>
    </xdr:to>
    <xdr:sp macro="" textlink="">
      <xdr:nvSpPr>
        <xdr:cNvPr id="150" name="楕円 149"/>
        <xdr:cNvSpPr/>
      </xdr:nvSpPr>
      <xdr:spPr>
        <a:xfrm>
          <a:off x="7810500" y="1086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80772</xdr:rowOff>
    </xdr:from>
    <xdr:to>
      <xdr:col>45</xdr:col>
      <xdr:colOff>177800</xdr:colOff>
      <xdr:row>63</xdr:row>
      <xdr:rowOff>113538</xdr:rowOff>
    </xdr:to>
    <xdr:cxnSp macro="">
      <xdr:nvCxnSpPr>
        <xdr:cNvPr id="151" name="直線コネクタ 150"/>
        <xdr:cNvCxnSpPr/>
      </xdr:nvCxnSpPr>
      <xdr:spPr>
        <a:xfrm flipV="1">
          <a:off x="7861300" y="10882122"/>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65405</xdr:rowOff>
    </xdr:from>
    <xdr:to>
      <xdr:col>36</xdr:col>
      <xdr:colOff>165100</xdr:colOff>
      <xdr:row>63</xdr:row>
      <xdr:rowOff>167005</xdr:rowOff>
    </xdr:to>
    <xdr:sp macro="" textlink="">
      <xdr:nvSpPr>
        <xdr:cNvPr id="152" name="楕円 151"/>
        <xdr:cNvSpPr/>
      </xdr:nvSpPr>
      <xdr:spPr>
        <a:xfrm>
          <a:off x="69215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113538</xdr:rowOff>
    </xdr:from>
    <xdr:to>
      <xdr:col>41</xdr:col>
      <xdr:colOff>50800</xdr:colOff>
      <xdr:row>63</xdr:row>
      <xdr:rowOff>116205</xdr:rowOff>
    </xdr:to>
    <xdr:cxnSp macro="">
      <xdr:nvCxnSpPr>
        <xdr:cNvPr id="153" name="直線コネクタ 152"/>
        <xdr:cNvCxnSpPr/>
      </xdr:nvCxnSpPr>
      <xdr:spPr>
        <a:xfrm flipV="1">
          <a:off x="6972300" y="10914888"/>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140606</xdr:rowOff>
    </xdr:from>
    <xdr:ext cx="469744" cy="259045"/>
    <xdr:sp macro="" textlink="">
      <xdr:nvSpPr>
        <xdr:cNvPr id="154" name="n_1aveValue【体育館・プール】&#10;一人当たり面積"/>
        <xdr:cNvSpPr txBox="1"/>
      </xdr:nvSpPr>
      <xdr:spPr>
        <a:xfrm>
          <a:off x="9391727" y="1094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145940</xdr:rowOff>
    </xdr:from>
    <xdr:ext cx="469744" cy="259045"/>
    <xdr:sp macro="" textlink="">
      <xdr:nvSpPr>
        <xdr:cNvPr id="155" name="n_2aveValue【体育館・プール】&#10;一人当たり面積"/>
        <xdr:cNvSpPr txBox="1"/>
      </xdr:nvSpPr>
      <xdr:spPr>
        <a:xfrm>
          <a:off x="8515427" y="1094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7129</xdr:rowOff>
    </xdr:from>
    <xdr:ext cx="469744" cy="259045"/>
    <xdr:sp macro="" textlink="">
      <xdr:nvSpPr>
        <xdr:cNvPr id="156" name="n_3aveValue【体育館・プール】&#10;一人当たり面積"/>
        <xdr:cNvSpPr txBox="1"/>
      </xdr:nvSpPr>
      <xdr:spPr>
        <a:xfrm>
          <a:off x="7626427" y="1063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160672</xdr:rowOff>
    </xdr:from>
    <xdr:ext cx="469744" cy="259045"/>
    <xdr:sp macro="" textlink="">
      <xdr:nvSpPr>
        <xdr:cNvPr id="157" name="n_4aveValue【体育館・プール】&#10;一人当たり面積"/>
        <xdr:cNvSpPr txBox="1"/>
      </xdr:nvSpPr>
      <xdr:spPr>
        <a:xfrm>
          <a:off x="6737427" y="1061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145432</xdr:rowOff>
    </xdr:from>
    <xdr:ext cx="469744" cy="259045"/>
    <xdr:sp macro="" textlink="">
      <xdr:nvSpPr>
        <xdr:cNvPr id="158" name="n_1mainValue【体育館・プール】&#10;一人当たり面積"/>
        <xdr:cNvSpPr txBox="1"/>
      </xdr:nvSpPr>
      <xdr:spPr>
        <a:xfrm>
          <a:off x="9391727" y="1043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148099</xdr:rowOff>
    </xdr:from>
    <xdr:ext cx="469744" cy="259045"/>
    <xdr:sp macro="" textlink="">
      <xdr:nvSpPr>
        <xdr:cNvPr id="159" name="n_2mainValue【体育館・プール】&#10;一人当たり面積"/>
        <xdr:cNvSpPr txBox="1"/>
      </xdr:nvSpPr>
      <xdr:spPr>
        <a:xfrm>
          <a:off x="8515427" y="1060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155465</xdr:rowOff>
    </xdr:from>
    <xdr:ext cx="469744" cy="259045"/>
    <xdr:sp macro="" textlink="">
      <xdr:nvSpPr>
        <xdr:cNvPr id="160" name="n_3mainValue【体育館・プール】&#10;一人当たり面積"/>
        <xdr:cNvSpPr txBox="1"/>
      </xdr:nvSpPr>
      <xdr:spPr>
        <a:xfrm>
          <a:off x="7626427" y="109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158132</xdr:rowOff>
    </xdr:from>
    <xdr:ext cx="469744" cy="259045"/>
    <xdr:sp macro="" textlink="">
      <xdr:nvSpPr>
        <xdr:cNvPr id="161" name="n_4mainValue【体育館・プール】&#10;一人当たり面積"/>
        <xdr:cNvSpPr txBox="1"/>
      </xdr:nvSpPr>
      <xdr:spPr>
        <a:xfrm>
          <a:off x="6737427"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186" name="直線コネクタ 185"/>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189" name="【福祉施設】&#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190" name="直線コネクタ 189"/>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34307</xdr:rowOff>
    </xdr:from>
    <xdr:ext cx="405111" cy="259045"/>
    <xdr:sp macro="" textlink="">
      <xdr:nvSpPr>
        <xdr:cNvPr id="191" name="【福祉施設】&#10;有形固定資産減価償却率平均値テキスト"/>
        <xdr:cNvSpPr txBox="1"/>
      </xdr:nvSpPr>
      <xdr:spPr>
        <a:xfrm>
          <a:off x="4673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192" name="フローチャート: 判断 191"/>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193" name="フローチャート: 判断 192"/>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194" name="フローチャート: 判断 193"/>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69214</xdr:rowOff>
    </xdr:from>
    <xdr:to>
      <xdr:col>10</xdr:col>
      <xdr:colOff>165100</xdr:colOff>
      <xdr:row>81</xdr:row>
      <xdr:rowOff>170814</xdr:rowOff>
    </xdr:to>
    <xdr:sp macro="" textlink="">
      <xdr:nvSpPr>
        <xdr:cNvPr id="195" name="フローチャート: 判断 194"/>
        <xdr:cNvSpPr/>
      </xdr:nvSpPr>
      <xdr:spPr>
        <a:xfrm>
          <a:off x="1968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99695</xdr:rowOff>
    </xdr:from>
    <xdr:to>
      <xdr:col>6</xdr:col>
      <xdr:colOff>38100</xdr:colOff>
      <xdr:row>82</xdr:row>
      <xdr:rowOff>29845</xdr:rowOff>
    </xdr:to>
    <xdr:sp macro="" textlink="">
      <xdr:nvSpPr>
        <xdr:cNvPr id="196" name="フローチャート: 判断 195"/>
        <xdr:cNvSpPr/>
      </xdr:nvSpPr>
      <xdr:spPr>
        <a:xfrm>
          <a:off x="1079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02" name="楕円 201"/>
        <xdr:cNvSpPr/>
      </xdr:nvSpPr>
      <xdr:spPr>
        <a:xfrm>
          <a:off x="45847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90188</xdr:rowOff>
    </xdr:from>
    <xdr:ext cx="405111" cy="259045"/>
    <xdr:sp macro="" textlink="">
      <xdr:nvSpPr>
        <xdr:cNvPr id="203" name="【福祉施設】&#10;有形固定資産減価償却率該当値テキスト"/>
        <xdr:cNvSpPr txBox="1"/>
      </xdr:nvSpPr>
      <xdr:spPr>
        <a:xfrm>
          <a:off x="4673600"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38736</xdr:rowOff>
    </xdr:from>
    <xdr:to>
      <xdr:col>20</xdr:col>
      <xdr:colOff>38100</xdr:colOff>
      <xdr:row>80</xdr:row>
      <xdr:rowOff>140336</xdr:rowOff>
    </xdr:to>
    <xdr:sp macro="" textlink="">
      <xdr:nvSpPr>
        <xdr:cNvPr id="204" name="楕円 203"/>
        <xdr:cNvSpPr/>
      </xdr:nvSpPr>
      <xdr:spPr>
        <a:xfrm>
          <a:off x="37465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89536</xdr:rowOff>
    </xdr:from>
    <xdr:to>
      <xdr:col>24</xdr:col>
      <xdr:colOff>63500</xdr:colOff>
      <xdr:row>81</xdr:row>
      <xdr:rowOff>118111</xdr:rowOff>
    </xdr:to>
    <xdr:cxnSp macro="">
      <xdr:nvCxnSpPr>
        <xdr:cNvPr id="205" name="直線コネクタ 204"/>
        <xdr:cNvCxnSpPr/>
      </xdr:nvCxnSpPr>
      <xdr:spPr>
        <a:xfrm>
          <a:off x="3797300" y="13805536"/>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162561</xdr:rowOff>
    </xdr:from>
    <xdr:to>
      <xdr:col>15</xdr:col>
      <xdr:colOff>101600</xdr:colOff>
      <xdr:row>80</xdr:row>
      <xdr:rowOff>92711</xdr:rowOff>
    </xdr:to>
    <xdr:sp macro="" textlink="">
      <xdr:nvSpPr>
        <xdr:cNvPr id="206" name="楕円 205"/>
        <xdr:cNvSpPr/>
      </xdr:nvSpPr>
      <xdr:spPr>
        <a:xfrm>
          <a:off x="2857500" y="13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41911</xdr:rowOff>
    </xdr:from>
    <xdr:to>
      <xdr:col>19</xdr:col>
      <xdr:colOff>177800</xdr:colOff>
      <xdr:row>80</xdr:row>
      <xdr:rowOff>89536</xdr:rowOff>
    </xdr:to>
    <xdr:cxnSp macro="">
      <xdr:nvCxnSpPr>
        <xdr:cNvPr id="207" name="直線コネクタ 206"/>
        <xdr:cNvCxnSpPr/>
      </xdr:nvCxnSpPr>
      <xdr:spPr>
        <a:xfrm>
          <a:off x="2908300" y="1375791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105411</xdr:rowOff>
    </xdr:from>
    <xdr:to>
      <xdr:col>10</xdr:col>
      <xdr:colOff>165100</xdr:colOff>
      <xdr:row>81</xdr:row>
      <xdr:rowOff>35561</xdr:rowOff>
    </xdr:to>
    <xdr:sp macro="" textlink="">
      <xdr:nvSpPr>
        <xdr:cNvPr id="208" name="楕円 207"/>
        <xdr:cNvSpPr/>
      </xdr:nvSpPr>
      <xdr:spPr>
        <a:xfrm>
          <a:off x="1968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41911</xdr:rowOff>
    </xdr:from>
    <xdr:to>
      <xdr:col>15</xdr:col>
      <xdr:colOff>50800</xdr:colOff>
      <xdr:row>80</xdr:row>
      <xdr:rowOff>156211</xdr:rowOff>
    </xdr:to>
    <xdr:cxnSp macro="">
      <xdr:nvCxnSpPr>
        <xdr:cNvPr id="209" name="直線コネクタ 208"/>
        <xdr:cNvCxnSpPr/>
      </xdr:nvCxnSpPr>
      <xdr:spPr>
        <a:xfrm flipV="1">
          <a:off x="2019300" y="1375791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67311</xdr:rowOff>
    </xdr:from>
    <xdr:to>
      <xdr:col>6</xdr:col>
      <xdr:colOff>38100</xdr:colOff>
      <xdr:row>80</xdr:row>
      <xdr:rowOff>168911</xdr:rowOff>
    </xdr:to>
    <xdr:sp macro="" textlink="">
      <xdr:nvSpPr>
        <xdr:cNvPr id="210" name="楕円 209"/>
        <xdr:cNvSpPr/>
      </xdr:nvSpPr>
      <xdr:spPr>
        <a:xfrm>
          <a:off x="1079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118111</xdr:rowOff>
    </xdr:from>
    <xdr:to>
      <xdr:col>10</xdr:col>
      <xdr:colOff>114300</xdr:colOff>
      <xdr:row>80</xdr:row>
      <xdr:rowOff>156211</xdr:rowOff>
    </xdr:to>
    <xdr:cxnSp macro="">
      <xdr:nvCxnSpPr>
        <xdr:cNvPr id="211" name="直線コネクタ 210"/>
        <xdr:cNvCxnSpPr/>
      </xdr:nvCxnSpPr>
      <xdr:spPr>
        <a:xfrm>
          <a:off x="1130300" y="138341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70502</xdr:rowOff>
    </xdr:from>
    <xdr:ext cx="405111" cy="259045"/>
    <xdr:sp macro="" textlink="">
      <xdr:nvSpPr>
        <xdr:cNvPr id="212" name="n_1aveValue【福祉施設】&#10;有形固定資産減価償却率"/>
        <xdr:cNvSpPr txBox="1"/>
      </xdr:nvSpPr>
      <xdr:spPr>
        <a:xfrm>
          <a:off x="35820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34307</xdr:rowOff>
    </xdr:from>
    <xdr:ext cx="405111" cy="259045"/>
    <xdr:sp macro="" textlink="">
      <xdr:nvSpPr>
        <xdr:cNvPr id="213" name="n_2aveValue【福祉施設】&#10;有形固定資産減価償却率"/>
        <xdr:cNvSpPr txBox="1"/>
      </xdr:nvSpPr>
      <xdr:spPr>
        <a:xfrm>
          <a:off x="2705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161941</xdr:rowOff>
    </xdr:from>
    <xdr:ext cx="405111" cy="259045"/>
    <xdr:sp macro="" textlink="">
      <xdr:nvSpPr>
        <xdr:cNvPr id="214" name="n_3aveValue【福祉施設】&#10;有形固定資産減価償却率"/>
        <xdr:cNvSpPr txBox="1"/>
      </xdr:nvSpPr>
      <xdr:spPr>
        <a:xfrm>
          <a:off x="1816744"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20972</xdr:rowOff>
    </xdr:from>
    <xdr:ext cx="405111" cy="259045"/>
    <xdr:sp macro="" textlink="">
      <xdr:nvSpPr>
        <xdr:cNvPr id="215" name="n_4aveValue【福祉施設】&#10;有形固定資産減価償却率"/>
        <xdr:cNvSpPr txBox="1"/>
      </xdr:nvSpPr>
      <xdr:spPr>
        <a:xfrm>
          <a:off x="9277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156863</xdr:rowOff>
    </xdr:from>
    <xdr:ext cx="405111" cy="259045"/>
    <xdr:sp macro="" textlink="">
      <xdr:nvSpPr>
        <xdr:cNvPr id="216" name="n_1mainValue【福祉施設】&#10;有形固定資産減価償却率"/>
        <xdr:cNvSpPr txBox="1"/>
      </xdr:nvSpPr>
      <xdr:spPr>
        <a:xfrm>
          <a:off x="35820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109238</xdr:rowOff>
    </xdr:from>
    <xdr:ext cx="405111" cy="259045"/>
    <xdr:sp macro="" textlink="">
      <xdr:nvSpPr>
        <xdr:cNvPr id="217" name="n_2mainValue【福祉施設】&#10;有形固定資産減価償却率"/>
        <xdr:cNvSpPr txBox="1"/>
      </xdr:nvSpPr>
      <xdr:spPr>
        <a:xfrm>
          <a:off x="27057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52088</xdr:rowOff>
    </xdr:from>
    <xdr:ext cx="405111" cy="259045"/>
    <xdr:sp macro="" textlink="">
      <xdr:nvSpPr>
        <xdr:cNvPr id="218" name="n_3mainValue【福祉施設】&#10;有形固定資産減価償却率"/>
        <xdr:cNvSpPr txBox="1"/>
      </xdr:nvSpPr>
      <xdr:spPr>
        <a:xfrm>
          <a:off x="18167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13988</xdr:rowOff>
    </xdr:from>
    <xdr:ext cx="405111" cy="259045"/>
    <xdr:sp macro="" textlink="">
      <xdr:nvSpPr>
        <xdr:cNvPr id="219" name="n_4mainValue【福祉施設】&#10;有形固定資産減価償却率"/>
        <xdr:cNvSpPr txBox="1"/>
      </xdr:nvSpPr>
      <xdr:spPr>
        <a:xfrm>
          <a:off x="927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0" name="直線コネクタ 2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1" name="テキスト ボックス 2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2" name="直線コネクタ 2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3" name="テキスト ボックス 2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4" name="直線コネクタ 2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5" name="テキスト ボックス 2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6" name="直線コネクタ 2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7" name="テキスト ボックス 2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89764</xdr:rowOff>
    </xdr:from>
    <xdr:to>
      <xdr:col>54</xdr:col>
      <xdr:colOff>189865</xdr:colOff>
      <xdr:row>86</xdr:row>
      <xdr:rowOff>18898</xdr:rowOff>
    </xdr:to>
    <xdr:cxnSp macro="">
      <xdr:nvCxnSpPr>
        <xdr:cNvPr id="241" name="直線コネクタ 240"/>
        <xdr:cNvCxnSpPr/>
      </xdr:nvCxnSpPr>
      <xdr:spPr>
        <a:xfrm flipV="1">
          <a:off x="10476865" y="1329141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22725</xdr:rowOff>
    </xdr:from>
    <xdr:ext cx="469744" cy="259045"/>
    <xdr:sp macro="" textlink="">
      <xdr:nvSpPr>
        <xdr:cNvPr id="242" name="【福祉施設】&#10;一人当たり面積最小値テキスト"/>
        <xdr:cNvSpPr txBox="1"/>
      </xdr:nvSpPr>
      <xdr:spPr>
        <a:xfrm>
          <a:off x="10515600" y="1476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18898</xdr:rowOff>
    </xdr:from>
    <xdr:to>
      <xdr:col>55</xdr:col>
      <xdr:colOff>88900</xdr:colOff>
      <xdr:row>86</xdr:row>
      <xdr:rowOff>18898</xdr:rowOff>
    </xdr:to>
    <xdr:cxnSp macro="">
      <xdr:nvCxnSpPr>
        <xdr:cNvPr id="243" name="直線コネクタ 242"/>
        <xdr:cNvCxnSpPr/>
      </xdr:nvCxnSpPr>
      <xdr:spPr>
        <a:xfrm>
          <a:off x="10388600" y="1476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36441</xdr:rowOff>
    </xdr:from>
    <xdr:ext cx="469744" cy="259045"/>
    <xdr:sp macro="" textlink="">
      <xdr:nvSpPr>
        <xdr:cNvPr id="244" name="【福祉施設】&#10;一人当たり面積最大値テキスト"/>
        <xdr:cNvSpPr txBox="1"/>
      </xdr:nvSpPr>
      <xdr:spPr>
        <a:xfrm>
          <a:off x="10515600" y="1306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89764</xdr:rowOff>
    </xdr:from>
    <xdr:to>
      <xdr:col>55</xdr:col>
      <xdr:colOff>88900</xdr:colOff>
      <xdr:row>77</xdr:row>
      <xdr:rowOff>89764</xdr:rowOff>
    </xdr:to>
    <xdr:cxnSp macro="">
      <xdr:nvCxnSpPr>
        <xdr:cNvPr id="245" name="直線コネクタ 244"/>
        <xdr:cNvCxnSpPr/>
      </xdr:nvCxnSpPr>
      <xdr:spPr>
        <a:xfrm>
          <a:off x="10388600" y="13291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38879</xdr:rowOff>
    </xdr:from>
    <xdr:ext cx="469744" cy="259045"/>
    <xdr:sp macro="" textlink="">
      <xdr:nvSpPr>
        <xdr:cNvPr id="246" name="【福祉施設】&#10;一人当たり面積平均値テキスト"/>
        <xdr:cNvSpPr txBox="1"/>
      </xdr:nvSpPr>
      <xdr:spPr>
        <a:xfrm>
          <a:off x="10515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247" name="フローチャート: 判断 246"/>
        <xdr:cNvSpPr/>
      </xdr:nvSpPr>
      <xdr:spPr>
        <a:xfrm>
          <a:off x="10426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154636</xdr:rowOff>
    </xdr:from>
    <xdr:to>
      <xdr:col>50</xdr:col>
      <xdr:colOff>165100</xdr:colOff>
      <xdr:row>85</xdr:row>
      <xdr:rowOff>84786</xdr:rowOff>
    </xdr:to>
    <xdr:sp macro="" textlink="">
      <xdr:nvSpPr>
        <xdr:cNvPr id="248" name="フローチャート: 判断 247"/>
        <xdr:cNvSpPr/>
      </xdr:nvSpPr>
      <xdr:spPr>
        <a:xfrm>
          <a:off x="9588500" y="145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164694</xdr:rowOff>
    </xdr:from>
    <xdr:to>
      <xdr:col>46</xdr:col>
      <xdr:colOff>38100</xdr:colOff>
      <xdr:row>85</xdr:row>
      <xdr:rowOff>94844</xdr:rowOff>
    </xdr:to>
    <xdr:sp macro="" textlink="">
      <xdr:nvSpPr>
        <xdr:cNvPr id="249" name="フローチャート: 判断 248"/>
        <xdr:cNvSpPr/>
      </xdr:nvSpPr>
      <xdr:spPr>
        <a:xfrm>
          <a:off x="8699500" y="1456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167436</xdr:rowOff>
    </xdr:from>
    <xdr:to>
      <xdr:col>41</xdr:col>
      <xdr:colOff>101600</xdr:colOff>
      <xdr:row>85</xdr:row>
      <xdr:rowOff>97586</xdr:rowOff>
    </xdr:to>
    <xdr:sp macro="" textlink="">
      <xdr:nvSpPr>
        <xdr:cNvPr id="250" name="フローチャート: 判断 249"/>
        <xdr:cNvSpPr/>
      </xdr:nvSpPr>
      <xdr:spPr>
        <a:xfrm>
          <a:off x="7810500" y="1456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143663</xdr:rowOff>
    </xdr:from>
    <xdr:to>
      <xdr:col>36</xdr:col>
      <xdr:colOff>165100</xdr:colOff>
      <xdr:row>85</xdr:row>
      <xdr:rowOff>73813</xdr:rowOff>
    </xdr:to>
    <xdr:sp macro="" textlink="">
      <xdr:nvSpPr>
        <xdr:cNvPr id="251" name="フローチャート: 判断 250"/>
        <xdr:cNvSpPr/>
      </xdr:nvSpPr>
      <xdr:spPr>
        <a:xfrm>
          <a:off x="6921500" y="1454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27533</xdr:rowOff>
    </xdr:from>
    <xdr:to>
      <xdr:col>55</xdr:col>
      <xdr:colOff>50800</xdr:colOff>
      <xdr:row>84</xdr:row>
      <xdr:rowOff>129133</xdr:rowOff>
    </xdr:to>
    <xdr:sp macro="" textlink="">
      <xdr:nvSpPr>
        <xdr:cNvPr id="257" name="楕円 256"/>
        <xdr:cNvSpPr/>
      </xdr:nvSpPr>
      <xdr:spPr>
        <a:xfrm>
          <a:off x="10426700" y="1442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50410</xdr:rowOff>
    </xdr:from>
    <xdr:ext cx="469744" cy="259045"/>
    <xdr:sp macro="" textlink="">
      <xdr:nvSpPr>
        <xdr:cNvPr id="258" name="【福祉施設】&#10;一人当たり面積該当値テキスト"/>
        <xdr:cNvSpPr txBox="1"/>
      </xdr:nvSpPr>
      <xdr:spPr>
        <a:xfrm>
          <a:off x="10515600" y="1428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132690</xdr:rowOff>
    </xdr:from>
    <xdr:to>
      <xdr:col>50</xdr:col>
      <xdr:colOff>165100</xdr:colOff>
      <xdr:row>85</xdr:row>
      <xdr:rowOff>62840</xdr:rowOff>
    </xdr:to>
    <xdr:sp macro="" textlink="">
      <xdr:nvSpPr>
        <xdr:cNvPr id="259" name="楕円 258"/>
        <xdr:cNvSpPr/>
      </xdr:nvSpPr>
      <xdr:spPr>
        <a:xfrm>
          <a:off x="9588500" y="1453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78333</xdr:rowOff>
    </xdr:from>
    <xdr:to>
      <xdr:col>55</xdr:col>
      <xdr:colOff>0</xdr:colOff>
      <xdr:row>85</xdr:row>
      <xdr:rowOff>12040</xdr:rowOff>
    </xdr:to>
    <xdr:cxnSp macro="">
      <xdr:nvCxnSpPr>
        <xdr:cNvPr id="260" name="直線コネクタ 259"/>
        <xdr:cNvCxnSpPr/>
      </xdr:nvCxnSpPr>
      <xdr:spPr>
        <a:xfrm flipV="1">
          <a:off x="9639300" y="14480133"/>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136347</xdr:rowOff>
    </xdr:from>
    <xdr:to>
      <xdr:col>46</xdr:col>
      <xdr:colOff>38100</xdr:colOff>
      <xdr:row>85</xdr:row>
      <xdr:rowOff>66497</xdr:rowOff>
    </xdr:to>
    <xdr:sp macro="" textlink="">
      <xdr:nvSpPr>
        <xdr:cNvPr id="261" name="楕円 260"/>
        <xdr:cNvSpPr/>
      </xdr:nvSpPr>
      <xdr:spPr>
        <a:xfrm>
          <a:off x="8699500" y="1453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12040</xdr:rowOff>
    </xdr:from>
    <xdr:to>
      <xdr:col>50</xdr:col>
      <xdr:colOff>114300</xdr:colOff>
      <xdr:row>85</xdr:row>
      <xdr:rowOff>15697</xdr:rowOff>
    </xdr:to>
    <xdr:cxnSp macro="">
      <xdr:nvCxnSpPr>
        <xdr:cNvPr id="262" name="直線コネクタ 261"/>
        <xdr:cNvCxnSpPr/>
      </xdr:nvCxnSpPr>
      <xdr:spPr>
        <a:xfrm flipV="1">
          <a:off x="8750300" y="14585290"/>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134519</xdr:rowOff>
    </xdr:from>
    <xdr:to>
      <xdr:col>41</xdr:col>
      <xdr:colOff>101600</xdr:colOff>
      <xdr:row>85</xdr:row>
      <xdr:rowOff>64669</xdr:rowOff>
    </xdr:to>
    <xdr:sp macro="" textlink="">
      <xdr:nvSpPr>
        <xdr:cNvPr id="263" name="楕円 262"/>
        <xdr:cNvSpPr/>
      </xdr:nvSpPr>
      <xdr:spPr>
        <a:xfrm>
          <a:off x="7810500" y="1453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13869</xdr:rowOff>
    </xdr:from>
    <xdr:to>
      <xdr:col>45</xdr:col>
      <xdr:colOff>177800</xdr:colOff>
      <xdr:row>85</xdr:row>
      <xdr:rowOff>15697</xdr:rowOff>
    </xdr:to>
    <xdr:cxnSp macro="">
      <xdr:nvCxnSpPr>
        <xdr:cNvPr id="264" name="直線コネクタ 263"/>
        <xdr:cNvCxnSpPr/>
      </xdr:nvCxnSpPr>
      <xdr:spPr>
        <a:xfrm>
          <a:off x="7861300" y="1458711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138176</xdr:rowOff>
    </xdr:from>
    <xdr:to>
      <xdr:col>36</xdr:col>
      <xdr:colOff>165100</xdr:colOff>
      <xdr:row>85</xdr:row>
      <xdr:rowOff>68326</xdr:rowOff>
    </xdr:to>
    <xdr:sp macro="" textlink="">
      <xdr:nvSpPr>
        <xdr:cNvPr id="265" name="楕円 264"/>
        <xdr:cNvSpPr/>
      </xdr:nvSpPr>
      <xdr:spPr>
        <a:xfrm>
          <a:off x="6921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13869</xdr:rowOff>
    </xdr:from>
    <xdr:to>
      <xdr:col>41</xdr:col>
      <xdr:colOff>50800</xdr:colOff>
      <xdr:row>85</xdr:row>
      <xdr:rowOff>17526</xdr:rowOff>
    </xdr:to>
    <xdr:cxnSp macro="">
      <xdr:nvCxnSpPr>
        <xdr:cNvPr id="266" name="直線コネクタ 265"/>
        <xdr:cNvCxnSpPr/>
      </xdr:nvCxnSpPr>
      <xdr:spPr>
        <a:xfrm flipV="1">
          <a:off x="6972300" y="14587119"/>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75913</xdr:rowOff>
    </xdr:from>
    <xdr:ext cx="469744" cy="259045"/>
    <xdr:sp macro="" textlink="">
      <xdr:nvSpPr>
        <xdr:cNvPr id="267" name="n_1aveValue【福祉施設】&#10;一人当たり面積"/>
        <xdr:cNvSpPr txBox="1"/>
      </xdr:nvSpPr>
      <xdr:spPr>
        <a:xfrm>
          <a:off x="9391727" y="1464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85971</xdr:rowOff>
    </xdr:from>
    <xdr:ext cx="469744" cy="259045"/>
    <xdr:sp macro="" textlink="">
      <xdr:nvSpPr>
        <xdr:cNvPr id="268" name="n_2aveValue【福祉施設】&#10;一人当たり面積"/>
        <xdr:cNvSpPr txBox="1"/>
      </xdr:nvSpPr>
      <xdr:spPr>
        <a:xfrm>
          <a:off x="8515427" y="1465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88713</xdr:rowOff>
    </xdr:from>
    <xdr:ext cx="469744" cy="259045"/>
    <xdr:sp macro="" textlink="">
      <xdr:nvSpPr>
        <xdr:cNvPr id="269" name="n_3aveValue【福祉施設】&#10;一人当たり面積"/>
        <xdr:cNvSpPr txBox="1"/>
      </xdr:nvSpPr>
      <xdr:spPr>
        <a:xfrm>
          <a:off x="7626427" y="1466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64940</xdr:rowOff>
    </xdr:from>
    <xdr:ext cx="469744" cy="259045"/>
    <xdr:sp macro="" textlink="">
      <xdr:nvSpPr>
        <xdr:cNvPr id="270" name="n_4aveValue【福祉施設】&#10;一人当たり面積"/>
        <xdr:cNvSpPr txBox="1"/>
      </xdr:nvSpPr>
      <xdr:spPr>
        <a:xfrm>
          <a:off x="6737427" y="1463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79367</xdr:rowOff>
    </xdr:from>
    <xdr:ext cx="469744" cy="259045"/>
    <xdr:sp macro="" textlink="">
      <xdr:nvSpPr>
        <xdr:cNvPr id="271" name="n_1mainValue【福祉施設】&#10;一人当たり面積"/>
        <xdr:cNvSpPr txBox="1"/>
      </xdr:nvSpPr>
      <xdr:spPr>
        <a:xfrm>
          <a:off x="9391727" y="1430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83024</xdr:rowOff>
    </xdr:from>
    <xdr:ext cx="469744" cy="259045"/>
    <xdr:sp macro="" textlink="">
      <xdr:nvSpPr>
        <xdr:cNvPr id="272" name="n_2mainValue【福祉施設】&#10;一人当たり面積"/>
        <xdr:cNvSpPr txBox="1"/>
      </xdr:nvSpPr>
      <xdr:spPr>
        <a:xfrm>
          <a:off x="8515427" y="1431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81196</xdr:rowOff>
    </xdr:from>
    <xdr:ext cx="469744" cy="259045"/>
    <xdr:sp macro="" textlink="">
      <xdr:nvSpPr>
        <xdr:cNvPr id="273" name="n_3mainValue【福祉施設】&#10;一人当たり面積"/>
        <xdr:cNvSpPr txBox="1"/>
      </xdr:nvSpPr>
      <xdr:spPr>
        <a:xfrm>
          <a:off x="7626427" y="1431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84853</xdr:rowOff>
    </xdr:from>
    <xdr:ext cx="469744" cy="259045"/>
    <xdr:sp macro="" textlink="">
      <xdr:nvSpPr>
        <xdr:cNvPr id="274" name="n_4mainValue【福祉施設】&#10;一人当たり面積"/>
        <xdr:cNvSpPr txBox="1"/>
      </xdr:nvSpPr>
      <xdr:spPr>
        <a:xfrm>
          <a:off x="67374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2" name="直線コネクタ 3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3" name="テキスト ボックス 3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4" name="直線コネクタ 3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5" name="テキスト ボックス 3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6" name="直線コネクタ 3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7" name="テキスト ボックス 3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8" name="直線コネクタ 3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9" name="テキスト ボックス 3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0" name="直線コネクタ 3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1" name="テキスト ボックス 3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2" name="直線コネクタ 3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3" name="テキスト ボックス 3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90896</xdr:rowOff>
    </xdr:from>
    <xdr:to>
      <xdr:col>85</xdr:col>
      <xdr:colOff>126364</xdr:colOff>
      <xdr:row>42</xdr:row>
      <xdr:rowOff>92528</xdr:rowOff>
    </xdr:to>
    <xdr:cxnSp macro="">
      <xdr:nvCxnSpPr>
        <xdr:cNvPr id="316" name="直線コネクタ 315"/>
        <xdr:cNvCxnSpPr/>
      </xdr:nvCxnSpPr>
      <xdr:spPr>
        <a:xfrm flipV="1">
          <a:off x="16318864" y="5920196"/>
          <a:ext cx="0" cy="1373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7"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18" name="直線コネクタ 31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37573</xdr:rowOff>
    </xdr:from>
    <xdr:ext cx="405111" cy="259045"/>
    <xdr:sp macro="" textlink="">
      <xdr:nvSpPr>
        <xdr:cNvPr id="319" name="【一般廃棄物処理施設】&#10;有形固定資産減価償却率最大値テキスト"/>
        <xdr:cNvSpPr txBox="1"/>
      </xdr:nvSpPr>
      <xdr:spPr>
        <a:xfrm>
          <a:off x="16357600" y="5695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90896</xdr:rowOff>
    </xdr:from>
    <xdr:to>
      <xdr:col>86</xdr:col>
      <xdr:colOff>25400</xdr:colOff>
      <xdr:row>34</xdr:row>
      <xdr:rowOff>90896</xdr:rowOff>
    </xdr:to>
    <xdr:cxnSp macro="">
      <xdr:nvCxnSpPr>
        <xdr:cNvPr id="320" name="直線コネクタ 319"/>
        <xdr:cNvCxnSpPr/>
      </xdr:nvCxnSpPr>
      <xdr:spPr>
        <a:xfrm>
          <a:off x="16230600" y="592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34851</xdr:rowOff>
    </xdr:from>
    <xdr:ext cx="405111" cy="259045"/>
    <xdr:sp macro="" textlink="">
      <xdr:nvSpPr>
        <xdr:cNvPr id="321" name="【一般廃棄物処理施設】&#10;有形固定資産減価償却率平均値テキスト"/>
        <xdr:cNvSpPr txBox="1"/>
      </xdr:nvSpPr>
      <xdr:spPr>
        <a:xfrm>
          <a:off x="16357600" y="654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322" name="フローチャート: 判断 321"/>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167459</xdr:rowOff>
    </xdr:from>
    <xdr:to>
      <xdr:col>81</xdr:col>
      <xdr:colOff>101600</xdr:colOff>
      <xdr:row>39</xdr:row>
      <xdr:rowOff>97609</xdr:rowOff>
    </xdr:to>
    <xdr:sp macro="" textlink="">
      <xdr:nvSpPr>
        <xdr:cNvPr id="323" name="フローチャート: 判断 322"/>
        <xdr:cNvSpPr/>
      </xdr:nvSpPr>
      <xdr:spPr>
        <a:xfrm>
          <a:off x="15430500" y="668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169091</xdr:rowOff>
    </xdr:from>
    <xdr:to>
      <xdr:col>76</xdr:col>
      <xdr:colOff>165100</xdr:colOff>
      <xdr:row>39</xdr:row>
      <xdr:rowOff>99241</xdr:rowOff>
    </xdr:to>
    <xdr:sp macro="" textlink="">
      <xdr:nvSpPr>
        <xdr:cNvPr id="324" name="フローチャート: 判断 323"/>
        <xdr:cNvSpPr/>
      </xdr:nvSpPr>
      <xdr:spPr>
        <a:xfrm>
          <a:off x="14541500" y="668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128270</xdr:rowOff>
    </xdr:from>
    <xdr:to>
      <xdr:col>72</xdr:col>
      <xdr:colOff>38100</xdr:colOff>
      <xdr:row>39</xdr:row>
      <xdr:rowOff>58420</xdr:rowOff>
    </xdr:to>
    <xdr:sp macro="" textlink="">
      <xdr:nvSpPr>
        <xdr:cNvPr id="325" name="フローチャート: 判断 324"/>
        <xdr:cNvSpPr/>
      </xdr:nvSpPr>
      <xdr:spPr>
        <a:xfrm>
          <a:off x="13652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170724</xdr:rowOff>
    </xdr:from>
    <xdr:to>
      <xdr:col>67</xdr:col>
      <xdr:colOff>101600</xdr:colOff>
      <xdr:row>39</xdr:row>
      <xdr:rowOff>100874</xdr:rowOff>
    </xdr:to>
    <xdr:sp macro="" textlink="">
      <xdr:nvSpPr>
        <xdr:cNvPr id="326" name="フローチャート: 判断 325"/>
        <xdr:cNvSpPr/>
      </xdr:nvSpPr>
      <xdr:spPr>
        <a:xfrm>
          <a:off x="12763500" y="668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146231</xdr:rowOff>
    </xdr:from>
    <xdr:to>
      <xdr:col>85</xdr:col>
      <xdr:colOff>177800</xdr:colOff>
      <xdr:row>35</xdr:row>
      <xdr:rowOff>76381</xdr:rowOff>
    </xdr:to>
    <xdr:sp macro="" textlink="">
      <xdr:nvSpPr>
        <xdr:cNvPr id="332" name="楕円 331"/>
        <xdr:cNvSpPr/>
      </xdr:nvSpPr>
      <xdr:spPr>
        <a:xfrm>
          <a:off x="162687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61158</xdr:rowOff>
    </xdr:from>
    <xdr:ext cx="405111" cy="259045"/>
    <xdr:sp macro="" textlink="">
      <xdr:nvSpPr>
        <xdr:cNvPr id="333" name="【一般廃棄物処理施設】&#10;有形固定資産減価償却率該当値テキスト"/>
        <xdr:cNvSpPr txBox="1"/>
      </xdr:nvSpPr>
      <xdr:spPr>
        <a:xfrm>
          <a:off x="16357600" y="5890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40096</xdr:rowOff>
    </xdr:from>
    <xdr:to>
      <xdr:col>81</xdr:col>
      <xdr:colOff>101600</xdr:colOff>
      <xdr:row>34</xdr:row>
      <xdr:rowOff>141696</xdr:rowOff>
    </xdr:to>
    <xdr:sp macro="" textlink="">
      <xdr:nvSpPr>
        <xdr:cNvPr id="334" name="楕円 333"/>
        <xdr:cNvSpPr/>
      </xdr:nvSpPr>
      <xdr:spPr>
        <a:xfrm>
          <a:off x="15430500" y="586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90896</xdr:rowOff>
    </xdr:from>
    <xdr:to>
      <xdr:col>85</xdr:col>
      <xdr:colOff>127000</xdr:colOff>
      <xdr:row>35</xdr:row>
      <xdr:rowOff>25581</xdr:rowOff>
    </xdr:to>
    <xdr:cxnSp macro="">
      <xdr:nvCxnSpPr>
        <xdr:cNvPr id="335" name="直線コネクタ 334"/>
        <xdr:cNvCxnSpPr/>
      </xdr:nvCxnSpPr>
      <xdr:spPr>
        <a:xfrm>
          <a:off x="15481300" y="5920196"/>
          <a:ext cx="8382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64589</xdr:rowOff>
    </xdr:from>
    <xdr:to>
      <xdr:col>76</xdr:col>
      <xdr:colOff>165100</xdr:colOff>
      <xdr:row>33</xdr:row>
      <xdr:rowOff>166189</xdr:rowOff>
    </xdr:to>
    <xdr:sp macro="" textlink="">
      <xdr:nvSpPr>
        <xdr:cNvPr id="336" name="楕円 335"/>
        <xdr:cNvSpPr/>
      </xdr:nvSpPr>
      <xdr:spPr>
        <a:xfrm>
          <a:off x="14541500" y="572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115389</xdr:rowOff>
    </xdr:from>
    <xdr:to>
      <xdr:col>81</xdr:col>
      <xdr:colOff>50800</xdr:colOff>
      <xdr:row>34</xdr:row>
      <xdr:rowOff>90896</xdr:rowOff>
    </xdr:to>
    <xdr:cxnSp macro="">
      <xdr:nvCxnSpPr>
        <xdr:cNvPr id="337" name="直線コネクタ 336"/>
        <xdr:cNvCxnSpPr/>
      </xdr:nvCxnSpPr>
      <xdr:spPr>
        <a:xfrm>
          <a:off x="14592300" y="5773239"/>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31931</xdr:rowOff>
    </xdr:from>
    <xdr:to>
      <xdr:col>72</xdr:col>
      <xdr:colOff>38100</xdr:colOff>
      <xdr:row>35</xdr:row>
      <xdr:rowOff>133531</xdr:rowOff>
    </xdr:to>
    <xdr:sp macro="" textlink="">
      <xdr:nvSpPr>
        <xdr:cNvPr id="338" name="楕円 337"/>
        <xdr:cNvSpPr/>
      </xdr:nvSpPr>
      <xdr:spPr>
        <a:xfrm>
          <a:off x="13652500" y="603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115389</xdr:rowOff>
    </xdr:from>
    <xdr:to>
      <xdr:col>76</xdr:col>
      <xdr:colOff>114300</xdr:colOff>
      <xdr:row>35</xdr:row>
      <xdr:rowOff>82731</xdr:rowOff>
    </xdr:to>
    <xdr:cxnSp macro="">
      <xdr:nvCxnSpPr>
        <xdr:cNvPr id="339" name="直線コネクタ 338"/>
        <xdr:cNvCxnSpPr/>
      </xdr:nvCxnSpPr>
      <xdr:spPr>
        <a:xfrm flipV="1">
          <a:off x="13703300" y="5773239"/>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23767</xdr:rowOff>
    </xdr:from>
    <xdr:to>
      <xdr:col>67</xdr:col>
      <xdr:colOff>101600</xdr:colOff>
      <xdr:row>37</xdr:row>
      <xdr:rowOff>125367</xdr:rowOff>
    </xdr:to>
    <xdr:sp macro="" textlink="">
      <xdr:nvSpPr>
        <xdr:cNvPr id="340" name="楕円 339"/>
        <xdr:cNvSpPr/>
      </xdr:nvSpPr>
      <xdr:spPr>
        <a:xfrm>
          <a:off x="12763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82731</xdr:rowOff>
    </xdr:from>
    <xdr:to>
      <xdr:col>71</xdr:col>
      <xdr:colOff>177800</xdr:colOff>
      <xdr:row>37</xdr:row>
      <xdr:rowOff>74567</xdr:rowOff>
    </xdr:to>
    <xdr:cxnSp macro="">
      <xdr:nvCxnSpPr>
        <xdr:cNvPr id="341" name="直線コネクタ 340"/>
        <xdr:cNvCxnSpPr/>
      </xdr:nvCxnSpPr>
      <xdr:spPr>
        <a:xfrm flipV="1">
          <a:off x="12814300" y="6083481"/>
          <a:ext cx="889000" cy="33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88736</xdr:rowOff>
    </xdr:from>
    <xdr:ext cx="405111" cy="259045"/>
    <xdr:sp macro="" textlink="">
      <xdr:nvSpPr>
        <xdr:cNvPr id="342" name="n_1aveValue【一般廃棄物処理施設】&#10;有形固定資産減価償却率"/>
        <xdr:cNvSpPr txBox="1"/>
      </xdr:nvSpPr>
      <xdr:spPr>
        <a:xfrm>
          <a:off x="15266044"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90368</xdr:rowOff>
    </xdr:from>
    <xdr:ext cx="405111" cy="259045"/>
    <xdr:sp macro="" textlink="">
      <xdr:nvSpPr>
        <xdr:cNvPr id="343" name="n_2aveValue【一般廃棄物処理施設】&#10;有形固定資産減価償却率"/>
        <xdr:cNvSpPr txBox="1"/>
      </xdr:nvSpPr>
      <xdr:spPr>
        <a:xfrm>
          <a:off x="14389744"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49547</xdr:rowOff>
    </xdr:from>
    <xdr:ext cx="405111" cy="259045"/>
    <xdr:sp macro="" textlink="">
      <xdr:nvSpPr>
        <xdr:cNvPr id="344" name="n_3aveValue【一般廃棄物処理施設】&#10;有形固定資産減価償却率"/>
        <xdr:cNvSpPr txBox="1"/>
      </xdr:nvSpPr>
      <xdr:spPr>
        <a:xfrm>
          <a:off x="13500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92001</xdr:rowOff>
    </xdr:from>
    <xdr:ext cx="405111" cy="259045"/>
    <xdr:sp macro="" textlink="">
      <xdr:nvSpPr>
        <xdr:cNvPr id="345" name="n_4aveValue【一般廃棄物処理施設】&#10;有形固定資産減価償却率"/>
        <xdr:cNvSpPr txBox="1"/>
      </xdr:nvSpPr>
      <xdr:spPr>
        <a:xfrm>
          <a:off x="126117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158223</xdr:rowOff>
    </xdr:from>
    <xdr:ext cx="405111" cy="259045"/>
    <xdr:sp macro="" textlink="">
      <xdr:nvSpPr>
        <xdr:cNvPr id="346" name="n_1mainValue【一般廃棄物処理施設】&#10;有形固定資産減価償却率"/>
        <xdr:cNvSpPr txBox="1"/>
      </xdr:nvSpPr>
      <xdr:spPr>
        <a:xfrm>
          <a:off x="15266044" y="564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32</xdr:row>
      <xdr:rowOff>11266</xdr:rowOff>
    </xdr:from>
    <xdr:ext cx="340478" cy="259045"/>
    <xdr:sp macro="" textlink="">
      <xdr:nvSpPr>
        <xdr:cNvPr id="347" name="n_2mainValue【一般廃棄物処理施設】&#10;有形固定資産減価償却率"/>
        <xdr:cNvSpPr txBox="1"/>
      </xdr:nvSpPr>
      <xdr:spPr>
        <a:xfrm>
          <a:off x="14422061" y="5497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150058</xdr:rowOff>
    </xdr:from>
    <xdr:ext cx="405111" cy="259045"/>
    <xdr:sp macro="" textlink="">
      <xdr:nvSpPr>
        <xdr:cNvPr id="348" name="n_3mainValue【一般廃棄物処理施設】&#10;有形固定資産減価償却率"/>
        <xdr:cNvSpPr txBox="1"/>
      </xdr:nvSpPr>
      <xdr:spPr>
        <a:xfrm>
          <a:off x="13500744" y="580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141894</xdr:rowOff>
    </xdr:from>
    <xdr:ext cx="405111" cy="259045"/>
    <xdr:sp macro="" textlink="">
      <xdr:nvSpPr>
        <xdr:cNvPr id="349" name="n_4mainValue【一般廃棄物処理施設】&#10;有形固定資産減価償却率"/>
        <xdr:cNvSpPr txBox="1"/>
      </xdr:nvSpPr>
      <xdr:spPr>
        <a:xfrm>
          <a:off x="126117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0" name="正方形/長方形 3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1" name="正方形/長方形 3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2" name="正方形/長方形 3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3" name="正方形/長方形 3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4" name="正方形/長方形 3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5" name="正方形/長方形 3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6" name="正方形/長方形 3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7" name="正方形/長方形 3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8" name="テキスト ボックス 3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9" name="直線コネクタ 3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0" name="直線コネクタ 3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1" name="テキスト ボックス 36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2" name="直線コネクタ 3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3" name="テキスト ボックス 36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4" name="直線コネクタ 3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5" name="テキスト ボックス 36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6" name="直線コネクタ 3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7" name="テキスト ボックス 36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8" name="直線コネクタ 3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9" name="テキスト ボックス 3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371" name="直線コネクタ 370"/>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372" name="【一般廃棄物処理施設】&#10;一人当たり有形固定資産（償却資産）額最小値テキスト"/>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373" name="直線コネクタ 372"/>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374" name="【一般廃棄物処理施設】&#10;一人当たり有形固定資産（償却資産）額最大値テキスト"/>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375" name="直線コネクタ 374"/>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139733</xdr:rowOff>
    </xdr:from>
    <xdr:ext cx="599010" cy="259045"/>
    <xdr:sp macro="" textlink="">
      <xdr:nvSpPr>
        <xdr:cNvPr id="376" name="【一般廃棄物処理施設】&#10;一人当たり有形固定資産（償却資産）額平均値テキスト"/>
        <xdr:cNvSpPr txBox="1"/>
      </xdr:nvSpPr>
      <xdr:spPr>
        <a:xfrm>
          <a:off x="22199600" y="6654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377" name="フローチャート: 判断 376"/>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96113</xdr:rowOff>
    </xdr:from>
    <xdr:to>
      <xdr:col>112</xdr:col>
      <xdr:colOff>38100</xdr:colOff>
      <xdr:row>40</xdr:row>
      <xdr:rowOff>26263</xdr:rowOff>
    </xdr:to>
    <xdr:sp macro="" textlink="">
      <xdr:nvSpPr>
        <xdr:cNvPr id="378" name="フローチャート: 判断 377"/>
        <xdr:cNvSpPr/>
      </xdr:nvSpPr>
      <xdr:spPr>
        <a:xfrm>
          <a:off x="21272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105645</xdr:rowOff>
    </xdr:from>
    <xdr:to>
      <xdr:col>107</xdr:col>
      <xdr:colOff>101600</xdr:colOff>
      <xdr:row>40</xdr:row>
      <xdr:rowOff>35795</xdr:rowOff>
    </xdr:to>
    <xdr:sp macro="" textlink="">
      <xdr:nvSpPr>
        <xdr:cNvPr id="379" name="フローチャート: 判断 378"/>
        <xdr:cNvSpPr/>
      </xdr:nvSpPr>
      <xdr:spPr>
        <a:xfrm>
          <a:off x="20383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101165</xdr:rowOff>
    </xdr:from>
    <xdr:to>
      <xdr:col>102</xdr:col>
      <xdr:colOff>165100</xdr:colOff>
      <xdr:row>40</xdr:row>
      <xdr:rowOff>31315</xdr:rowOff>
    </xdr:to>
    <xdr:sp macro="" textlink="">
      <xdr:nvSpPr>
        <xdr:cNvPr id="380" name="フローチャート: 判断 379"/>
        <xdr:cNvSpPr/>
      </xdr:nvSpPr>
      <xdr:spPr>
        <a:xfrm>
          <a:off x="19494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79777</xdr:rowOff>
    </xdr:from>
    <xdr:to>
      <xdr:col>98</xdr:col>
      <xdr:colOff>38100</xdr:colOff>
      <xdr:row>40</xdr:row>
      <xdr:rowOff>9927</xdr:rowOff>
    </xdr:to>
    <xdr:sp macro="" textlink="">
      <xdr:nvSpPr>
        <xdr:cNvPr id="381" name="フローチャート: 判断 380"/>
        <xdr:cNvSpPr/>
      </xdr:nvSpPr>
      <xdr:spPr>
        <a:xfrm>
          <a:off x="18605500" y="67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2" name="テキスト ボックス 3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3" name="テキスト ボックス 3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4" name="テキスト ボックス 3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5" name="テキスト ボックス 3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6" name="テキスト ボックス 3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133962</xdr:rowOff>
    </xdr:from>
    <xdr:to>
      <xdr:col>116</xdr:col>
      <xdr:colOff>114300</xdr:colOff>
      <xdr:row>40</xdr:row>
      <xdr:rowOff>64112</xdr:rowOff>
    </xdr:to>
    <xdr:sp macro="" textlink="">
      <xdr:nvSpPr>
        <xdr:cNvPr id="387" name="楕円 386"/>
        <xdr:cNvSpPr/>
      </xdr:nvSpPr>
      <xdr:spPr>
        <a:xfrm>
          <a:off x="22110700" y="682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112389</xdr:rowOff>
    </xdr:from>
    <xdr:ext cx="599010" cy="259045"/>
    <xdr:sp macro="" textlink="">
      <xdr:nvSpPr>
        <xdr:cNvPr id="388" name="【一般廃棄物処理施設】&#10;一人当たり有形固定資産（償却資産）額該当値テキスト"/>
        <xdr:cNvSpPr txBox="1"/>
      </xdr:nvSpPr>
      <xdr:spPr>
        <a:xfrm>
          <a:off x="22199600" y="6798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146615</xdr:rowOff>
    </xdr:from>
    <xdr:to>
      <xdr:col>112</xdr:col>
      <xdr:colOff>38100</xdr:colOff>
      <xdr:row>40</xdr:row>
      <xdr:rowOff>76765</xdr:rowOff>
    </xdr:to>
    <xdr:sp macro="" textlink="">
      <xdr:nvSpPr>
        <xdr:cNvPr id="389" name="楕円 388"/>
        <xdr:cNvSpPr/>
      </xdr:nvSpPr>
      <xdr:spPr>
        <a:xfrm>
          <a:off x="21272500" y="683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13312</xdr:rowOff>
    </xdr:from>
    <xdr:to>
      <xdr:col>116</xdr:col>
      <xdr:colOff>63500</xdr:colOff>
      <xdr:row>40</xdr:row>
      <xdr:rowOff>25965</xdr:rowOff>
    </xdr:to>
    <xdr:cxnSp macro="">
      <xdr:nvCxnSpPr>
        <xdr:cNvPr id="390" name="直線コネクタ 389"/>
        <xdr:cNvCxnSpPr/>
      </xdr:nvCxnSpPr>
      <xdr:spPr>
        <a:xfrm flipV="1">
          <a:off x="21323300" y="6871312"/>
          <a:ext cx="838200" cy="1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141273</xdr:rowOff>
    </xdr:from>
    <xdr:to>
      <xdr:col>107</xdr:col>
      <xdr:colOff>101600</xdr:colOff>
      <xdr:row>40</xdr:row>
      <xdr:rowOff>71423</xdr:rowOff>
    </xdr:to>
    <xdr:sp macro="" textlink="">
      <xdr:nvSpPr>
        <xdr:cNvPr id="391" name="楕円 390"/>
        <xdr:cNvSpPr/>
      </xdr:nvSpPr>
      <xdr:spPr>
        <a:xfrm>
          <a:off x="20383500" y="682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20623</xdr:rowOff>
    </xdr:from>
    <xdr:to>
      <xdr:col>111</xdr:col>
      <xdr:colOff>177800</xdr:colOff>
      <xdr:row>40</xdr:row>
      <xdr:rowOff>25965</xdr:rowOff>
    </xdr:to>
    <xdr:cxnSp macro="">
      <xdr:nvCxnSpPr>
        <xdr:cNvPr id="392" name="直線コネクタ 391"/>
        <xdr:cNvCxnSpPr/>
      </xdr:nvCxnSpPr>
      <xdr:spPr>
        <a:xfrm>
          <a:off x="20434300" y="6878623"/>
          <a:ext cx="889000" cy="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90467</xdr:rowOff>
    </xdr:from>
    <xdr:to>
      <xdr:col>102</xdr:col>
      <xdr:colOff>165100</xdr:colOff>
      <xdr:row>39</xdr:row>
      <xdr:rowOff>20617</xdr:rowOff>
    </xdr:to>
    <xdr:sp macro="" textlink="">
      <xdr:nvSpPr>
        <xdr:cNvPr id="393" name="楕円 392"/>
        <xdr:cNvSpPr/>
      </xdr:nvSpPr>
      <xdr:spPr>
        <a:xfrm>
          <a:off x="19494500" y="660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141267</xdr:rowOff>
    </xdr:from>
    <xdr:to>
      <xdr:col>107</xdr:col>
      <xdr:colOff>50800</xdr:colOff>
      <xdr:row>40</xdr:row>
      <xdr:rowOff>20623</xdr:rowOff>
    </xdr:to>
    <xdr:cxnSp macro="">
      <xdr:nvCxnSpPr>
        <xdr:cNvPr id="394" name="直線コネクタ 393"/>
        <xdr:cNvCxnSpPr/>
      </xdr:nvCxnSpPr>
      <xdr:spPr>
        <a:xfrm>
          <a:off x="19545300" y="6656367"/>
          <a:ext cx="889000" cy="22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22300</xdr:rowOff>
    </xdr:from>
    <xdr:to>
      <xdr:col>98</xdr:col>
      <xdr:colOff>38100</xdr:colOff>
      <xdr:row>40</xdr:row>
      <xdr:rowOff>123900</xdr:rowOff>
    </xdr:to>
    <xdr:sp macro="" textlink="">
      <xdr:nvSpPr>
        <xdr:cNvPr id="395" name="楕円 394"/>
        <xdr:cNvSpPr/>
      </xdr:nvSpPr>
      <xdr:spPr>
        <a:xfrm>
          <a:off x="18605500" y="688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141267</xdr:rowOff>
    </xdr:from>
    <xdr:to>
      <xdr:col>102</xdr:col>
      <xdr:colOff>114300</xdr:colOff>
      <xdr:row>40</xdr:row>
      <xdr:rowOff>73100</xdr:rowOff>
    </xdr:to>
    <xdr:cxnSp macro="">
      <xdr:nvCxnSpPr>
        <xdr:cNvPr id="396" name="直線コネクタ 395"/>
        <xdr:cNvCxnSpPr/>
      </xdr:nvCxnSpPr>
      <xdr:spPr>
        <a:xfrm flipV="1">
          <a:off x="18656300" y="6656367"/>
          <a:ext cx="889000" cy="27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42790</xdr:rowOff>
    </xdr:from>
    <xdr:ext cx="599010" cy="259045"/>
    <xdr:sp macro="" textlink="">
      <xdr:nvSpPr>
        <xdr:cNvPr id="397" name="n_1aveValue【一般廃棄物処理施設】&#10;一人当たり有形固定資産（償却資産）額"/>
        <xdr:cNvSpPr txBox="1"/>
      </xdr:nvSpPr>
      <xdr:spPr>
        <a:xfrm>
          <a:off x="21011095" y="65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52322</xdr:rowOff>
    </xdr:from>
    <xdr:ext cx="599010" cy="259045"/>
    <xdr:sp macro="" textlink="">
      <xdr:nvSpPr>
        <xdr:cNvPr id="398" name="n_2aveValue【一般廃棄物処理施設】&#10;一人当たり有形固定資産（償却資産）額"/>
        <xdr:cNvSpPr txBox="1"/>
      </xdr:nvSpPr>
      <xdr:spPr>
        <a:xfrm>
          <a:off x="201347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22442</xdr:rowOff>
    </xdr:from>
    <xdr:ext cx="599010" cy="259045"/>
    <xdr:sp macro="" textlink="">
      <xdr:nvSpPr>
        <xdr:cNvPr id="399" name="n_3aveValue【一般廃棄物処理施設】&#10;一人当たり有形固定資産（償却資産）額"/>
        <xdr:cNvSpPr txBox="1"/>
      </xdr:nvSpPr>
      <xdr:spPr>
        <a:xfrm>
          <a:off x="19245795" y="688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26454</xdr:rowOff>
    </xdr:from>
    <xdr:ext cx="599010" cy="259045"/>
    <xdr:sp macro="" textlink="">
      <xdr:nvSpPr>
        <xdr:cNvPr id="400" name="n_4aveValue【一般廃棄物処理施設】&#10;一人当たり有形固定資産（償却資産）額"/>
        <xdr:cNvSpPr txBox="1"/>
      </xdr:nvSpPr>
      <xdr:spPr>
        <a:xfrm>
          <a:off x="18356795" y="654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67892</xdr:rowOff>
    </xdr:from>
    <xdr:ext cx="599010" cy="259045"/>
    <xdr:sp macro="" textlink="">
      <xdr:nvSpPr>
        <xdr:cNvPr id="401" name="n_1mainValue【一般廃棄物処理施設】&#10;一人当たり有形固定資産（償却資産）額"/>
        <xdr:cNvSpPr txBox="1"/>
      </xdr:nvSpPr>
      <xdr:spPr>
        <a:xfrm>
          <a:off x="21011095" y="692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62550</xdr:rowOff>
    </xdr:from>
    <xdr:ext cx="599010" cy="259045"/>
    <xdr:sp macro="" textlink="">
      <xdr:nvSpPr>
        <xdr:cNvPr id="402" name="n_2mainValue【一般廃棄物処理施設】&#10;一人当たり有形固定資産（償却資産）額"/>
        <xdr:cNvSpPr txBox="1"/>
      </xdr:nvSpPr>
      <xdr:spPr>
        <a:xfrm>
          <a:off x="20134795" y="692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37144</xdr:rowOff>
    </xdr:from>
    <xdr:ext cx="599010" cy="259045"/>
    <xdr:sp macro="" textlink="">
      <xdr:nvSpPr>
        <xdr:cNvPr id="403" name="n_3mainValue【一般廃棄物処理施設】&#10;一人当たり有形固定資産（償却資産）額"/>
        <xdr:cNvSpPr txBox="1"/>
      </xdr:nvSpPr>
      <xdr:spPr>
        <a:xfrm>
          <a:off x="19245795" y="638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115027</xdr:rowOff>
    </xdr:from>
    <xdr:ext cx="599010" cy="259045"/>
    <xdr:sp macro="" textlink="">
      <xdr:nvSpPr>
        <xdr:cNvPr id="404" name="n_4mainValue【一般廃棄物処理施設】&#10;一人当たり有形固定資産（償却資産）額"/>
        <xdr:cNvSpPr txBox="1"/>
      </xdr:nvSpPr>
      <xdr:spPr>
        <a:xfrm>
          <a:off x="18356795" y="697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5" name="テキスト ボックス 4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6" name="直線コネクタ 4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7" name="テキスト ボックス 4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8" name="直線コネクタ 4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9" name="テキスト ボックス 4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0" name="直線コネクタ 4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1" name="テキスト ボックス 4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2" name="直線コネクタ 4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3" name="テキスト ボックス 4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4" name="直線コネクタ 4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25" name="テキスト ボックス 424"/>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78105</xdr:rowOff>
    </xdr:from>
    <xdr:to>
      <xdr:col>85</xdr:col>
      <xdr:colOff>126364</xdr:colOff>
      <xdr:row>64</xdr:row>
      <xdr:rowOff>129540</xdr:rowOff>
    </xdr:to>
    <xdr:cxnSp macro="">
      <xdr:nvCxnSpPr>
        <xdr:cNvPr id="428" name="直線コネクタ 427"/>
        <xdr:cNvCxnSpPr/>
      </xdr:nvCxnSpPr>
      <xdr:spPr>
        <a:xfrm flipV="1">
          <a:off x="16318864" y="967930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429" name="【保健センター・保健所】&#10;有形固定資産減価償却率最小値テキスト"/>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430" name="直線コネクタ 429"/>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24782</xdr:rowOff>
    </xdr:from>
    <xdr:ext cx="340478" cy="259045"/>
    <xdr:sp macro="" textlink="">
      <xdr:nvSpPr>
        <xdr:cNvPr id="431" name="【保健センター・保健所】&#10;有形固定資産減価償却率最大値テキスト"/>
        <xdr:cNvSpPr txBox="1"/>
      </xdr:nvSpPr>
      <xdr:spPr>
        <a:xfrm>
          <a:off x="16357600" y="945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78105</xdr:rowOff>
    </xdr:from>
    <xdr:to>
      <xdr:col>86</xdr:col>
      <xdr:colOff>25400</xdr:colOff>
      <xdr:row>56</xdr:row>
      <xdr:rowOff>78105</xdr:rowOff>
    </xdr:to>
    <xdr:cxnSp macro="">
      <xdr:nvCxnSpPr>
        <xdr:cNvPr id="432" name="直線コネクタ 431"/>
        <xdr:cNvCxnSpPr/>
      </xdr:nvCxnSpPr>
      <xdr:spPr>
        <a:xfrm>
          <a:off x="16230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80662</xdr:rowOff>
    </xdr:from>
    <xdr:ext cx="405111" cy="259045"/>
    <xdr:sp macro="" textlink="">
      <xdr:nvSpPr>
        <xdr:cNvPr id="433" name="【保健センター・保健所】&#10;有形固定資産減価償却率平均値テキスト"/>
        <xdr:cNvSpPr txBox="1"/>
      </xdr:nvSpPr>
      <xdr:spPr>
        <a:xfrm>
          <a:off x="16357600" y="10196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434" name="フローチャート: 判断 433"/>
        <xdr:cNvSpPr/>
      </xdr:nvSpPr>
      <xdr:spPr>
        <a:xfrm>
          <a:off x="162687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162560</xdr:rowOff>
    </xdr:from>
    <xdr:to>
      <xdr:col>81</xdr:col>
      <xdr:colOff>101600</xdr:colOff>
      <xdr:row>61</xdr:row>
      <xdr:rowOff>92710</xdr:rowOff>
    </xdr:to>
    <xdr:sp macro="" textlink="">
      <xdr:nvSpPr>
        <xdr:cNvPr id="435" name="フローチャート: 判断 434"/>
        <xdr:cNvSpPr/>
      </xdr:nvSpPr>
      <xdr:spPr>
        <a:xfrm>
          <a:off x="15430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156845</xdr:rowOff>
    </xdr:from>
    <xdr:to>
      <xdr:col>76</xdr:col>
      <xdr:colOff>165100</xdr:colOff>
      <xdr:row>61</xdr:row>
      <xdr:rowOff>86995</xdr:rowOff>
    </xdr:to>
    <xdr:sp macro="" textlink="">
      <xdr:nvSpPr>
        <xdr:cNvPr id="436" name="フローチャート: 判断 435"/>
        <xdr:cNvSpPr/>
      </xdr:nvSpPr>
      <xdr:spPr>
        <a:xfrm>
          <a:off x="14541500" y="1044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133985</xdr:rowOff>
    </xdr:from>
    <xdr:to>
      <xdr:col>72</xdr:col>
      <xdr:colOff>38100</xdr:colOff>
      <xdr:row>61</xdr:row>
      <xdr:rowOff>64135</xdr:rowOff>
    </xdr:to>
    <xdr:sp macro="" textlink="">
      <xdr:nvSpPr>
        <xdr:cNvPr id="437" name="フローチャート: 判断 436"/>
        <xdr:cNvSpPr/>
      </xdr:nvSpPr>
      <xdr:spPr>
        <a:xfrm>
          <a:off x="136525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143510</xdr:rowOff>
    </xdr:from>
    <xdr:to>
      <xdr:col>67</xdr:col>
      <xdr:colOff>101600</xdr:colOff>
      <xdr:row>61</xdr:row>
      <xdr:rowOff>73660</xdr:rowOff>
    </xdr:to>
    <xdr:sp macro="" textlink="">
      <xdr:nvSpPr>
        <xdr:cNvPr id="438" name="フローチャート: 判断 437"/>
        <xdr:cNvSpPr/>
      </xdr:nvSpPr>
      <xdr:spPr>
        <a:xfrm>
          <a:off x="12763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52070</xdr:rowOff>
    </xdr:from>
    <xdr:to>
      <xdr:col>85</xdr:col>
      <xdr:colOff>177800</xdr:colOff>
      <xdr:row>62</xdr:row>
      <xdr:rowOff>153670</xdr:rowOff>
    </xdr:to>
    <xdr:sp macro="" textlink="">
      <xdr:nvSpPr>
        <xdr:cNvPr id="444" name="楕円 443"/>
        <xdr:cNvSpPr/>
      </xdr:nvSpPr>
      <xdr:spPr>
        <a:xfrm>
          <a:off x="162687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30497</xdr:rowOff>
    </xdr:from>
    <xdr:ext cx="405111" cy="259045"/>
    <xdr:sp macro="" textlink="">
      <xdr:nvSpPr>
        <xdr:cNvPr id="445" name="【保健センター・保健所】&#10;有形固定資産減価償却率該当値テキスト"/>
        <xdr:cNvSpPr txBox="1"/>
      </xdr:nvSpPr>
      <xdr:spPr>
        <a:xfrm>
          <a:off x="16357600"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13970</xdr:rowOff>
    </xdr:from>
    <xdr:to>
      <xdr:col>81</xdr:col>
      <xdr:colOff>101600</xdr:colOff>
      <xdr:row>62</xdr:row>
      <xdr:rowOff>115570</xdr:rowOff>
    </xdr:to>
    <xdr:sp macro="" textlink="">
      <xdr:nvSpPr>
        <xdr:cNvPr id="446" name="楕円 445"/>
        <xdr:cNvSpPr/>
      </xdr:nvSpPr>
      <xdr:spPr>
        <a:xfrm>
          <a:off x="15430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64770</xdr:rowOff>
    </xdr:from>
    <xdr:to>
      <xdr:col>85</xdr:col>
      <xdr:colOff>127000</xdr:colOff>
      <xdr:row>62</xdr:row>
      <xdr:rowOff>102870</xdr:rowOff>
    </xdr:to>
    <xdr:cxnSp macro="">
      <xdr:nvCxnSpPr>
        <xdr:cNvPr id="447" name="直線コネクタ 446"/>
        <xdr:cNvCxnSpPr/>
      </xdr:nvCxnSpPr>
      <xdr:spPr>
        <a:xfrm>
          <a:off x="15481300" y="106946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170180</xdr:rowOff>
    </xdr:from>
    <xdr:to>
      <xdr:col>76</xdr:col>
      <xdr:colOff>165100</xdr:colOff>
      <xdr:row>62</xdr:row>
      <xdr:rowOff>100330</xdr:rowOff>
    </xdr:to>
    <xdr:sp macro="" textlink="">
      <xdr:nvSpPr>
        <xdr:cNvPr id="448" name="楕円 447"/>
        <xdr:cNvSpPr/>
      </xdr:nvSpPr>
      <xdr:spPr>
        <a:xfrm>
          <a:off x="14541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49530</xdr:rowOff>
    </xdr:from>
    <xdr:to>
      <xdr:col>81</xdr:col>
      <xdr:colOff>50800</xdr:colOff>
      <xdr:row>62</xdr:row>
      <xdr:rowOff>64770</xdr:rowOff>
    </xdr:to>
    <xdr:cxnSp macro="">
      <xdr:nvCxnSpPr>
        <xdr:cNvPr id="449" name="直線コネクタ 448"/>
        <xdr:cNvCxnSpPr/>
      </xdr:nvCxnSpPr>
      <xdr:spPr>
        <a:xfrm>
          <a:off x="14592300" y="106794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132080</xdr:rowOff>
    </xdr:from>
    <xdr:to>
      <xdr:col>72</xdr:col>
      <xdr:colOff>38100</xdr:colOff>
      <xdr:row>62</xdr:row>
      <xdr:rowOff>62230</xdr:rowOff>
    </xdr:to>
    <xdr:sp macro="" textlink="">
      <xdr:nvSpPr>
        <xdr:cNvPr id="450" name="楕円 449"/>
        <xdr:cNvSpPr/>
      </xdr:nvSpPr>
      <xdr:spPr>
        <a:xfrm>
          <a:off x="13652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11430</xdr:rowOff>
    </xdr:from>
    <xdr:to>
      <xdr:col>76</xdr:col>
      <xdr:colOff>114300</xdr:colOff>
      <xdr:row>62</xdr:row>
      <xdr:rowOff>49530</xdr:rowOff>
    </xdr:to>
    <xdr:cxnSp macro="">
      <xdr:nvCxnSpPr>
        <xdr:cNvPr id="451" name="直線コネクタ 450"/>
        <xdr:cNvCxnSpPr/>
      </xdr:nvCxnSpPr>
      <xdr:spPr>
        <a:xfrm>
          <a:off x="13703300" y="106413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93980</xdr:rowOff>
    </xdr:from>
    <xdr:to>
      <xdr:col>67</xdr:col>
      <xdr:colOff>101600</xdr:colOff>
      <xdr:row>62</xdr:row>
      <xdr:rowOff>24130</xdr:rowOff>
    </xdr:to>
    <xdr:sp macro="" textlink="">
      <xdr:nvSpPr>
        <xdr:cNvPr id="452" name="楕円 451"/>
        <xdr:cNvSpPr/>
      </xdr:nvSpPr>
      <xdr:spPr>
        <a:xfrm>
          <a:off x="12763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144780</xdr:rowOff>
    </xdr:from>
    <xdr:to>
      <xdr:col>71</xdr:col>
      <xdr:colOff>177800</xdr:colOff>
      <xdr:row>62</xdr:row>
      <xdr:rowOff>11430</xdr:rowOff>
    </xdr:to>
    <xdr:cxnSp macro="">
      <xdr:nvCxnSpPr>
        <xdr:cNvPr id="453" name="直線コネクタ 452"/>
        <xdr:cNvCxnSpPr/>
      </xdr:nvCxnSpPr>
      <xdr:spPr>
        <a:xfrm>
          <a:off x="12814300" y="106032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109237</xdr:rowOff>
    </xdr:from>
    <xdr:ext cx="405111" cy="259045"/>
    <xdr:sp macro="" textlink="">
      <xdr:nvSpPr>
        <xdr:cNvPr id="454" name="n_1aveValue【保健センター・保健所】&#10;有形固定資産減価償却率"/>
        <xdr:cNvSpPr txBox="1"/>
      </xdr:nvSpPr>
      <xdr:spPr>
        <a:xfrm>
          <a:off x="15266044" y="1022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103522</xdr:rowOff>
    </xdr:from>
    <xdr:ext cx="405111" cy="259045"/>
    <xdr:sp macro="" textlink="">
      <xdr:nvSpPr>
        <xdr:cNvPr id="455" name="n_2aveValue【保健センター・保健所】&#10;有形固定資産減価償却率"/>
        <xdr:cNvSpPr txBox="1"/>
      </xdr:nvSpPr>
      <xdr:spPr>
        <a:xfrm>
          <a:off x="14389744" y="1021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80662</xdr:rowOff>
    </xdr:from>
    <xdr:ext cx="405111" cy="259045"/>
    <xdr:sp macro="" textlink="">
      <xdr:nvSpPr>
        <xdr:cNvPr id="456" name="n_3aveValue【保健センター・保健所】&#10;有形固定資産減価償却率"/>
        <xdr:cNvSpPr txBox="1"/>
      </xdr:nvSpPr>
      <xdr:spPr>
        <a:xfrm>
          <a:off x="13500744" y="1019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90187</xdr:rowOff>
    </xdr:from>
    <xdr:ext cx="405111" cy="259045"/>
    <xdr:sp macro="" textlink="">
      <xdr:nvSpPr>
        <xdr:cNvPr id="457" name="n_4aveValue【保健センター・保健所】&#10;有形固定資産減価償却率"/>
        <xdr:cNvSpPr txBox="1"/>
      </xdr:nvSpPr>
      <xdr:spPr>
        <a:xfrm>
          <a:off x="126117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106697</xdr:rowOff>
    </xdr:from>
    <xdr:ext cx="405111" cy="259045"/>
    <xdr:sp macro="" textlink="">
      <xdr:nvSpPr>
        <xdr:cNvPr id="458" name="n_1mainValue【保健センター・保健所】&#10;有形固定資産減価償却率"/>
        <xdr:cNvSpPr txBox="1"/>
      </xdr:nvSpPr>
      <xdr:spPr>
        <a:xfrm>
          <a:off x="152660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91457</xdr:rowOff>
    </xdr:from>
    <xdr:ext cx="405111" cy="259045"/>
    <xdr:sp macro="" textlink="">
      <xdr:nvSpPr>
        <xdr:cNvPr id="459" name="n_2mainValue【保健センター・保健所】&#10;有形固定資産減価償却率"/>
        <xdr:cNvSpPr txBox="1"/>
      </xdr:nvSpPr>
      <xdr:spPr>
        <a:xfrm>
          <a:off x="14389744"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53357</xdr:rowOff>
    </xdr:from>
    <xdr:ext cx="405111" cy="259045"/>
    <xdr:sp macro="" textlink="">
      <xdr:nvSpPr>
        <xdr:cNvPr id="460" name="n_3mainValue【保健センター・保健所】&#10;有形固定資産減価償却率"/>
        <xdr:cNvSpPr txBox="1"/>
      </xdr:nvSpPr>
      <xdr:spPr>
        <a:xfrm>
          <a:off x="13500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15257</xdr:rowOff>
    </xdr:from>
    <xdr:ext cx="405111" cy="259045"/>
    <xdr:sp macro="" textlink="">
      <xdr:nvSpPr>
        <xdr:cNvPr id="461" name="n_4mainValue【保健センター・保健所】&#10;有形固定資産減価償却率"/>
        <xdr:cNvSpPr txBox="1"/>
      </xdr:nvSpPr>
      <xdr:spPr>
        <a:xfrm>
          <a:off x="126117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2" name="正方形/長方形 4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3" name="正方形/長方形 4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4" name="正方形/長方形 4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5" name="正方形/長方形 4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6" name="正方形/長方形 4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7" name="正方形/長方形 4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8" name="正方形/長方形 4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9" name="正方形/長方形 4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0" name="テキスト ボックス 4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1" name="直線コネクタ 4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2" name="直線コネクタ 47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3" name="テキスト ボックス 47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4" name="直線コネクタ 47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5" name="テキスト ボックス 47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6" name="直線コネクタ 47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7" name="テキスト ボックス 47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8" name="直線コネクタ 47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9" name="テキスト ボックス 47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0" name="直線コネクタ 4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1" name="テキスト ボックス 4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135331</xdr:rowOff>
    </xdr:from>
    <xdr:to>
      <xdr:col>116</xdr:col>
      <xdr:colOff>62864</xdr:colOff>
      <xdr:row>63</xdr:row>
      <xdr:rowOff>152247</xdr:rowOff>
    </xdr:to>
    <xdr:cxnSp macro="">
      <xdr:nvCxnSpPr>
        <xdr:cNvPr id="483" name="直線コネクタ 482"/>
        <xdr:cNvCxnSpPr/>
      </xdr:nvCxnSpPr>
      <xdr:spPr>
        <a:xfrm flipV="1">
          <a:off x="22160864" y="9565081"/>
          <a:ext cx="0" cy="1388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484" name="【保健センター・保健所】&#10;一人当たり面積最小値テキスト"/>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485" name="直線コネクタ 484"/>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82008</xdr:rowOff>
    </xdr:from>
    <xdr:ext cx="469744" cy="259045"/>
    <xdr:sp macro="" textlink="">
      <xdr:nvSpPr>
        <xdr:cNvPr id="486" name="【保健センター・保健所】&#10;一人当たり面積最大値テキスト"/>
        <xdr:cNvSpPr txBox="1"/>
      </xdr:nvSpPr>
      <xdr:spPr>
        <a:xfrm>
          <a:off x="22199600" y="934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135331</xdr:rowOff>
    </xdr:from>
    <xdr:to>
      <xdr:col>116</xdr:col>
      <xdr:colOff>152400</xdr:colOff>
      <xdr:row>55</xdr:row>
      <xdr:rowOff>135331</xdr:rowOff>
    </xdr:to>
    <xdr:cxnSp macro="">
      <xdr:nvCxnSpPr>
        <xdr:cNvPr id="487" name="直線コネクタ 486"/>
        <xdr:cNvCxnSpPr/>
      </xdr:nvCxnSpPr>
      <xdr:spPr>
        <a:xfrm>
          <a:off x="22072600" y="956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11854</xdr:rowOff>
    </xdr:from>
    <xdr:ext cx="469744" cy="259045"/>
    <xdr:sp macro="" textlink="">
      <xdr:nvSpPr>
        <xdr:cNvPr id="488" name="【保健センター・保健所】&#10;一人当たり面積平均値テキスト"/>
        <xdr:cNvSpPr txBox="1"/>
      </xdr:nvSpPr>
      <xdr:spPr>
        <a:xfrm>
          <a:off x="22199600" y="10641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160427</xdr:rowOff>
    </xdr:from>
    <xdr:to>
      <xdr:col>116</xdr:col>
      <xdr:colOff>114300</xdr:colOff>
      <xdr:row>63</xdr:row>
      <xdr:rowOff>90577</xdr:rowOff>
    </xdr:to>
    <xdr:sp macro="" textlink="">
      <xdr:nvSpPr>
        <xdr:cNvPr id="489" name="フローチャート: 判断 488"/>
        <xdr:cNvSpPr/>
      </xdr:nvSpPr>
      <xdr:spPr>
        <a:xfrm>
          <a:off x="221107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60757</xdr:rowOff>
    </xdr:from>
    <xdr:to>
      <xdr:col>112</xdr:col>
      <xdr:colOff>38100</xdr:colOff>
      <xdr:row>63</xdr:row>
      <xdr:rowOff>162357</xdr:rowOff>
    </xdr:to>
    <xdr:sp macro="" textlink="">
      <xdr:nvSpPr>
        <xdr:cNvPr id="490" name="フローチャート: 判断 489"/>
        <xdr:cNvSpPr/>
      </xdr:nvSpPr>
      <xdr:spPr>
        <a:xfrm>
          <a:off x="21272500" y="1086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61214</xdr:rowOff>
    </xdr:from>
    <xdr:to>
      <xdr:col>107</xdr:col>
      <xdr:colOff>101600</xdr:colOff>
      <xdr:row>63</xdr:row>
      <xdr:rowOff>162814</xdr:rowOff>
    </xdr:to>
    <xdr:sp macro="" textlink="">
      <xdr:nvSpPr>
        <xdr:cNvPr id="491" name="フローチャート: 判断 490"/>
        <xdr:cNvSpPr/>
      </xdr:nvSpPr>
      <xdr:spPr>
        <a:xfrm>
          <a:off x="20383500" y="108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60299</xdr:rowOff>
    </xdr:from>
    <xdr:to>
      <xdr:col>102</xdr:col>
      <xdr:colOff>165100</xdr:colOff>
      <xdr:row>63</xdr:row>
      <xdr:rowOff>161899</xdr:rowOff>
    </xdr:to>
    <xdr:sp macro="" textlink="">
      <xdr:nvSpPr>
        <xdr:cNvPr id="492" name="フローチャート: 判断 491"/>
        <xdr:cNvSpPr/>
      </xdr:nvSpPr>
      <xdr:spPr>
        <a:xfrm>
          <a:off x="19494500" y="1086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61671</xdr:rowOff>
    </xdr:from>
    <xdr:to>
      <xdr:col>98</xdr:col>
      <xdr:colOff>38100</xdr:colOff>
      <xdr:row>63</xdr:row>
      <xdr:rowOff>163271</xdr:rowOff>
    </xdr:to>
    <xdr:sp macro="" textlink="">
      <xdr:nvSpPr>
        <xdr:cNvPr id="493" name="フローチャート: 判断 492"/>
        <xdr:cNvSpPr/>
      </xdr:nvSpPr>
      <xdr:spPr>
        <a:xfrm>
          <a:off x="18605500" y="1086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4" name="テキスト ボックス 4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5" name="テキスト ボックス 4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6" name="テキスト ボックス 4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7" name="テキスト ボックス 4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8" name="テキスト ボックス 4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70815</xdr:rowOff>
    </xdr:from>
    <xdr:to>
      <xdr:col>116</xdr:col>
      <xdr:colOff>114300</xdr:colOff>
      <xdr:row>64</xdr:row>
      <xdr:rowOff>965</xdr:rowOff>
    </xdr:to>
    <xdr:sp macro="" textlink="">
      <xdr:nvSpPr>
        <xdr:cNvPr id="499" name="楕円 498"/>
        <xdr:cNvSpPr/>
      </xdr:nvSpPr>
      <xdr:spPr>
        <a:xfrm>
          <a:off x="22110700" y="1087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157192</xdr:rowOff>
    </xdr:from>
    <xdr:ext cx="469744" cy="259045"/>
    <xdr:sp macro="" textlink="">
      <xdr:nvSpPr>
        <xdr:cNvPr id="500" name="【保健センター・保健所】&#10;一人当たり面積該当値テキスト"/>
        <xdr:cNvSpPr txBox="1"/>
      </xdr:nvSpPr>
      <xdr:spPr>
        <a:xfrm>
          <a:off x="22199600" y="1078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72187</xdr:rowOff>
    </xdr:from>
    <xdr:to>
      <xdr:col>112</xdr:col>
      <xdr:colOff>38100</xdr:colOff>
      <xdr:row>64</xdr:row>
      <xdr:rowOff>2337</xdr:rowOff>
    </xdr:to>
    <xdr:sp macro="" textlink="">
      <xdr:nvSpPr>
        <xdr:cNvPr id="501" name="楕円 500"/>
        <xdr:cNvSpPr/>
      </xdr:nvSpPr>
      <xdr:spPr>
        <a:xfrm>
          <a:off x="21272500" y="108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121615</xdr:rowOff>
    </xdr:from>
    <xdr:to>
      <xdr:col>116</xdr:col>
      <xdr:colOff>63500</xdr:colOff>
      <xdr:row>63</xdr:row>
      <xdr:rowOff>122987</xdr:rowOff>
    </xdr:to>
    <xdr:cxnSp macro="">
      <xdr:nvCxnSpPr>
        <xdr:cNvPr id="502" name="直線コネクタ 501"/>
        <xdr:cNvCxnSpPr/>
      </xdr:nvCxnSpPr>
      <xdr:spPr>
        <a:xfrm flipV="1">
          <a:off x="21323300" y="10922965"/>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73101</xdr:rowOff>
    </xdr:from>
    <xdr:to>
      <xdr:col>107</xdr:col>
      <xdr:colOff>101600</xdr:colOff>
      <xdr:row>64</xdr:row>
      <xdr:rowOff>3251</xdr:rowOff>
    </xdr:to>
    <xdr:sp macro="" textlink="">
      <xdr:nvSpPr>
        <xdr:cNvPr id="503" name="楕円 502"/>
        <xdr:cNvSpPr/>
      </xdr:nvSpPr>
      <xdr:spPr>
        <a:xfrm>
          <a:off x="20383500" y="1087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122987</xdr:rowOff>
    </xdr:from>
    <xdr:to>
      <xdr:col>111</xdr:col>
      <xdr:colOff>177800</xdr:colOff>
      <xdr:row>63</xdr:row>
      <xdr:rowOff>123901</xdr:rowOff>
    </xdr:to>
    <xdr:cxnSp macro="">
      <xdr:nvCxnSpPr>
        <xdr:cNvPr id="504" name="直線コネクタ 503"/>
        <xdr:cNvCxnSpPr/>
      </xdr:nvCxnSpPr>
      <xdr:spPr>
        <a:xfrm flipV="1">
          <a:off x="20434300" y="1092433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74016</xdr:rowOff>
    </xdr:from>
    <xdr:to>
      <xdr:col>102</xdr:col>
      <xdr:colOff>165100</xdr:colOff>
      <xdr:row>64</xdr:row>
      <xdr:rowOff>4166</xdr:rowOff>
    </xdr:to>
    <xdr:sp macro="" textlink="">
      <xdr:nvSpPr>
        <xdr:cNvPr id="505" name="楕円 504"/>
        <xdr:cNvSpPr/>
      </xdr:nvSpPr>
      <xdr:spPr>
        <a:xfrm>
          <a:off x="19494500" y="1087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123901</xdr:rowOff>
    </xdr:from>
    <xdr:to>
      <xdr:col>107</xdr:col>
      <xdr:colOff>50800</xdr:colOff>
      <xdr:row>63</xdr:row>
      <xdr:rowOff>124816</xdr:rowOff>
    </xdr:to>
    <xdr:cxnSp macro="">
      <xdr:nvCxnSpPr>
        <xdr:cNvPr id="506" name="直線コネクタ 505"/>
        <xdr:cNvCxnSpPr/>
      </xdr:nvCxnSpPr>
      <xdr:spPr>
        <a:xfrm flipV="1">
          <a:off x="19545300" y="1092525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75387</xdr:rowOff>
    </xdr:from>
    <xdr:to>
      <xdr:col>98</xdr:col>
      <xdr:colOff>38100</xdr:colOff>
      <xdr:row>64</xdr:row>
      <xdr:rowOff>5537</xdr:rowOff>
    </xdr:to>
    <xdr:sp macro="" textlink="">
      <xdr:nvSpPr>
        <xdr:cNvPr id="507" name="楕円 506"/>
        <xdr:cNvSpPr/>
      </xdr:nvSpPr>
      <xdr:spPr>
        <a:xfrm>
          <a:off x="18605500" y="1087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124816</xdr:rowOff>
    </xdr:from>
    <xdr:to>
      <xdr:col>102</xdr:col>
      <xdr:colOff>114300</xdr:colOff>
      <xdr:row>63</xdr:row>
      <xdr:rowOff>126187</xdr:rowOff>
    </xdr:to>
    <xdr:cxnSp macro="">
      <xdr:nvCxnSpPr>
        <xdr:cNvPr id="508" name="直線コネクタ 507"/>
        <xdr:cNvCxnSpPr/>
      </xdr:nvCxnSpPr>
      <xdr:spPr>
        <a:xfrm flipV="1">
          <a:off x="18656300" y="10926166"/>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7434</xdr:rowOff>
    </xdr:from>
    <xdr:ext cx="469744" cy="259045"/>
    <xdr:sp macro="" textlink="">
      <xdr:nvSpPr>
        <xdr:cNvPr id="509" name="n_1aveValue【保健センター・保健所】&#10;一人当たり面積"/>
        <xdr:cNvSpPr txBox="1"/>
      </xdr:nvSpPr>
      <xdr:spPr>
        <a:xfrm>
          <a:off x="21075727" y="1063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7891</xdr:rowOff>
    </xdr:from>
    <xdr:ext cx="469744" cy="259045"/>
    <xdr:sp macro="" textlink="">
      <xdr:nvSpPr>
        <xdr:cNvPr id="510" name="n_2aveValue【保健センター・保健所】&#10;一人当たり面積"/>
        <xdr:cNvSpPr txBox="1"/>
      </xdr:nvSpPr>
      <xdr:spPr>
        <a:xfrm>
          <a:off x="20199427" y="1063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6976</xdr:rowOff>
    </xdr:from>
    <xdr:ext cx="469744" cy="259045"/>
    <xdr:sp macro="" textlink="">
      <xdr:nvSpPr>
        <xdr:cNvPr id="511" name="n_3aveValue【保健センター・保健所】&#10;一人当たり面積"/>
        <xdr:cNvSpPr txBox="1"/>
      </xdr:nvSpPr>
      <xdr:spPr>
        <a:xfrm>
          <a:off x="19310427" y="1063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8348</xdr:rowOff>
    </xdr:from>
    <xdr:ext cx="469744" cy="259045"/>
    <xdr:sp macro="" textlink="">
      <xdr:nvSpPr>
        <xdr:cNvPr id="512" name="n_4aveValue【保健センター・保健所】&#10;一人当たり面積"/>
        <xdr:cNvSpPr txBox="1"/>
      </xdr:nvSpPr>
      <xdr:spPr>
        <a:xfrm>
          <a:off x="18421427" y="1063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164914</xdr:rowOff>
    </xdr:from>
    <xdr:ext cx="469744" cy="259045"/>
    <xdr:sp macro="" textlink="">
      <xdr:nvSpPr>
        <xdr:cNvPr id="513" name="n_1mainValue【保健センター・保健所】&#10;一人当たり面積"/>
        <xdr:cNvSpPr txBox="1"/>
      </xdr:nvSpPr>
      <xdr:spPr>
        <a:xfrm>
          <a:off x="21075727" y="1096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165828</xdr:rowOff>
    </xdr:from>
    <xdr:ext cx="469744" cy="259045"/>
    <xdr:sp macro="" textlink="">
      <xdr:nvSpPr>
        <xdr:cNvPr id="514" name="n_2mainValue【保健センター・保健所】&#10;一人当たり面積"/>
        <xdr:cNvSpPr txBox="1"/>
      </xdr:nvSpPr>
      <xdr:spPr>
        <a:xfrm>
          <a:off x="20199427" y="1096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166743</xdr:rowOff>
    </xdr:from>
    <xdr:ext cx="469744" cy="259045"/>
    <xdr:sp macro="" textlink="">
      <xdr:nvSpPr>
        <xdr:cNvPr id="515" name="n_3mainValue【保健センター・保健所】&#10;一人当たり面積"/>
        <xdr:cNvSpPr txBox="1"/>
      </xdr:nvSpPr>
      <xdr:spPr>
        <a:xfrm>
          <a:off x="19310427" y="1096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168114</xdr:rowOff>
    </xdr:from>
    <xdr:ext cx="469744" cy="259045"/>
    <xdr:sp macro="" textlink="">
      <xdr:nvSpPr>
        <xdr:cNvPr id="516" name="n_4mainValue【保健センター・保健所】&#10;一人当たり面積"/>
        <xdr:cNvSpPr txBox="1"/>
      </xdr:nvSpPr>
      <xdr:spPr>
        <a:xfrm>
          <a:off x="18421427" y="1096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5" name="テキスト ボックス 5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6" name="直線コネクタ 5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7" name="テキスト ボックス 5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8" name="直線コネクタ 5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9" name="テキスト ボックス 52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0" name="直線コネクタ 5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1" name="テキスト ボックス 5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2" name="直線コネクタ 5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3" name="テキスト ボックス 5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4" name="直線コネクタ 5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5" name="テキスト ボックス 5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6" name="直線コネクタ 5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7" name="テキスト ボックス 5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8" name="直線コネクタ 5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9" name="テキスト ボックス 53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542" name="直線コネクタ 541"/>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4" name="直線コネクタ 54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545" name="【消防施設】&#10;有形固定資産減価償却率最大値テキスト"/>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46" name="直線コネクタ 545"/>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142439</xdr:rowOff>
    </xdr:from>
    <xdr:ext cx="405111" cy="259045"/>
    <xdr:sp macro="" textlink="">
      <xdr:nvSpPr>
        <xdr:cNvPr id="547" name="【消防施設】&#10;有形固定資産減価償却率平均値テキスト"/>
        <xdr:cNvSpPr txBox="1"/>
      </xdr:nvSpPr>
      <xdr:spPr>
        <a:xfrm>
          <a:off x="16357600" y="14029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48" name="フローチャート: 判断 547"/>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549" name="フローチャート: 判断 548"/>
        <xdr:cNvSpPr/>
      </xdr:nvSpPr>
      <xdr:spPr>
        <a:xfrm>
          <a:off x="15430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550" name="フローチャート: 判断 549"/>
        <xdr:cNvSpPr/>
      </xdr:nvSpPr>
      <xdr:spPr>
        <a:xfrm>
          <a:off x="14541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551" name="フローチャート: 判断 550"/>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552" name="フローチャート: 判断 551"/>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3" name="テキスト ボックス 5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4" name="テキスト ボックス 5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5" name="テキスト ボックス 5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6" name="テキスト ボックス 5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7" name="テキスト ボックス 5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126093</xdr:rowOff>
    </xdr:from>
    <xdr:to>
      <xdr:col>85</xdr:col>
      <xdr:colOff>177800</xdr:colOff>
      <xdr:row>83</xdr:row>
      <xdr:rowOff>56243</xdr:rowOff>
    </xdr:to>
    <xdr:sp macro="" textlink="">
      <xdr:nvSpPr>
        <xdr:cNvPr id="558" name="楕円 557"/>
        <xdr:cNvSpPr/>
      </xdr:nvSpPr>
      <xdr:spPr>
        <a:xfrm>
          <a:off x="162687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104520</xdr:rowOff>
    </xdr:from>
    <xdr:ext cx="405111" cy="259045"/>
    <xdr:sp macro="" textlink="">
      <xdr:nvSpPr>
        <xdr:cNvPr id="559" name="【消防施設】&#10;有形固定資産減価償却率該当値テキスト"/>
        <xdr:cNvSpPr txBox="1"/>
      </xdr:nvSpPr>
      <xdr:spPr>
        <a:xfrm>
          <a:off x="16357600" y="1416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15058</xdr:rowOff>
    </xdr:from>
    <xdr:to>
      <xdr:col>81</xdr:col>
      <xdr:colOff>101600</xdr:colOff>
      <xdr:row>84</xdr:row>
      <xdr:rowOff>116658</xdr:rowOff>
    </xdr:to>
    <xdr:sp macro="" textlink="">
      <xdr:nvSpPr>
        <xdr:cNvPr id="560" name="楕円 559"/>
        <xdr:cNvSpPr/>
      </xdr:nvSpPr>
      <xdr:spPr>
        <a:xfrm>
          <a:off x="15430500" y="144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5443</xdr:rowOff>
    </xdr:from>
    <xdr:to>
      <xdr:col>85</xdr:col>
      <xdr:colOff>127000</xdr:colOff>
      <xdr:row>84</xdr:row>
      <xdr:rowOff>65858</xdr:rowOff>
    </xdr:to>
    <xdr:cxnSp macro="">
      <xdr:nvCxnSpPr>
        <xdr:cNvPr id="561" name="直線コネクタ 560"/>
        <xdr:cNvCxnSpPr/>
      </xdr:nvCxnSpPr>
      <xdr:spPr>
        <a:xfrm flipV="1">
          <a:off x="15481300" y="14235793"/>
          <a:ext cx="838200" cy="2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170180</xdr:rowOff>
    </xdr:from>
    <xdr:to>
      <xdr:col>76</xdr:col>
      <xdr:colOff>165100</xdr:colOff>
      <xdr:row>84</xdr:row>
      <xdr:rowOff>100330</xdr:rowOff>
    </xdr:to>
    <xdr:sp macro="" textlink="">
      <xdr:nvSpPr>
        <xdr:cNvPr id="562" name="楕円 561"/>
        <xdr:cNvSpPr/>
      </xdr:nvSpPr>
      <xdr:spPr>
        <a:xfrm>
          <a:off x="14541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49530</xdr:rowOff>
    </xdr:from>
    <xdr:to>
      <xdr:col>81</xdr:col>
      <xdr:colOff>50800</xdr:colOff>
      <xdr:row>84</xdr:row>
      <xdr:rowOff>65858</xdr:rowOff>
    </xdr:to>
    <xdr:cxnSp macro="">
      <xdr:nvCxnSpPr>
        <xdr:cNvPr id="563" name="直線コネクタ 562"/>
        <xdr:cNvCxnSpPr/>
      </xdr:nvCxnSpPr>
      <xdr:spPr>
        <a:xfrm>
          <a:off x="14592300" y="1445133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18324</xdr:rowOff>
    </xdr:from>
    <xdr:to>
      <xdr:col>72</xdr:col>
      <xdr:colOff>38100</xdr:colOff>
      <xdr:row>84</xdr:row>
      <xdr:rowOff>119924</xdr:rowOff>
    </xdr:to>
    <xdr:sp macro="" textlink="">
      <xdr:nvSpPr>
        <xdr:cNvPr id="564" name="楕円 563"/>
        <xdr:cNvSpPr/>
      </xdr:nvSpPr>
      <xdr:spPr>
        <a:xfrm>
          <a:off x="13652500" y="144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49530</xdr:rowOff>
    </xdr:from>
    <xdr:to>
      <xdr:col>76</xdr:col>
      <xdr:colOff>114300</xdr:colOff>
      <xdr:row>84</xdr:row>
      <xdr:rowOff>69124</xdr:rowOff>
    </xdr:to>
    <xdr:cxnSp macro="">
      <xdr:nvCxnSpPr>
        <xdr:cNvPr id="565" name="直線コネクタ 564"/>
        <xdr:cNvCxnSpPr/>
      </xdr:nvCxnSpPr>
      <xdr:spPr>
        <a:xfrm flipV="1">
          <a:off x="13703300" y="1445133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16692</xdr:rowOff>
    </xdr:from>
    <xdr:to>
      <xdr:col>67</xdr:col>
      <xdr:colOff>101600</xdr:colOff>
      <xdr:row>84</xdr:row>
      <xdr:rowOff>118292</xdr:rowOff>
    </xdr:to>
    <xdr:sp macro="" textlink="">
      <xdr:nvSpPr>
        <xdr:cNvPr id="566" name="楕円 565"/>
        <xdr:cNvSpPr/>
      </xdr:nvSpPr>
      <xdr:spPr>
        <a:xfrm>
          <a:off x="12763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67492</xdr:rowOff>
    </xdr:from>
    <xdr:to>
      <xdr:col>71</xdr:col>
      <xdr:colOff>177800</xdr:colOff>
      <xdr:row>84</xdr:row>
      <xdr:rowOff>69124</xdr:rowOff>
    </xdr:to>
    <xdr:cxnSp macro="">
      <xdr:nvCxnSpPr>
        <xdr:cNvPr id="567" name="直線コネクタ 566"/>
        <xdr:cNvCxnSpPr/>
      </xdr:nvCxnSpPr>
      <xdr:spPr>
        <a:xfrm>
          <a:off x="12814300" y="1446929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54808</xdr:rowOff>
    </xdr:from>
    <xdr:ext cx="405111" cy="259045"/>
    <xdr:sp macro="" textlink="">
      <xdr:nvSpPr>
        <xdr:cNvPr id="568" name="n_1aveValue【消防施設】&#10;有形固定資産減価償却率"/>
        <xdr:cNvSpPr txBox="1"/>
      </xdr:nvSpPr>
      <xdr:spPr>
        <a:xfrm>
          <a:off x="15266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925</xdr:rowOff>
    </xdr:from>
    <xdr:ext cx="405111" cy="259045"/>
    <xdr:sp macro="" textlink="">
      <xdr:nvSpPr>
        <xdr:cNvPr id="569" name="n_2aveValue【消防施設】&#10;有形固定資産減価償却率"/>
        <xdr:cNvSpPr txBox="1"/>
      </xdr:nvSpPr>
      <xdr:spPr>
        <a:xfrm>
          <a:off x="14389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570" name="n_3aveValue【消防施設】&#10;有形固定資産減価償却率"/>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46645</xdr:rowOff>
    </xdr:from>
    <xdr:ext cx="405111" cy="259045"/>
    <xdr:sp macro="" textlink="">
      <xdr:nvSpPr>
        <xdr:cNvPr id="571" name="n_4aveValue【消防施設】&#10;有形固定資産減価償却率"/>
        <xdr:cNvSpPr txBox="1"/>
      </xdr:nvSpPr>
      <xdr:spPr>
        <a:xfrm>
          <a:off x="12611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107785</xdr:rowOff>
    </xdr:from>
    <xdr:ext cx="405111" cy="259045"/>
    <xdr:sp macro="" textlink="">
      <xdr:nvSpPr>
        <xdr:cNvPr id="572" name="n_1mainValue【消防施設】&#10;有形固定資産減価償却率"/>
        <xdr:cNvSpPr txBox="1"/>
      </xdr:nvSpPr>
      <xdr:spPr>
        <a:xfrm>
          <a:off x="15266044" y="1450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91457</xdr:rowOff>
    </xdr:from>
    <xdr:ext cx="405111" cy="259045"/>
    <xdr:sp macro="" textlink="">
      <xdr:nvSpPr>
        <xdr:cNvPr id="573" name="n_2mainValue【消防施設】&#10;有形固定資産減価償却率"/>
        <xdr:cNvSpPr txBox="1"/>
      </xdr:nvSpPr>
      <xdr:spPr>
        <a:xfrm>
          <a:off x="14389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111051</xdr:rowOff>
    </xdr:from>
    <xdr:ext cx="405111" cy="259045"/>
    <xdr:sp macro="" textlink="">
      <xdr:nvSpPr>
        <xdr:cNvPr id="574" name="n_3mainValue【消防施設】&#10;有形固定資産減価償却率"/>
        <xdr:cNvSpPr txBox="1"/>
      </xdr:nvSpPr>
      <xdr:spPr>
        <a:xfrm>
          <a:off x="13500744" y="1451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109419</xdr:rowOff>
    </xdr:from>
    <xdr:ext cx="405111" cy="259045"/>
    <xdr:sp macro="" textlink="">
      <xdr:nvSpPr>
        <xdr:cNvPr id="575" name="n_4mainValue【消防施設】&#10;有形固定資産減価償却率"/>
        <xdr:cNvSpPr txBox="1"/>
      </xdr:nvSpPr>
      <xdr:spPr>
        <a:xfrm>
          <a:off x="12611744"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4" name="テキスト ボックス 5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5" name="直線コネクタ 5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6" name="直線コネクタ 58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7" name="テキスト ボックス 58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8" name="直線コネクタ 58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9" name="テキスト ボックス 58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0" name="直線コネクタ 58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1" name="テキスト ボックス 59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2" name="直線コネクタ 59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3" name="テキスト ボックス 59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4" name="直線コネクタ 59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5" name="テキスト ボックス 59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6" name="直線コネクタ 59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7" name="テキスト ボックス 59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8" name="直線コネクタ 5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9" name="テキスト ボックス 5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601" name="直線コネクタ 600"/>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602" name="【消防施設】&#10;一人当たり面積最小値テキスト"/>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603" name="直線コネクタ 602"/>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604" name="【消防施設】&#10;一人当たり面積最大値テキスト"/>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605" name="直線コネクタ 604"/>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91457</xdr:rowOff>
    </xdr:from>
    <xdr:ext cx="469744" cy="259045"/>
    <xdr:sp macro="" textlink="">
      <xdr:nvSpPr>
        <xdr:cNvPr id="606" name="【消防施設】&#10;一人当たり面積平均値テキスト"/>
        <xdr:cNvSpPr txBox="1"/>
      </xdr:nvSpPr>
      <xdr:spPr>
        <a:xfrm>
          <a:off x="22199600" y="14664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607" name="フローチャート: 判断 606"/>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157662</xdr:rowOff>
    </xdr:from>
    <xdr:to>
      <xdr:col>112</xdr:col>
      <xdr:colOff>38100</xdr:colOff>
      <xdr:row>86</xdr:row>
      <xdr:rowOff>87812</xdr:rowOff>
    </xdr:to>
    <xdr:sp macro="" textlink="">
      <xdr:nvSpPr>
        <xdr:cNvPr id="608" name="フローチャート: 判断 607"/>
        <xdr:cNvSpPr/>
      </xdr:nvSpPr>
      <xdr:spPr>
        <a:xfrm>
          <a:off x="21272500" y="1473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158750</xdr:rowOff>
    </xdr:from>
    <xdr:to>
      <xdr:col>107</xdr:col>
      <xdr:colOff>101600</xdr:colOff>
      <xdr:row>86</xdr:row>
      <xdr:rowOff>88900</xdr:rowOff>
    </xdr:to>
    <xdr:sp macro="" textlink="">
      <xdr:nvSpPr>
        <xdr:cNvPr id="609" name="フローチャート: 判断 608"/>
        <xdr:cNvSpPr/>
      </xdr:nvSpPr>
      <xdr:spPr>
        <a:xfrm>
          <a:off x="20383500" y="1473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610" name="フローチャート: 判断 609"/>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132624</xdr:rowOff>
    </xdr:from>
    <xdr:to>
      <xdr:col>98</xdr:col>
      <xdr:colOff>38100</xdr:colOff>
      <xdr:row>86</xdr:row>
      <xdr:rowOff>62774</xdr:rowOff>
    </xdr:to>
    <xdr:sp macro="" textlink="">
      <xdr:nvSpPr>
        <xdr:cNvPr id="611" name="フローチャート: 判断 610"/>
        <xdr:cNvSpPr/>
      </xdr:nvSpPr>
      <xdr:spPr>
        <a:xfrm>
          <a:off x="18605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2" name="テキスト ボックス 6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3" name="テキスト ボックス 6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4" name="テキスト ボックス 6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5" name="テキスト ボックス 6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6" name="テキスト ボックス 6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52070</xdr:rowOff>
    </xdr:from>
    <xdr:to>
      <xdr:col>116</xdr:col>
      <xdr:colOff>114300</xdr:colOff>
      <xdr:row>85</xdr:row>
      <xdr:rowOff>153670</xdr:rowOff>
    </xdr:to>
    <xdr:sp macro="" textlink="">
      <xdr:nvSpPr>
        <xdr:cNvPr id="617" name="楕円 616"/>
        <xdr:cNvSpPr/>
      </xdr:nvSpPr>
      <xdr:spPr>
        <a:xfrm>
          <a:off x="221107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74947</xdr:rowOff>
    </xdr:from>
    <xdr:ext cx="469744" cy="259045"/>
    <xdr:sp macro="" textlink="">
      <xdr:nvSpPr>
        <xdr:cNvPr id="618" name="【消防施設】&#10;一人当たり面積該当値テキスト"/>
        <xdr:cNvSpPr txBox="1"/>
      </xdr:nvSpPr>
      <xdr:spPr>
        <a:xfrm>
          <a:off x="22199600" y="1447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81462</xdr:rowOff>
    </xdr:from>
    <xdr:to>
      <xdr:col>112</xdr:col>
      <xdr:colOff>38100</xdr:colOff>
      <xdr:row>86</xdr:row>
      <xdr:rowOff>11612</xdr:rowOff>
    </xdr:to>
    <xdr:sp macro="" textlink="">
      <xdr:nvSpPr>
        <xdr:cNvPr id="619" name="楕円 618"/>
        <xdr:cNvSpPr/>
      </xdr:nvSpPr>
      <xdr:spPr>
        <a:xfrm>
          <a:off x="21272500" y="1465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102870</xdr:rowOff>
    </xdr:from>
    <xdr:to>
      <xdr:col>116</xdr:col>
      <xdr:colOff>63500</xdr:colOff>
      <xdr:row>85</xdr:row>
      <xdr:rowOff>132262</xdr:rowOff>
    </xdr:to>
    <xdr:cxnSp macro="">
      <xdr:nvCxnSpPr>
        <xdr:cNvPr id="620" name="直線コネクタ 619"/>
        <xdr:cNvCxnSpPr/>
      </xdr:nvCxnSpPr>
      <xdr:spPr>
        <a:xfrm flipV="1">
          <a:off x="21323300" y="1467612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84727</xdr:rowOff>
    </xdr:from>
    <xdr:to>
      <xdr:col>107</xdr:col>
      <xdr:colOff>101600</xdr:colOff>
      <xdr:row>86</xdr:row>
      <xdr:rowOff>14877</xdr:rowOff>
    </xdr:to>
    <xdr:sp macro="" textlink="">
      <xdr:nvSpPr>
        <xdr:cNvPr id="621" name="楕円 620"/>
        <xdr:cNvSpPr/>
      </xdr:nvSpPr>
      <xdr:spPr>
        <a:xfrm>
          <a:off x="20383500" y="1465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132262</xdr:rowOff>
    </xdr:from>
    <xdr:to>
      <xdr:col>111</xdr:col>
      <xdr:colOff>177800</xdr:colOff>
      <xdr:row>85</xdr:row>
      <xdr:rowOff>135527</xdr:rowOff>
    </xdr:to>
    <xdr:cxnSp macro="">
      <xdr:nvCxnSpPr>
        <xdr:cNvPr id="622" name="直線コネクタ 621"/>
        <xdr:cNvCxnSpPr/>
      </xdr:nvCxnSpPr>
      <xdr:spPr>
        <a:xfrm flipV="1">
          <a:off x="20434300" y="147055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84727</xdr:rowOff>
    </xdr:from>
    <xdr:to>
      <xdr:col>102</xdr:col>
      <xdr:colOff>165100</xdr:colOff>
      <xdr:row>86</xdr:row>
      <xdr:rowOff>14877</xdr:rowOff>
    </xdr:to>
    <xdr:sp macro="" textlink="">
      <xdr:nvSpPr>
        <xdr:cNvPr id="623" name="楕円 622"/>
        <xdr:cNvSpPr/>
      </xdr:nvSpPr>
      <xdr:spPr>
        <a:xfrm>
          <a:off x="19494500" y="1465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135527</xdr:rowOff>
    </xdr:from>
    <xdr:to>
      <xdr:col>107</xdr:col>
      <xdr:colOff>50800</xdr:colOff>
      <xdr:row>85</xdr:row>
      <xdr:rowOff>135527</xdr:rowOff>
    </xdr:to>
    <xdr:cxnSp macro="">
      <xdr:nvCxnSpPr>
        <xdr:cNvPr id="624" name="直線コネクタ 623"/>
        <xdr:cNvCxnSpPr/>
      </xdr:nvCxnSpPr>
      <xdr:spPr>
        <a:xfrm>
          <a:off x="19545300" y="147087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43362</xdr:rowOff>
    </xdr:from>
    <xdr:to>
      <xdr:col>98</xdr:col>
      <xdr:colOff>38100</xdr:colOff>
      <xdr:row>85</xdr:row>
      <xdr:rowOff>144962</xdr:rowOff>
    </xdr:to>
    <xdr:sp macro="" textlink="">
      <xdr:nvSpPr>
        <xdr:cNvPr id="625" name="楕円 624"/>
        <xdr:cNvSpPr/>
      </xdr:nvSpPr>
      <xdr:spPr>
        <a:xfrm>
          <a:off x="18605500" y="1461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94162</xdr:rowOff>
    </xdr:from>
    <xdr:to>
      <xdr:col>102</xdr:col>
      <xdr:colOff>114300</xdr:colOff>
      <xdr:row>85</xdr:row>
      <xdr:rowOff>135527</xdr:rowOff>
    </xdr:to>
    <xdr:cxnSp macro="">
      <xdr:nvCxnSpPr>
        <xdr:cNvPr id="626" name="直線コネクタ 625"/>
        <xdr:cNvCxnSpPr/>
      </xdr:nvCxnSpPr>
      <xdr:spPr>
        <a:xfrm>
          <a:off x="18656300" y="14667412"/>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78939</xdr:rowOff>
    </xdr:from>
    <xdr:ext cx="469744" cy="259045"/>
    <xdr:sp macro="" textlink="">
      <xdr:nvSpPr>
        <xdr:cNvPr id="627" name="n_1aveValue【消防施設】&#10;一人当たり面積"/>
        <xdr:cNvSpPr txBox="1"/>
      </xdr:nvSpPr>
      <xdr:spPr>
        <a:xfrm>
          <a:off x="21075727" y="1482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628" name="n_2aveValue【消防施設】&#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82204</xdr:rowOff>
    </xdr:from>
    <xdr:ext cx="469744" cy="259045"/>
    <xdr:sp macro="" textlink="">
      <xdr:nvSpPr>
        <xdr:cNvPr id="629" name="n_3aveValue【消防施設】&#10;一人当たり面積"/>
        <xdr:cNvSpPr txBox="1"/>
      </xdr:nvSpPr>
      <xdr:spPr>
        <a:xfrm>
          <a:off x="19310427" y="148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53901</xdr:rowOff>
    </xdr:from>
    <xdr:ext cx="469744" cy="259045"/>
    <xdr:sp macro="" textlink="">
      <xdr:nvSpPr>
        <xdr:cNvPr id="630" name="n_4aveValue【消防施設】&#10;一人当たり面積"/>
        <xdr:cNvSpPr txBox="1"/>
      </xdr:nvSpPr>
      <xdr:spPr>
        <a:xfrm>
          <a:off x="18421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28139</xdr:rowOff>
    </xdr:from>
    <xdr:ext cx="469744" cy="259045"/>
    <xdr:sp macro="" textlink="">
      <xdr:nvSpPr>
        <xdr:cNvPr id="631" name="n_1mainValue【消防施設】&#10;一人当たり面積"/>
        <xdr:cNvSpPr txBox="1"/>
      </xdr:nvSpPr>
      <xdr:spPr>
        <a:xfrm>
          <a:off x="21075727" y="1442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31404</xdr:rowOff>
    </xdr:from>
    <xdr:ext cx="469744" cy="259045"/>
    <xdr:sp macro="" textlink="">
      <xdr:nvSpPr>
        <xdr:cNvPr id="632" name="n_2mainValue【消防施設】&#10;一人当たり面積"/>
        <xdr:cNvSpPr txBox="1"/>
      </xdr:nvSpPr>
      <xdr:spPr>
        <a:xfrm>
          <a:off x="20199427" y="1443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31404</xdr:rowOff>
    </xdr:from>
    <xdr:ext cx="469744" cy="259045"/>
    <xdr:sp macro="" textlink="">
      <xdr:nvSpPr>
        <xdr:cNvPr id="633" name="n_3mainValue【消防施設】&#10;一人当たり面積"/>
        <xdr:cNvSpPr txBox="1"/>
      </xdr:nvSpPr>
      <xdr:spPr>
        <a:xfrm>
          <a:off x="19310427" y="1443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161489</xdr:rowOff>
    </xdr:from>
    <xdr:ext cx="469744" cy="259045"/>
    <xdr:sp macro="" textlink="">
      <xdr:nvSpPr>
        <xdr:cNvPr id="634" name="n_4mainValue【消防施設】&#10;一人当たり面積"/>
        <xdr:cNvSpPr txBox="1"/>
      </xdr:nvSpPr>
      <xdr:spPr>
        <a:xfrm>
          <a:off x="18421427" y="1439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5" name="テキスト ボックス 6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6" name="直線コネクタ 6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7" name="テキスト ボックス 64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8" name="直線コネクタ 6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9" name="テキスト ボックス 6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0" name="直線コネクタ 6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1" name="テキスト ボックス 6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2" name="直線コネクタ 6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3" name="テキスト ボックス 6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4" name="直線コネクタ 6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5" name="テキスト ボックス 6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6" name="直線コネクタ 6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7" name="テキスト ボックス 65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660" name="直線コネクタ 659"/>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1"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2" name="直線コネクタ 66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663"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64" name="直線コネクタ 663"/>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665" name="【庁舎】&#10;有形固定資産減価償却率平均値テキスト"/>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666" name="フローチャート: 判断 665"/>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667" name="フローチャート: 判断 666"/>
        <xdr:cNvSpPr/>
      </xdr:nvSpPr>
      <xdr:spPr>
        <a:xfrm>
          <a:off x="15430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668" name="フローチャート: 判断 667"/>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669" name="フローチャート: 判断 668"/>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670" name="フローチャート: 判断 669"/>
        <xdr:cNvSpPr/>
      </xdr:nvSpPr>
      <xdr:spPr>
        <a:xfrm>
          <a:off x="1276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169092</xdr:rowOff>
    </xdr:from>
    <xdr:to>
      <xdr:col>85</xdr:col>
      <xdr:colOff>177800</xdr:colOff>
      <xdr:row>102</xdr:row>
      <xdr:rowOff>99242</xdr:rowOff>
    </xdr:to>
    <xdr:sp macro="" textlink="">
      <xdr:nvSpPr>
        <xdr:cNvPr id="676" name="楕円 675"/>
        <xdr:cNvSpPr/>
      </xdr:nvSpPr>
      <xdr:spPr>
        <a:xfrm>
          <a:off x="16268700" y="1748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20519</xdr:rowOff>
    </xdr:from>
    <xdr:ext cx="405111" cy="259045"/>
    <xdr:sp macro="" textlink="">
      <xdr:nvSpPr>
        <xdr:cNvPr id="677" name="【庁舎】&#10;有形固定資産減価償却率該当値テキスト"/>
        <xdr:cNvSpPr txBox="1"/>
      </xdr:nvSpPr>
      <xdr:spPr>
        <a:xfrm>
          <a:off x="16357600" y="1733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139700</xdr:rowOff>
    </xdr:from>
    <xdr:to>
      <xdr:col>81</xdr:col>
      <xdr:colOff>101600</xdr:colOff>
      <xdr:row>102</xdr:row>
      <xdr:rowOff>69850</xdr:rowOff>
    </xdr:to>
    <xdr:sp macro="" textlink="">
      <xdr:nvSpPr>
        <xdr:cNvPr id="678" name="楕円 677"/>
        <xdr:cNvSpPr/>
      </xdr:nvSpPr>
      <xdr:spPr>
        <a:xfrm>
          <a:off x="15430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19050</xdr:rowOff>
    </xdr:from>
    <xdr:to>
      <xdr:col>85</xdr:col>
      <xdr:colOff>127000</xdr:colOff>
      <xdr:row>102</xdr:row>
      <xdr:rowOff>48442</xdr:rowOff>
    </xdr:to>
    <xdr:cxnSp macro="">
      <xdr:nvCxnSpPr>
        <xdr:cNvPr id="679" name="直線コネクタ 678"/>
        <xdr:cNvCxnSpPr/>
      </xdr:nvCxnSpPr>
      <xdr:spPr>
        <a:xfrm>
          <a:off x="15481300" y="1750695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121738</xdr:rowOff>
    </xdr:from>
    <xdr:to>
      <xdr:col>76</xdr:col>
      <xdr:colOff>165100</xdr:colOff>
      <xdr:row>102</xdr:row>
      <xdr:rowOff>51888</xdr:rowOff>
    </xdr:to>
    <xdr:sp macro="" textlink="">
      <xdr:nvSpPr>
        <xdr:cNvPr id="680" name="楕円 679"/>
        <xdr:cNvSpPr/>
      </xdr:nvSpPr>
      <xdr:spPr>
        <a:xfrm>
          <a:off x="145415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1088</xdr:rowOff>
    </xdr:from>
    <xdr:to>
      <xdr:col>81</xdr:col>
      <xdr:colOff>50800</xdr:colOff>
      <xdr:row>102</xdr:row>
      <xdr:rowOff>19050</xdr:rowOff>
    </xdr:to>
    <xdr:cxnSp macro="">
      <xdr:nvCxnSpPr>
        <xdr:cNvPr id="681" name="直線コネクタ 680"/>
        <xdr:cNvCxnSpPr/>
      </xdr:nvCxnSpPr>
      <xdr:spPr>
        <a:xfrm>
          <a:off x="14592300" y="1748898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85816</xdr:rowOff>
    </xdr:from>
    <xdr:to>
      <xdr:col>72</xdr:col>
      <xdr:colOff>38100</xdr:colOff>
      <xdr:row>102</xdr:row>
      <xdr:rowOff>15966</xdr:rowOff>
    </xdr:to>
    <xdr:sp macro="" textlink="">
      <xdr:nvSpPr>
        <xdr:cNvPr id="682" name="楕円 681"/>
        <xdr:cNvSpPr/>
      </xdr:nvSpPr>
      <xdr:spPr>
        <a:xfrm>
          <a:off x="13652500" y="174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136616</xdr:rowOff>
    </xdr:from>
    <xdr:to>
      <xdr:col>76</xdr:col>
      <xdr:colOff>114300</xdr:colOff>
      <xdr:row>102</xdr:row>
      <xdr:rowOff>1088</xdr:rowOff>
    </xdr:to>
    <xdr:cxnSp macro="">
      <xdr:nvCxnSpPr>
        <xdr:cNvPr id="683" name="直線コネクタ 682"/>
        <xdr:cNvCxnSpPr/>
      </xdr:nvCxnSpPr>
      <xdr:spPr>
        <a:xfrm>
          <a:off x="13703300" y="174530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66221</xdr:rowOff>
    </xdr:from>
    <xdr:to>
      <xdr:col>67</xdr:col>
      <xdr:colOff>101600</xdr:colOff>
      <xdr:row>101</xdr:row>
      <xdr:rowOff>167821</xdr:rowOff>
    </xdr:to>
    <xdr:sp macro="" textlink="">
      <xdr:nvSpPr>
        <xdr:cNvPr id="684" name="楕円 683"/>
        <xdr:cNvSpPr/>
      </xdr:nvSpPr>
      <xdr:spPr>
        <a:xfrm>
          <a:off x="127635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117021</xdr:rowOff>
    </xdr:from>
    <xdr:to>
      <xdr:col>71</xdr:col>
      <xdr:colOff>177800</xdr:colOff>
      <xdr:row>101</xdr:row>
      <xdr:rowOff>136616</xdr:rowOff>
    </xdr:to>
    <xdr:cxnSp macro="">
      <xdr:nvCxnSpPr>
        <xdr:cNvPr id="685" name="直線コネクタ 684"/>
        <xdr:cNvCxnSpPr/>
      </xdr:nvCxnSpPr>
      <xdr:spPr>
        <a:xfrm>
          <a:off x="12814300" y="1743347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5459</xdr:rowOff>
    </xdr:from>
    <xdr:ext cx="405111" cy="259045"/>
    <xdr:sp macro="" textlink="">
      <xdr:nvSpPr>
        <xdr:cNvPr id="686" name="n_1aveValue【庁舎】&#10;有形固定資産減価償却率"/>
        <xdr:cNvSpPr txBox="1"/>
      </xdr:nvSpPr>
      <xdr:spPr>
        <a:xfrm>
          <a:off x="152660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165479</xdr:rowOff>
    </xdr:from>
    <xdr:ext cx="405111" cy="259045"/>
    <xdr:sp macro="" textlink="">
      <xdr:nvSpPr>
        <xdr:cNvPr id="687" name="n_2aveValue【庁舎】&#10;有形固定資産減価償却率"/>
        <xdr:cNvSpPr txBox="1"/>
      </xdr:nvSpPr>
      <xdr:spPr>
        <a:xfrm>
          <a:off x="14389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18522</xdr:rowOff>
    </xdr:from>
    <xdr:ext cx="405111" cy="259045"/>
    <xdr:sp macro="" textlink="">
      <xdr:nvSpPr>
        <xdr:cNvPr id="688" name="n_3aveValue【庁舎】&#10;有形固定資産減価償却率"/>
        <xdr:cNvSpPr txBox="1"/>
      </xdr:nvSpPr>
      <xdr:spPr>
        <a:xfrm>
          <a:off x="13500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140988</xdr:rowOff>
    </xdr:from>
    <xdr:ext cx="405111" cy="259045"/>
    <xdr:sp macro="" textlink="">
      <xdr:nvSpPr>
        <xdr:cNvPr id="689" name="n_4aveValue【庁舎】&#10;有形固定資産減価償却率"/>
        <xdr:cNvSpPr txBox="1"/>
      </xdr:nvSpPr>
      <xdr:spPr>
        <a:xfrm>
          <a:off x="12611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86377</xdr:rowOff>
    </xdr:from>
    <xdr:ext cx="405111" cy="259045"/>
    <xdr:sp macro="" textlink="">
      <xdr:nvSpPr>
        <xdr:cNvPr id="690" name="n_1mainValue【庁舎】&#10;有形固定資産減価償却率"/>
        <xdr:cNvSpPr txBox="1"/>
      </xdr:nvSpPr>
      <xdr:spPr>
        <a:xfrm>
          <a:off x="152660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68415</xdr:rowOff>
    </xdr:from>
    <xdr:ext cx="405111" cy="259045"/>
    <xdr:sp macro="" textlink="">
      <xdr:nvSpPr>
        <xdr:cNvPr id="691" name="n_2mainValue【庁舎】&#10;有形固定資産減価償却率"/>
        <xdr:cNvSpPr txBox="1"/>
      </xdr:nvSpPr>
      <xdr:spPr>
        <a:xfrm>
          <a:off x="14389744" y="1721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32493</xdr:rowOff>
    </xdr:from>
    <xdr:ext cx="405111" cy="259045"/>
    <xdr:sp macro="" textlink="">
      <xdr:nvSpPr>
        <xdr:cNvPr id="692" name="n_3mainValue【庁舎】&#10;有形固定資産減価償却率"/>
        <xdr:cNvSpPr txBox="1"/>
      </xdr:nvSpPr>
      <xdr:spPr>
        <a:xfrm>
          <a:off x="13500744" y="1717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12898</xdr:rowOff>
    </xdr:from>
    <xdr:ext cx="405111" cy="259045"/>
    <xdr:sp macro="" textlink="">
      <xdr:nvSpPr>
        <xdr:cNvPr id="693" name="n_4mainValue【庁舎】&#10;有形固定資産減価償却率"/>
        <xdr:cNvSpPr txBox="1"/>
      </xdr:nvSpPr>
      <xdr:spPr>
        <a:xfrm>
          <a:off x="12611744" y="1715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9" name="テキスト ボックス 7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1" name="テキスト ボックス 7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3" name="テキスト ボックス 7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717" name="直線コネクタ 716"/>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718" name="【庁舎】&#10;一人当たり面積最小値テキスト"/>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719" name="直線コネクタ 718"/>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720" name="【庁舎】&#10;一人当たり面積最大値テキスト"/>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721" name="直線コネクタ 720"/>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97807</xdr:rowOff>
    </xdr:from>
    <xdr:ext cx="469744" cy="259045"/>
    <xdr:sp macro="" textlink="">
      <xdr:nvSpPr>
        <xdr:cNvPr id="722" name="【庁舎】&#10;一人当たり面積平均値テキスト"/>
        <xdr:cNvSpPr txBox="1"/>
      </xdr:nvSpPr>
      <xdr:spPr>
        <a:xfrm>
          <a:off x="22199600" y="17757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723" name="フローチャート: 判断 722"/>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24" name="フローチャート: 判断 723"/>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88900</xdr:rowOff>
    </xdr:from>
    <xdr:to>
      <xdr:col>107</xdr:col>
      <xdr:colOff>101600</xdr:colOff>
      <xdr:row>106</xdr:row>
      <xdr:rowOff>19050</xdr:rowOff>
    </xdr:to>
    <xdr:sp macro="" textlink="">
      <xdr:nvSpPr>
        <xdr:cNvPr id="725" name="フローチャート: 判断 724"/>
        <xdr:cNvSpPr/>
      </xdr:nvSpPr>
      <xdr:spPr>
        <a:xfrm>
          <a:off x="20383500" y="1809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101600</xdr:rowOff>
    </xdr:from>
    <xdr:to>
      <xdr:col>102</xdr:col>
      <xdr:colOff>165100</xdr:colOff>
      <xdr:row>106</xdr:row>
      <xdr:rowOff>31750</xdr:rowOff>
    </xdr:to>
    <xdr:sp macro="" textlink="">
      <xdr:nvSpPr>
        <xdr:cNvPr id="726" name="フローチャート: 判断 725"/>
        <xdr:cNvSpPr/>
      </xdr:nvSpPr>
      <xdr:spPr>
        <a:xfrm>
          <a:off x="19494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115570</xdr:rowOff>
    </xdr:from>
    <xdr:to>
      <xdr:col>98</xdr:col>
      <xdr:colOff>38100</xdr:colOff>
      <xdr:row>106</xdr:row>
      <xdr:rowOff>45720</xdr:rowOff>
    </xdr:to>
    <xdr:sp macro="" textlink="">
      <xdr:nvSpPr>
        <xdr:cNvPr id="727" name="フローチャート: 判断 726"/>
        <xdr:cNvSpPr/>
      </xdr:nvSpPr>
      <xdr:spPr>
        <a:xfrm>
          <a:off x="18605500" y="1811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733" name="楕円 732"/>
        <xdr:cNvSpPr/>
      </xdr:nvSpPr>
      <xdr:spPr>
        <a:xfrm>
          <a:off x="22110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60977</xdr:rowOff>
    </xdr:from>
    <xdr:ext cx="469744" cy="259045"/>
    <xdr:sp macro="" textlink="">
      <xdr:nvSpPr>
        <xdr:cNvPr id="734" name="【庁舎】&#10;一人当たり面積該当値テキスト"/>
        <xdr:cNvSpPr txBox="1"/>
      </xdr:nvSpPr>
      <xdr:spPr>
        <a:xfrm>
          <a:off x="22199600"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96520</xdr:rowOff>
    </xdr:from>
    <xdr:to>
      <xdr:col>112</xdr:col>
      <xdr:colOff>38100</xdr:colOff>
      <xdr:row>106</xdr:row>
      <xdr:rowOff>26670</xdr:rowOff>
    </xdr:to>
    <xdr:sp macro="" textlink="">
      <xdr:nvSpPr>
        <xdr:cNvPr id="735" name="楕円 734"/>
        <xdr:cNvSpPr/>
      </xdr:nvSpPr>
      <xdr:spPr>
        <a:xfrm>
          <a:off x="21272500" y="1809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133350</xdr:rowOff>
    </xdr:from>
    <xdr:to>
      <xdr:col>116</xdr:col>
      <xdr:colOff>63500</xdr:colOff>
      <xdr:row>105</xdr:row>
      <xdr:rowOff>147320</xdr:rowOff>
    </xdr:to>
    <xdr:cxnSp macro="">
      <xdr:nvCxnSpPr>
        <xdr:cNvPr id="736" name="直線コネクタ 735"/>
        <xdr:cNvCxnSpPr/>
      </xdr:nvCxnSpPr>
      <xdr:spPr>
        <a:xfrm flipV="1">
          <a:off x="21323300" y="1813560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105411</xdr:rowOff>
    </xdr:from>
    <xdr:to>
      <xdr:col>107</xdr:col>
      <xdr:colOff>101600</xdr:colOff>
      <xdr:row>106</xdr:row>
      <xdr:rowOff>35561</xdr:rowOff>
    </xdr:to>
    <xdr:sp macro="" textlink="">
      <xdr:nvSpPr>
        <xdr:cNvPr id="737" name="楕円 736"/>
        <xdr:cNvSpPr/>
      </xdr:nvSpPr>
      <xdr:spPr>
        <a:xfrm>
          <a:off x="20383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147320</xdr:rowOff>
    </xdr:from>
    <xdr:to>
      <xdr:col>111</xdr:col>
      <xdr:colOff>177800</xdr:colOff>
      <xdr:row>105</xdr:row>
      <xdr:rowOff>156211</xdr:rowOff>
    </xdr:to>
    <xdr:cxnSp macro="">
      <xdr:nvCxnSpPr>
        <xdr:cNvPr id="738" name="直線コネクタ 737"/>
        <xdr:cNvCxnSpPr/>
      </xdr:nvCxnSpPr>
      <xdr:spPr>
        <a:xfrm flipV="1">
          <a:off x="20434300" y="18149570"/>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115570</xdr:rowOff>
    </xdr:from>
    <xdr:to>
      <xdr:col>102</xdr:col>
      <xdr:colOff>165100</xdr:colOff>
      <xdr:row>106</xdr:row>
      <xdr:rowOff>45720</xdr:rowOff>
    </xdr:to>
    <xdr:sp macro="" textlink="">
      <xdr:nvSpPr>
        <xdr:cNvPr id="739" name="楕円 738"/>
        <xdr:cNvSpPr/>
      </xdr:nvSpPr>
      <xdr:spPr>
        <a:xfrm>
          <a:off x="19494500" y="1811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156211</xdr:rowOff>
    </xdr:from>
    <xdr:to>
      <xdr:col>107</xdr:col>
      <xdr:colOff>50800</xdr:colOff>
      <xdr:row>105</xdr:row>
      <xdr:rowOff>166370</xdr:rowOff>
    </xdr:to>
    <xdr:cxnSp macro="">
      <xdr:nvCxnSpPr>
        <xdr:cNvPr id="740" name="直線コネクタ 739"/>
        <xdr:cNvCxnSpPr/>
      </xdr:nvCxnSpPr>
      <xdr:spPr>
        <a:xfrm flipV="1">
          <a:off x="19545300" y="18158461"/>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127000</xdr:rowOff>
    </xdr:from>
    <xdr:to>
      <xdr:col>98</xdr:col>
      <xdr:colOff>38100</xdr:colOff>
      <xdr:row>106</xdr:row>
      <xdr:rowOff>57150</xdr:rowOff>
    </xdr:to>
    <xdr:sp macro="" textlink="">
      <xdr:nvSpPr>
        <xdr:cNvPr id="741" name="楕円 740"/>
        <xdr:cNvSpPr/>
      </xdr:nvSpPr>
      <xdr:spPr>
        <a:xfrm>
          <a:off x="18605500" y="1812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166370</xdr:rowOff>
    </xdr:from>
    <xdr:to>
      <xdr:col>102</xdr:col>
      <xdr:colOff>114300</xdr:colOff>
      <xdr:row>106</xdr:row>
      <xdr:rowOff>6350</xdr:rowOff>
    </xdr:to>
    <xdr:cxnSp macro="">
      <xdr:nvCxnSpPr>
        <xdr:cNvPr id="742" name="直線コネクタ 741"/>
        <xdr:cNvCxnSpPr/>
      </xdr:nvCxnSpPr>
      <xdr:spPr>
        <a:xfrm flipV="1">
          <a:off x="18656300" y="181686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743"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35577</xdr:rowOff>
    </xdr:from>
    <xdr:ext cx="469744" cy="259045"/>
    <xdr:sp macro="" textlink="">
      <xdr:nvSpPr>
        <xdr:cNvPr id="744" name="n_2aveValue【庁舎】&#10;一人当たり面積"/>
        <xdr:cNvSpPr txBox="1"/>
      </xdr:nvSpPr>
      <xdr:spPr>
        <a:xfrm>
          <a:off x="20199427" y="1786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48277</xdr:rowOff>
    </xdr:from>
    <xdr:ext cx="469744" cy="259045"/>
    <xdr:sp macro="" textlink="">
      <xdr:nvSpPr>
        <xdr:cNvPr id="745" name="n_3aveValue【庁舎】&#10;一人当たり面積"/>
        <xdr:cNvSpPr txBox="1"/>
      </xdr:nvSpPr>
      <xdr:spPr>
        <a:xfrm>
          <a:off x="193104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62247</xdr:rowOff>
    </xdr:from>
    <xdr:ext cx="469744" cy="259045"/>
    <xdr:sp macro="" textlink="">
      <xdr:nvSpPr>
        <xdr:cNvPr id="746" name="n_4aveValue【庁舎】&#10;一人当たり面積"/>
        <xdr:cNvSpPr txBox="1"/>
      </xdr:nvSpPr>
      <xdr:spPr>
        <a:xfrm>
          <a:off x="18421427" y="178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17797</xdr:rowOff>
    </xdr:from>
    <xdr:ext cx="469744" cy="259045"/>
    <xdr:sp macro="" textlink="">
      <xdr:nvSpPr>
        <xdr:cNvPr id="747" name="n_1mainValue【庁舎】&#10;一人当たり面積"/>
        <xdr:cNvSpPr txBox="1"/>
      </xdr:nvSpPr>
      <xdr:spPr>
        <a:xfrm>
          <a:off x="21075727" y="1819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748" name="n_2mainValue【庁舎】&#10;一人当たり面積"/>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36847</xdr:rowOff>
    </xdr:from>
    <xdr:ext cx="469744" cy="259045"/>
    <xdr:sp macro="" textlink="">
      <xdr:nvSpPr>
        <xdr:cNvPr id="749" name="n_3mainValue【庁舎】&#10;一人当たり面積"/>
        <xdr:cNvSpPr txBox="1"/>
      </xdr:nvSpPr>
      <xdr:spPr>
        <a:xfrm>
          <a:off x="19310427" y="1821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48277</xdr:rowOff>
    </xdr:from>
    <xdr:ext cx="469744" cy="259045"/>
    <xdr:sp macro="" textlink="">
      <xdr:nvSpPr>
        <xdr:cNvPr id="750" name="n_4mainValue【庁舎】&#10;一人当たり面積"/>
        <xdr:cNvSpPr txBox="1"/>
      </xdr:nvSpPr>
      <xdr:spPr>
        <a:xfrm>
          <a:off x="18421427" y="1822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類似団体と比較して特に有形固定資産減価償却率が高くなっているのは</a:t>
          </a:r>
          <a:r>
            <a:rPr kumimoji="1" lang="ja-JP" altLang="en-US" sz="1100">
              <a:solidFill>
                <a:schemeClr val="dk1"/>
              </a:solidFill>
              <a:effectLst/>
              <a:latin typeface="+mn-lt"/>
              <a:ea typeface="+mn-ea"/>
              <a:cs typeface="+mn-cs"/>
            </a:rPr>
            <a:t>保健センター・保健所</a:t>
          </a:r>
          <a:r>
            <a:rPr kumimoji="1" lang="ja-JP" altLang="ja-JP" sz="1100">
              <a:solidFill>
                <a:schemeClr val="dk1"/>
              </a:solidFill>
              <a:effectLst/>
              <a:latin typeface="+mn-lt"/>
              <a:ea typeface="+mn-ea"/>
              <a:cs typeface="+mn-cs"/>
            </a:rPr>
            <a:t>であり、特に低くなっているのは一般廃棄物処理施設と庁舎である。</a:t>
          </a:r>
          <a:endParaRPr lang="ja-JP" altLang="ja-JP" sz="1400">
            <a:effectLst/>
          </a:endParaRPr>
        </a:p>
        <a:p>
          <a:r>
            <a:rPr kumimoji="1" lang="ja-JP" altLang="ja-JP" sz="1100">
              <a:solidFill>
                <a:schemeClr val="dk1"/>
              </a:solidFill>
              <a:effectLst/>
              <a:latin typeface="+mn-lt"/>
              <a:ea typeface="+mn-ea"/>
              <a:cs typeface="+mn-cs"/>
            </a:rPr>
            <a:t>廃棄物処理施設は広域で新設されたことにより低くなった。庁舎は本庁舎を改修し耐震改修工事を行ったことにより類似団体と比較し低くなっており、今後も維持管理にかかる経費の増加に留意し施設運営、管理に努めていく。</a:t>
          </a:r>
          <a:endParaRPr lang="ja-JP" altLang="ja-JP" sz="1400">
            <a:effectLst/>
          </a:endParaRPr>
        </a:p>
        <a:p>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年度と比較し</a:t>
          </a:r>
          <a:r>
            <a:rPr kumimoji="1" lang="ja-JP" altLang="en-US" sz="1100">
              <a:solidFill>
                <a:schemeClr val="dk1"/>
              </a:solidFill>
              <a:effectLst/>
              <a:latin typeface="+mn-lt"/>
              <a:ea typeface="+mn-ea"/>
              <a:cs typeface="+mn-cs"/>
            </a:rPr>
            <a:t>体育館・プール</a:t>
          </a:r>
          <a:r>
            <a:rPr kumimoji="1" lang="ja-JP" altLang="ja-JP" sz="1100">
              <a:solidFill>
                <a:schemeClr val="dk1"/>
              </a:solidFill>
              <a:effectLst/>
              <a:latin typeface="+mn-lt"/>
              <a:ea typeface="+mn-ea"/>
              <a:cs typeface="+mn-cs"/>
            </a:rPr>
            <a:t>の有形固定資産減価償却率が</a:t>
          </a:r>
          <a:r>
            <a:rPr kumimoji="1" lang="ja-JP" altLang="en-US" sz="1100">
              <a:solidFill>
                <a:schemeClr val="dk1"/>
              </a:solidFill>
              <a:effectLst/>
              <a:latin typeface="+mn-lt"/>
              <a:ea typeface="+mn-ea"/>
              <a:cs typeface="+mn-cs"/>
            </a:rPr>
            <a:t>低</a:t>
          </a:r>
          <a:r>
            <a:rPr kumimoji="1" lang="ja-JP" altLang="ja-JP" sz="1100">
              <a:solidFill>
                <a:schemeClr val="dk1"/>
              </a:solidFill>
              <a:effectLst/>
              <a:latin typeface="+mn-lt"/>
              <a:ea typeface="+mn-ea"/>
              <a:cs typeface="+mn-cs"/>
            </a:rPr>
            <a:t>くなっているのは、</a:t>
          </a:r>
          <a:r>
            <a:rPr kumimoji="1" lang="ja-JP" altLang="en-US" sz="1100">
              <a:solidFill>
                <a:schemeClr val="dk1"/>
              </a:solidFill>
              <a:effectLst/>
              <a:latin typeface="+mn-lt"/>
              <a:ea typeface="+mn-ea"/>
              <a:cs typeface="+mn-cs"/>
            </a:rPr>
            <a:t>令和２年度</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鬼北町総合公園の空調</a:t>
          </a:r>
          <a:r>
            <a:rPr kumimoji="1" lang="ja-JP" altLang="ja-JP" sz="1100">
              <a:solidFill>
                <a:schemeClr val="dk1"/>
              </a:solidFill>
              <a:effectLst/>
              <a:latin typeface="+mn-lt"/>
              <a:ea typeface="+mn-ea"/>
              <a:cs typeface="+mn-cs"/>
            </a:rPr>
            <a:t>工事を行ったことによるものである。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愛媛県鬼北町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9,915
9,831
241.88
9,428,898
9,204,255
163,257
4,710,653
8,233,136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過去</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年間も横ばいの状況である。人口の減少や高齢化率</a:t>
          </a:r>
          <a:r>
            <a:rPr lang="en-US" altLang="ja-JP" sz="1100" b="0" i="0" baseline="0">
              <a:solidFill>
                <a:schemeClr val="dk1"/>
              </a:solidFill>
              <a:effectLst/>
              <a:latin typeface="+mn-lt"/>
              <a:ea typeface="+mn-ea"/>
              <a:cs typeface="+mn-cs"/>
            </a:rPr>
            <a:t>46.0</a:t>
          </a:r>
          <a:r>
            <a:rPr lang="ja-JP" altLang="ja-JP" sz="1100" b="0" i="0" baseline="0">
              <a:solidFill>
                <a:schemeClr val="dk1"/>
              </a:solidFill>
              <a:effectLst/>
              <a:latin typeface="+mn-lt"/>
              <a:ea typeface="+mn-ea"/>
              <a:cs typeface="+mn-cs"/>
            </a:rPr>
            <a:t>％に加え、基幹産業である農林業の低迷、町内に大きな企業がないこと等により、財政基盤が弱く、類似団体平均をかなり下回っている。</a:t>
          </a:r>
          <a:endParaRPr lang="ja-JP" altLang="ja-JP" sz="1400">
            <a:effectLst/>
          </a:endParaRPr>
        </a:p>
        <a:p>
          <a:pPr rtl="0" fontAlgn="base"/>
          <a:r>
            <a:rPr lang="ja-JP" altLang="ja-JP" sz="1100" b="0" i="0" baseline="0">
              <a:solidFill>
                <a:schemeClr val="dk1"/>
              </a:solidFill>
              <a:effectLst/>
              <a:latin typeface="+mn-lt"/>
              <a:ea typeface="+mn-ea"/>
              <a:cs typeface="+mn-cs"/>
            </a:rPr>
            <a:t>　職員数の削減や施設の統廃合、投資的事業の見直しなどによる経費の削減に努めるほか、町税の徴収体制の強化による自主財源の安定確保に努め、財政の健全化を図る。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38705</xdr:rowOff>
    </xdr:from>
    <xdr:to>
      <xdr:col>23</xdr:col>
      <xdr:colOff>133350</xdr:colOff>
      <xdr:row>44</xdr:row>
      <xdr:rowOff>38705</xdr:rowOff>
    </xdr:to>
    <xdr:cxnSp macro="">
      <xdr:nvCxnSpPr>
        <xdr:cNvPr id="70" name="直線コネクタ 69"/>
        <xdr:cNvCxnSpPr/>
      </xdr:nvCxnSpPr>
      <xdr:spPr>
        <a:xfrm>
          <a:off x="4114800" y="7582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38705</xdr:rowOff>
    </xdr:from>
    <xdr:to>
      <xdr:col>19</xdr:col>
      <xdr:colOff>133350</xdr:colOff>
      <xdr:row>44</xdr:row>
      <xdr:rowOff>38705</xdr:rowOff>
    </xdr:to>
    <xdr:cxnSp macro="">
      <xdr:nvCxnSpPr>
        <xdr:cNvPr id="73" name="直線コネクタ 72"/>
        <xdr:cNvCxnSpPr/>
      </xdr:nvCxnSpPr>
      <xdr:spPr>
        <a:xfrm>
          <a:off x="3225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5" name="テキスト ボックス 74"/>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50195</xdr:rowOff>
    </xdr:to>
    <xdr:cxnSp macro="">
      <xdr:nvCxnSpPr>
        <xdr:cNvPr id="76" name="直線コネクタ 75"/>
        <xdr:cNvCxnSpPr/>
      </xdr:nvCxnSpPr>
      <xdr:spPr>
        <a:xfrm flipV="1">
          <a:off x="2336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50195</xdr:rowOff>
    </xdr:from>
    <xdr:to>
      <xdr:col>11</xdr:col>
      <xdr:colOff>31750</xdr:colOff>
      <xdr:row>44</xdr:row>
      <xdr:rowOff>50195</xdr:rowOff>
    </xdr:to>
    <xdr:cxnSp macro="">
      <xdr:nvCxnSpPr>
        <xdr:cNvPr id="79" name="直線コネクタ 78"/>
        <xdr:cNvCxnSpPr/>
      </xdr:nvCxnSpPr>
      <xdr:spPr>
        <a:xfrm>
          <a:off x="1447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81" name="テキスト ボックス 80"/>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89" name="楕円 88"/>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55232</xdr:rowOff>
    </xdr:from>
    <xdr:ext cx="762000" cy="259045"/>
    <xdr:sp macro="" textlink="">
      <xdr:nvSpPr>
        <xdr:cNvPr id="90" name="財政力該当値テキスト"/>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92" name="テキスト ボックス 91"/>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170845</xdr:rowOff>
    </xdr:from>
    <xdr:to>
      <xdr:col>11</xdr:col>
      <xdr:colOff>82550</xdr:colOff>
      <xdr:row>44</xdr:row>
      <xdr:rowOff>100995</xdr:rowOff>
    </xdr:to>
    <xdr:sp macro="" textlink="">
      <xdr:nvSpPr>
        <xdr:cNvPr id="95" name="楕円 94"/>
        <xdr:cNvSpPr/>
      </xdr:nvSpPr>
      <xdr:spPr>
        <a:xfrm>
          <a:off x="2286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85772</xdr:rowOff>
    </xdr:from>
    <xdr:ext cx="762000" cy="259045"/>
    <xdr:sp macro="" textlink="">
      <xdr:nvSpPr>
        <xdr:cNvPr id="96" name="テキスト ボックス 95"/>
        <xdr:cNvSpPr txBox="1"/>
      </xdr:nvSpPr>
      <xdr:spPr>
        <a:xfrm>
          <a:off x="1955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170845</xdr:rowOff>
    </xdr:from>
    <xdr:to>
      <xdr:col>7</xdr:col>
      <xdr:colOff>31750</xdr:colOff>
      <xdr:row>44</xdr:row>
      <xdr:rowOff>100995</xdr:rowOff>
    </xdr:to>
    <xdr:sp macro="" textlink="">
      <xdr:nvSpPr>
        <xdr:cNvPr id="97" name="楕円 96"/>
        <xdr:cNvSpPr/>
      </xdr:nvSpPr>
      <xdr:spPr>
        <a:xfrm>
          <a:off x="1397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85772</xdr:rowOff>
    </xdr:from>
    <xdr:ext cx="762000" cy="259045"/>
    <xdr:sp macro="" textlink="">
      <xdr:nvSpPr>
        <xdr:cNvPr id="98" name="テキスト ボックス 97"/>
        <xdr:cNvSpPr txBox="1"/>
      </xdr:nvSpPr>
      <xdr:spPr>
        <a:xfrm>
          <a:off x="1066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前年度と比較すると</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％の増となった。要因としては、扶助費、補助費等、公債費が増加したことが影響している。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今年度の比率は全国、愛媛県、類似団体の平均を下回っ</a:t>
          </a:r>
          <a:r>
            <a:rPr lang="ja-JP" altLang="en-US" sz="1100" b="0" i="0" baseline="0">
              <a:solidFill>
                <a:schemeClr val="dk1"/>
              </a:solidFill>
              <a:effectLst/>
              <a:latin typeface="+mn-lt"/>
              <a:ea typeface="+mn-ea"/>
              <a:cs typeface="+mn-cs"/>
            </a:rPr>
            <a:t>ているが、</a:t>
          </a:r>
          <a:r>
            <a:rPr lang="ja-JP" altLang="ja-JP" sz="1100" b="0" i="0" baseline="0">
              <a:solidFill>
                <a:schemeClr val="dk1"/>
              </a:solidFill>
              <a:effectLst/>
              <a:latin typeface="+mn-lt"/>
              <a:ea typeface="+mn-ea"/>
              <a:cs typeface="+mn-cs"/>
            </a:rPr>
            <a:t>今後も適正な人員管理による人件費の抑制、施設の統廃合・民間委託などによる経常経費の削減、普通建設事業の見直しによる公債費の抑制に努めることにより、経常収支比率の低下に努める。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29718</xdr:rowOff>
    </xdr:from>
    <xdr:to>
      <xdr:col>23</xdr:col>
      <xdr:colOff>133350</xdr:colOff>
      <xdr:row>64</xdr:row>
      <xdr:rowOff>58674</xdr:rowOff>
    </xdr:to>
    <xdr:cxnSp macro="">
      <xdr:nvCxnSpPr>
        <xdr:cNvPr id="131" name="直線コネクタ 130"/>
        <xdr:cNvCxnSpPr/>
      </xdr:nvCxnSpPr>
      <xdr:spPr>
        <a:xfrm>
          <a:off x="4114800" y="1100251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165879</xdr:rowOff>
    </xdr:from>
    <xdr:ext cx="762000" cy="259045"/>
    <xdr:sp macro="" textlink="">
      <xdr:nvSpPr>
        <xdr:cNvPr id="132" name="財政構造の弾力性平均値テキスト"/>
        <xdr:cNvSpPr txBox="1"/>
      </xdr:nvSpPr>
      <xdr:spPr>
        <a:xfrm>
          <a:off x="5041900" y="10967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64</xdr:row>
      <xdr:rowOff>29718</xdr:rowOff>
    </xdr:to>
    <xdr:cxnSp macro="">
      <xdr:nvCxnSpPr>
        <xdr:cNvPr id="134" name="直線コネクタ 133"/>
        <xdr:cNvCxnSpPr/>
      </xdr:nvCxnSpPr>
      <xdr:spPr>
        <a:xfrm>
          <a:off x="3225800" y="1093978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17526</xdr:rowOff>
    </xdr:from>
    <xdr:to>
      <xdr:col>19</xdr:col>
      <xdr:colOff>184150</xdr:colOff>
      <xdr:row>64</xdr:row>
      <xdr:rowOff>119126</xdr:rowOff>
    </xdr:to>
    <xdr:sp macro="" textlink="">
      <xdr:nvSpPr>
        <xdr:cNvPr id="135" name="フローチャート: 判断 134"/>
        <xdr:cNvSpPr/>
      </xdr:nvSpPr>
      <xdr:spPr>
        <a:xfrm>
          <a:off x="4064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103903</xdr:rowOff>
    </xdr:from>
    <xdr:ext cx="736600" cy="259045"/>
    <xdr:sp macro="" textlink="">
      <xdr:nvSpPr>
        <xdr:cNvPr id="136" name="テキスト ボックス 135"/>
        <xdr:cNvSpPr txBox="1"/>
      </xdr:nvSpPr>
      <xdr:spPr>
        <a:xfrm>
          <a:off x="3733800" y="1107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56388</xdr:rowOff>
    </xdr:from>
    <xdr:to>
      <xdr:col>15</xdr:col>
      <xdr:colOff>82550</xdr:colOff>
      <xdr:row>63</xdr:row>
      <xdr:rowOff>138430</xdr:rowOff>
    </xdr:to>
    <xdr:cxnSp macro="">
      <xdr:nvCxnSpPr>
        <xdr:cNvPr id="137" name="直線コネクタ 136"/>
        <xdr:cNvCxnSpPr/>
      </xdr:nvCxnSpPr>
      <xdr:spPr>
        <a:xfrm>
          <a:off x="2336800" y="1085773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131064</xdr:rowOff>
    </xdr:from>
    <xdr:to>
      <xdr:col>15</xdr:col>
      <xdr:colOff>133350</xdr:colOff>
      <xdr:row>64</xdr:row>
      <xdr:rowOff>61214</xdr:rowOff>
    </xdr:to>
    <xdr:sp macro="" textlink="">
      <xdr:nvSpPr>
        <xdr:cNvPr id="138" name="フローチャート: 判断 137"/>
        <xdr:cNvSpPr/>
      </xdr:nvSpPr>
      <xdr:spPr>
        <a:xfrm>
          <a:off x="3175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45991</xdr:rowOff>
    </xdr:from>
    <xdr:ext cx="762000" cy="259045"/>
    <xdr:sp macro="" textlink="">
      <xdr:nvSpPr>
        <xdr:cNvPr id="139" name="テキスト ボックス 138"/>
        <xdr:cNvSpPr txBox="1"/>
      </xdr:nvSpPr>
      <xdr:spPr>
        <a:xfrm>
          <a:off x="2844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8128</xdr:rowOff>
    </xdr:from>
    <xdr:to>
      <xdr:col>11</xdr:col>
      <xdr:colOff>31750</xdr:colOff>
      <xdr:row>63</xdr:row>
      <xdr:rowOff>56388</xdr:rowOff>
    </xdr:to>
    <xdr:cxnSp macro="">
      <xdr:nvCxnSpPr>
        <xdr:cNvPr id="140" name="直線コネクタ 139"/>
        <xdr:cNvCxnSpPr/>
      </xdr:nvCxnSpPr>
      <xdr:spPr>
        <a:xfrm>
          <a:off x="1447800" y="1080947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1" name="フローチャート: 判断 140"/>
        <xdr:cNvSpPr/>
      </xdr:nvSpPr>
      <xdr:spPr>
        <a:xfrm>
          <a:off x="2286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21861</xdr:rowOff>
    </xdr:from>
    <xdr:ext cx="762000" cy="259045"/>
    <xdr:sp macro="" textlink="">
      <xdr:nvSpPr>
        <xdr:cNvPr id="142" name="テキスト ボックス 141"/>
        <xdr:cNvSpPr txBox="1"/>
      </xdr:nvSpPr>
      <xdr:spPr>
        <a:xfrm>
          <a:off x="1955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43" name="フローチャート: 判断 142"/>
        <xdr:cNvSpPr/>
      </xdr:nvSpPr>
      <xdr:spPr>
        <a:xfrm>
          <a:off x="1397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149877</xdr:rowOff>
    </xdr:from>
    <xdr:ext cx="762000" cy="259045"/>
    <xdr:sp macro="" textlink="">
      <xdr:nvSpPr>
        <xdr:cNvPr id="144" name="テキスト ボックス 143"/>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7874</xdr:rowOff>
    </xdr:from>
    <xdr:to>
      <xdr:col>23</xdr:col>
      <xdr:colOff>184150</xdr:colOff>
      <xdr:row>64</xdr:row>
      <xdr:rowOff>109474</xdr:rowOff>
    </xdr:to>
    <xdr:sp macro="" textlink="">
      <xdr:nvSpPr>
        <xdr:cNvPr id="150" name="楕円 149"/>
        <xdr:cNvSpPr/>
      </xdr:nvSpPr>
      <xdr:spPr>
        <a:xfrm>
          <a:off x="49022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24401</xdr:rowOff>
    </xdr:from>
    <xdr:ext cx="762000" cy="259045"/>
    <xdr:sp macro="" textlink="">
      <xdr:nvSpPr>
        <xdr:cNvPr id="151" name="財政構造の弾力性該当値テキスト"/>
        <xdr:cNvSpPr txBox="1"/>
      </xdr:nvSpPr>
      <xdr:spPr>
        <a:xfrm>
          <a:off x="50419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150368</xdr:rowOff>
    </xdr:from>
    <xdr:to>
      <xdr:col>19</xdr:col>
      <xdr:colOff>184150</xdr:colOff>
      <xdr:row>64</xdr:row>
      <xdr:rowOff>80518</xdr:rowOff>
    </xdr:to>
    <xdr:sp macro="" textlink="">
      <xdr:nvSpPr>
        <xdr:cNvPr id="152" name="楕円 151"/>
        <xdr:cNvSpPr/>
      </xdr:nvSpPr>
      <xdr:spPr>
        <a:xfrm>
          <a:off x="4064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90695</xdr:rowOff>
    </xdr:from>
    <xdr:ext cx="736600" cy="259045"/>
    <xdr:sp macro="" textlink="">
      <xdr:nvSpPr>
        <xdr:cNvPr id="153" name="テキスト ボックス 152"/>
        <xdr:cNvSpPr txBox="1"/>
      </xdr:nvSpPr>
      <xdr:spPr>
        <a:xfrm>
          <a:off x="3733800" y="10720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4" name="楕円 153"/>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27957</xdr:rowOff>
    </xdr:from>
    <xdr:ext cx="762000" cy="259045"/>
    <xdr:sp macro="" textlink="">
      <xdr:nvSpPr>
        <xdr:cNvPr id="155" name="テキスト ボックス 154"/>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5588</xdr:rowOff>
    </xdr:from>
    <xdr:to>
      <xdr:col>11</xdr:col>
      <xdr:colOff>82550</xdr:colOff>
      <xdr:row>63</xdr:row>
      <xdr:rowOff>107188</xdr:rowOff>
    </xdr:to>
    <xdr:sp macro="" textlink="">
      <xdr:nvSpPr>
        <xdr:cNvPr id="156" name="楕円 155"/>
        <xdr:cNvSpPr/>
      </xdr:nvSpPr>
      <xdr:spPr>
        <a:xfrm>
          <a:off x="2286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57" name="テキスト ボックス 156"/>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128778</xdr:rowOff>
    </xdr:from>
    <xdr:to>
      <xdr:col>7</xdr:col>
      <xdr:colOff>31750</xdr:colOff>
      <xdr:row>63</xdr:row>
      <xdr:rowOff>58928</xdr:rowOff>
    </xdr:to>
    <xdr:sp macro="" textlink="">
      <xdr:nvSpPr>
        <xdr:cNvPr id="158" name="楕円 157"/>
        <xdr:cNvSpPr/>
      </xdr:nvSpPr>
      <xdr:spPr>
        <a:xfrm>
          <a:off x="1397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69105</xdr:rowOff>
    </xdr:from>
    <xdr:ext cx="762000" cy="259045"/>
    <xdr:sp macro="" textlink="">
      <xdr:nvSpPr>
        <xdr:cNvPr id="159" name="テキスト ボックス 158"/>
        <xdr:cNvSpPr txBox="1"/>
      </xdr:nvSpPr>
      <xdr:spPr>
        <a:xfrm>
          <a:off x="1066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[243,276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全国平均と比較すると</a:t>
          </a:r>
          <a:r>
            <a:rPr lang="en-US" altLang="ja-JP" sz="1100" b="0" i="0" baseline="0">
              <a:solidFill>
                <a:schemeClr val="dk1"/>
              </a:solidFill>
              <a:effectLst/>
              <a:latin typeface="+mn-lt"/>
              <a:ea typeface="+mn-ea"/>
              <a:cs typeface="+mn-cs"/>
            </a:rPr>
            <a:t>97,459</a:t>
          </a:r>
          <a:r>
            <a:rPr lang="ja-JP" altLang="ja-JP" sz="1100" b="0" i="0" baseline="0">
              <a:solidFill>
                <a:schemeClr val="dk1"/>
              </a:solidFill>
              <a:effectLst/>
              <a:latin typeface="+mn-lt"/>
              <a:ea typeface="+mn-ea"/>
              <a:cs typeface="+mn-cs"/>
            </a:rPr>
            <a:t>円の大幅増となっている。これは中山間地域であるがゆえ集落が点在し、その集落ごとに保育所が</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ヶ所、また小学校が</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校、中学校が</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校あることが人件費・物件費等を増加させている。また、それぞれ業務が電算化され人件費等が抑制する一方、更新費用やシステム構築に年々費用が増加していることも要因となっている。</a:t>
          </a:r>
          <a:endParaRPr lang="ja-JP" altLang="ja-JP" sz="1400">
            <a:effectLst/>
          </a:endParaRPr>
        </a:p>
        <a:p>
          <a:r>
            <a:rPr lang="ja-JP" altLang="ja-JP" sz="1100" b="0" i="0" baseline="0">
              <a:solidFill>
                <a:schemeClr val="dk1"/>
              </a:solidFill>
              <a:effectLst/>
              <a:latin typeface="+mn-lt"/>
              <a:ea typeface="+mn-ea"/>
              <a:cs typeface="+mn-cs"/>
            </a:rPr>
            <a:t>　適正な人員管理による人件費の削減や施設の統廃合、見直し等により維持管理経費をいかに削減していくかが今後の課題である。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16571</xdr:rowOff>
    </xdr:from>
    <xdr:to>
      <xdr:col>23</xdr:col>
      <xdr:colOff>133350</xdr:colOff>
      <xdr:row>81</xdr:row>
      <xdr:rowOff>98075</xdr:rowOff>
    </xdr:to>
    <xdr:cxnSp macro="">
      <xdr:nvCxnSpPr>
        <xdr:cNvPr id="192" name="直線コネクタ 191"/>
        <xdr:cNvCxnSpPr/>
      </xdr:nvCxnSpPr>
      <xdr:spPr>
        <a:xfrm>
          <a:off x="4114800" y="13904021"/>
          <a:ext cx="838200" cy="8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69962</xdr:rowOff>
    </xdr:from>
    <xdr:ext cx="762000" cy="259045"/>
    <xdr:sp macro="" textlink="">
      <xdr:nvSpPr>
        <xdr:cNvPr id="193" name="人件費・物件費等の状況平均値テキスト"/>
        <xdr:cNvSpPr txBox="1"/>
      </xdr:nvSpPr>
      <xdr:spPr>
        <a:xfrm>
          <a:off x="5041900" y="13957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163838</xdr:rowOff>
    </xdr:from>
    <xdr:to>
      <xdr:col>19</xdr:col>
      <xdr:colOff>133350</xdr:colOff>
      <xdr:row>81</xdr:row>
      <xdr:rowOff>16571</xdr:rowOff>
    </xdr:to>
    <xdr:cxnSp macro="">
      <xdr:nvCxnSpPr>
        <xdr:cNvPr id="195" name="直線コネクタ 194"/>
        <xdr:cNvCxnSpPr/>
      </xdr:nvCxnSpPr>
      <xdr:spPr>
        <a:xfrm>
          <a:off x="3225800" y="13879838"/>
          <a:ext cx="889000" cy="2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84026</xdr:rowOff>
    </xdr:from>
    <xdr:to>
      <xdr:col>19</xdr:col>
      <xdr:colOff>184150</xdr:colOff>
      <xdr:row>81</xdr:row>
      <xdr:rowOff>14176</xdr:rowOff>
    </xdr:to>
    <xdr:sp macro="" textlink="">
      <xdr:nvSpPr>
        <xdr:cNvPr id="196" name="フローチャート: 判断 195"/>
        <xdr:cNvSpPr/>
      </xdr:nvSpPr>
      <xdr:spPr>
        <a:xfrm>
          <a:off x="4064000" y="1380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24353</xdr:rowOff>
    </xdr:from>
    <xdr:ext cx="736600" cy="259045"/>
    <xdr:sp macro="" textlink="">
      <xdr:nvSpPr>
        <xdr:cNvPr id="197" name="テキスト ボックス 196"/>
        <xdr:cNvSpPr txBox="1"/>
      </xdr:nvSpPr>
      <xdr:spPr>
        <a:xfrm>
          <a:off x="3733800" y="13568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150913</xdr:rowOff>
    </xdr:from>
    <xdr:to>
      <xdr:col>15</xdr:col>
      <xdr:colOff>82550</xdr:colOff>
      <xdr:row>80</xdr:row>
      <xdr:rowOff>163838</xdr:rowOff>
    </xdr:to>
    <xdr:cxnSp macro="">
      <xdr:nvCxnSpPr>
        <xdr:cNvPr id="198" name="直線コネクタ 197"/>
        <xdr:cNvCxnSpPr/>
      </xdr:nvCxnSpPr>
      <xdr:spPr>
        <a:xfrm>
          <a:off x="2336800" y="13866913"/>
          <a:ext cx="889000" cy="1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64038</xdr:rowOff>
    </xdr:from>
    <xdr:to>
      <xdr:col>15</xdr:col>
      <xdr:colOff>133350</xdr:colOff>
      <xdr:row>80</xdr:row>
      <xdr:rowOff>165638</xdr:rowOff>
    </xdr:to>
    <xdr:sp macro="" textlink="">
      <xdr:nvSpPr>
        <xdr:cNvPr id="199" name="フローチャート: 判断 198"/>
        <xdr:cNvSpPr/>
      </xdr:nvSpPr>
      <xdr:spPr>
        <a:xfrm>
          <a:off x="3175000" y="13780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4365</xdr:rowOff>
    </xdr:from>
    <xdr:ext cx="762000" cy="259045"/>
    <xdr:sp macro="" textlink="">
      <xdr:nvSpPr>
        <xdr:cNvPr id="200" name="テキスト ボックス 199"/>
        <xdr:cNvSpPr txBox="1"/>
      </xdr:nvSpPr>
      <xdr:spPr>
        <a:xfrm>
          <a:off x="2844800" y="1354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150913</xdr:rowOff>
    </xdr:from>
    <xdr:to>
      <xdr:col>11</xdr:col>
      <xdr:colOff>31750</xdr:colOff>
      <xdr:row>80</xdr:row>
      <xdr:rowOff>152135</xdr:rowOff>
    </xdr:to>
    <xdr:cxnSp macro="">
      <xdr:nvCxnSpPr>
        <xdr:cNvPr id="201" name="直線コネクタ 200"/>
        <xdr:cNvCxnSpPr/>
      </xdr:nvCxnSpPr>
      <xdr:spPr>
        <a:xfrm flipV="1">
          <a:off x="1447800" y="13866913"/>
          <a:ext cx="889000" cy="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45931</xdr:rowOff>
    </xdr:from>
    <xdr:to>
      <xdr:col>11</xdr:col>
      <xdr:colOff>82550</xdr:colOff>
      <xdr:row>80</xdr:row>
      <xdr:rowOff>147531</xdr:rowOff>
    </xdr:to>
    <xdr:sp macro="" textlink="">
      <xdr:nvSpPr>
        <xdr:cNvPr id="202" name="フローチャート: 判断 201"/>
        <xdr:cNvSpPr/>
      </xdr:nvSpPr>
      <xdr:spPr>
        <a:xfrm>
          <a:off x="2286000" y="1376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157708</xdr:rowOff>
    </xdr:from>
    <xdr:ext cx="762000" cy="259045"/>
    <xdr:sp macro="" textlink="">
      <xdr:nvSpPr>
        <xdr:cNvPr id="203" name="テキスト ボックス 202"/>
        <xdr:cNvSpPr txBox="1"/>
      </xdr:nvSpPr>
      <xdr:spPr>
        <a:xfrm>
          <a:off x="1955800" y="1353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28566</xdr:rowOff>
    </xdr:from>
    <xdr:to>
      <xdr:col>7</xdr:col>
      <xdr:colOff>31750</xdr:colOff>
      <xdr:row>80</xdr:row>
      <xdr:rowOff>130166</xdr:rowOff>
    </xdr:to>
    <xdr:sp macro="" textlink="">
      <xdr:nvSpPr>
        <xdr:cNvPr id="204" name="フローチャート: 判断 203"/>
        <xdr:cNvSpPr/>
      </xdr:nvSpPr>
      <xdr:spPr>
        <a:xfrm>
          <a:off x="1397000" y="1374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140343</xdr:rowOff>
    </xdr:from>
    <xdr:ext cx="762000" cy="259045"/>
    <xdr:sp macro="" textlink="">
      <xdr:nvSpPr>
        <xdr:cNvPr id="205" name="テキスト ボックス 204"/>
        <xdr:cNvSpPr txBox="1"/>
      </xdr:nvSpPr>
      <xdr:spPr>
        <a:xfrm>
          <a:off x="1066800" y="13513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47275</xdr:rowOff>
    </xdr:from>
    <xdr:to>
      <xdr:col>23</xdr:col>
      <xdr:colOff>184150</xdr:colOff>
      <xdr:row>81</xdr:row>
      <xdr:rowOff>148875</xdr:rowOff>
    </xdr:to>
    <xdr:sp macro="" textlink="">
      <xdr:nvSpPr>
        <xdr:cNvPr id="211" name="楕円 210"/>
        <xdr:cNvSpPr/>
      </xdr:nvSpPr>
      <xdr:spPr>
        <a:xfrm>
          <a:off x="4902200" y="1393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63802</xdr:rowOff>
    </xdr:from>
    <xdr:ext cx="762000" cy="259045"/>
    <xdr:sp macro="" textlink="">
      <xdr:nvSpPr>
        <xdr:cNvPr id="212" name="人件費・物件費等の状況該当値テキスト"/>
        <xdr:cNvSpPr txBox="1"/>
      </xdr:nvSpPr>
      <xdr:spPr>
        <a:xfrm>
          <a:off x="5041900" y="1377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137221</xdr:rowOff>
    </xdr:from>
    <xdr:to>
      <xdr:col>19</xdr:col>
      <xdr:colOff>184150</xdr:colOff>
      <xdr:row>81</xdr:row>
      <xdr:rowOff>67371</xdr:rowOff>
    </xdr:to>
    <xdr:sp macro="" textlink="">
      <xdr:nvSpPr>
        <xdr:cNvPr id="213" name="楕円 212"/>
        <xdr:cNvSpPr/>
      </xdr:nvSpPr>
      <xdr:spPr>
        <a:xfrm>
          <a:off x="4064000" y="1385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52148</xdr:rowOff>
    </xdr:from>
    <xdr:ext cx="736600" cy="259045"/>
    <xdr:sp macro="" textlink="">
      <xdr:nvSpPr>
        <xdr:cNvPr id="214" name="テキスト ボックス 213"/>
        <xdr:cNvSpPr txBox="1"/>
      </xdr:nvSpPr>
      <xdr:spPr>
        <a:xfrm>
          <a:off x="3733800" y="13939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113038</xdr:rowOff>
    </xdr:from>
    <xdr:to>
      <xdr:col>15</xdr:col>
      <xdr:colOff>133350</xdr:colOff>
      <xdr:row>81</xdr:row>
      <xdr:rowOff>43188</xdr:rowOff>
    </xdr:to>
    <xdr:sp macro="" textlink="">
      <xdr:nvSpPr>
        <xdr:cNvPr id="215" name="楕円 214"/>
        <xdr:cNvSpPr/>
      </xdr:nvSpPr>
      <xdr:spPr>
        <a:xfrm>
          <a:off x="3175000" y="1382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27965</xdr:rowOff>
    </xdr:from>
    <xdr:ext cx="762000" cy="259045"/>
    <xdr:sp macro="" textlink="">
      <xdr:nvSpPr>
        <xdr:cNvPr id="216" name="テキスト ボックス 215"/>
        <xdr:cNvSpPr txBox="1"/>
      </xdr:nvSpPr>
      <xdr:spPr>
        <a:xfrm>
          <a:off x="2844800" y="1391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100113</xdr:rowOff>
    </xdr:from>
    <xdr:to>
      <xdr:col>11</xdr:col>
      <xdr:colOff>82550</xdr:colOff>
      <xdr:row>81</xdr:row>
      <xdr:rowOff>30263</xdr:rowOff>
    </xdr:to>
    <xdr:sp macro="" textlink="">
      <xdr:nvSpPr>
        <xdr:cNvPr id="217" name="楕円 216"/>
        <xdr:cNvSpPr/>
      </xdr:nvSpPr>
      <xdr:spPr>
        <a:xfrm>
          <a:off x="2286000" y="1381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15040</xdr:rowOff>
    </xdr:from>
    <xdr:ext cx="762000" cy="259045"/>
    <xdr:sp macro="" textlink="">
      <xdr:nvSpPr>
        <xdr:cNvPr id="218" name="テキスト ボックス 217"/>
        <xdr:cNvSpPr txBox="1"/>
      </xdr:nvSpPr>
      <xdr:spPr>
        <a:xfrm>
          <a:off x="1955800" y="1390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101335</xdr:rowOff>
    </xdr:from>
    <xdr:to>
      <xdr:col>7</xdr:col>
      <xdr:colOff>31750</xdr:colOff>
      <xdr:row>81</xdr:row>
      <xdr:rowOff>31485</xdr:rowOff>
    </xdr:to>
    <xdr:sp macro="" textlink="">
      <xdr:nvSpPr>
        <xdr:cNvPr id="219" name="楕円 218"/>
        <xdr:cNvSpPr/>
      </xdr:nvSpPr>
      <xdr:spPr>
        <a:xfrm>
          <a:off x="1397000" y="1381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16262</xdr:rowOff>
    </xdr:from>
    <xdr:ext cx="762000" cy="259045"/>
    <xdr:sp macro="" textlink="">
      <xdr:nvSpPr>
        <xdr:cNvPr id="220" name="テキスト ボックス 219"/>
        <xdr:cNvSpPr txBox="1"/>
      </xdr:nvSpPr>
      <xdr:spPr>
        <a:xfrm>
          <a:off x="1066800" y="13903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経験年数階層内における職員の分布の変動により減少している。</a:t>
          </a:r>
          <a:r>
            <a:rPr kumimoji="1" lang="ja-JP" altLang="ja-JP" sz="1100" b="0" i="0" baseline="0">
              <a:solidFill>
                <a:schemeClr val="dk1"/>
              </a:solidFill>
              <a:effectLst/>
              <a:latin typeface="+mn-lt"/>
              <a:ea typeface="+mn-ea"/>
              <a:cs typeface="+mn-cs"/>
            </a:rPr>
            <a:t>類似団体、全国町村平均をともに下回っている。今後は各種手当の総点検を行うなど、より一層の給与の適正化に努める。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112713</xdr:rowOff>
    </xdr:to>
    <xdr:cxnSp macro="">
      <xdr:nvCxnSpPr>
        <xdr:cNvPr id="258" name="直線コネクタ 257"/>
        <xdr:cNvCxnSpPr/>
      </xdr:nvCxnSpPr>
      <xdr:spPr>
        <a:xfrm flipV="1">
          <a:off x="16179800" y="14444134"/>
          <a:ext cx="8382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59" name="給与水準   （国との比較）平均値テキスト"/>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22225</xdr:rowOff>
    </xdr:from>
    <xdr:to>
      <xdr:col>77</xdr:col>
      <xdr:colOff>44450</xdr:colOff>
      <xdr:row>84</xdr:row>
      <xdr:rowOff>112713</xdr:rowOff>
    </xdr:to>
    <xdr:cxnSp macro="">
      <xdr:nvCxnSpPr>
        <xdr:cNvPr id="261" name="直線コネクタ 260"/>
        <xdr:cNvCxnSpPr/>
      </xdr:nvCxnSpPr>
      <xdr:spPr>
        <a:xfrm>
          <a:off x="15290800" y="14424025"/>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51329</xdr:rowOff>
    </xdr:from>
    <xdr:to>
      <xdr:col>77</xdr:col>
      <xdr:colOff>95250</xdr:colOff>
      <xdr:row>85</xdr:row>
      <xdr:rowOff>152929</xdr:rowOff>
    </xdr:to>
    <xdr:sp macro="" textlink="">
      <xdr:nvSpPr>
        <xdr:cNvPr id="262" name="フローチャート: 判断 261"/>
        <xdr:cNvSpPr/>
      </xdr:nvSpPr>
      <xdr:spPr>
        <a:xfrm>
          <a:off x="16129000" y="1462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137706</xdr:rowOff>
    </xdr:from>
    <xdr:ext cx="736600" cy="259045"/>
    <xdr:sp macro="" textlink="">
      <xdr:nvSpPr>
        <xdr:cNvPr id="263" name="テキスト ボックス 262"/>
        <xdr:cNvSpPr txBox="1"/>
      </xdr:nvSpPr>
      <xdr:spPr>
        <a:xfrm>
          <a:off x="15798800" y="14710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163513</xdr:rowOff>
    </xdr:from>
    <xdr:to>
      <xdr:col>72</xdr:col>
      <xdr:colOff>203200</xdr:colOff>
      <xdr:row>84</xdr:row>
      <xdr:rowOff>22225</xdr:rowOff>
    </xdr:to>
    <xdr:cxnSp macro="">
      <xdr:nvCxnSpPr>
        <xdr:cNvPr id="264" name="直線コネクタ 263"/>
        <xdr:cNvCxnSpPr/>
      </xdr:nvCxnSpPr>
      <xdr:spPr>
        <a:xfrm>
          <a:off x="14401800" y="1439386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51329</xdr:rowOff>
    </xdr:from>
    <xdr:to>
      <xdr:col>73</xdr:col>
      <xdr:colOff>44450</xdr:colOff>
      <xdr:row>85</xdr:row>
      <xdr:rowOff>152929</xdr:rowOff>
    </xdr:to>
    <xdr:sp macro="" textlink="">
      <xdr:nvSpPr>
        <xdr:cNvPr id="265" name="フローチャート: 判断 264"/>
        <xdr:cNvSpPr/>
      </xdr:nvSpPr>
      <xdr:spPr>
        <a:xfrm>
          <a:off x="15240000" y="1462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137706</xdr:rowOff>
    </xdr:from>
    <xdr:ext cx="762000" cy="259045"/>
    <xdr:sp macro="" textlink="">
      <xdr:nvSpPr>
        <xdr:cNvPr id="266" name="テキスト ボックス 265"/>
        <xdr:cNvSpPr txBox="1"/>
      </xdr:nvSpPr>
      <xdr:spPr>
        <a:xfrm>
          <a:off x="14909800" y="1471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163513</xdr:rowOff>
    </xdr:from>
    <xdr:to>
      <xdr:col>68</xdr:col>
      <xdr:colOff>152400</xdr:colOff>
      <xdr:row>83</xdr:row>
      <xdr:rowOff>163513</xdr:rowOff>
    </xdr:to>
    <xdr:cxnSp macro="">
      <xdr:nvCxnSpPr>
        <xdr:cNvPr id="267" name="直線コネクタ 266"/>
        <xdr:cNvCxnSpPr/>
      </xdr:nvCxnSpPr>
      <xdr:spPr>
        <a:xfrm>
          <a:off x="13512800" y="14393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41275</xdr:rowOff>
    </xdr:from>
    <xdr:to>
      <xdr:col>68</xdr:col>
      <xdr:colOff>203200</xdr:colOff>
      <xdr:row>85</xdr:row>
      <xdr:rowOff>142875</xdr:rowOff>
    </xdr:to>
    <xdr:sp macro="" textlink="">
      <xdr:nvSpPr>
        <xdr:cNvPr id="268" name="フローチャート: 判断 267"/>
        <xdr:cNvSpPr/>
      </xdr:nvSpPr>
      <xdr:spPr>
        <a:xfrm>
          <a:off x="14351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127652</xdr:rowOff>
    </xdr:from>
    <xdr:ext cx="762000" cy="259045"/>
    <xdr:sp macro="" textlink="">
      <xdr:nvSpPr>
        <xdr:cNvPr id="269" name="テキスト ボックス 268"/>
        <xdr:cNvSpPr txBox="1"/>
      </xdr:nvSpPr>
      <xdr:spPr>
        <a:xfrm>
          <a:off x="14020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70" name="フローチャート: 判断 269"/>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71" name="テキスト ボックス 270"/>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7" name="楕円 276"/>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78"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61913</xdr:rowOff>
    </xdr:from>
    <xdr:to>
      <xdr:col>77</xdr:col>
      <xdr:colOff>95250</xdr:colOff>
      <xdr:row>84</xdr:row>
      <xdr:rowOff>163513</xdr:rowOff>
    </xdr:to>
    <xdr:sp macro="" textlink="">
      <xdr:nvSpPr>
        <xdr:cNvPr id="279" name="楕円 278"/>
        <xdr:cNvSpPr/>
      </xdr:nvSpPr>
      <xdr:spPr>
        <a:xfrm>
          <a:off x="161290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2240</xdr:rowOff>
    </xdr:from>
    <xdr:ext cx="736600" cy="259045"/>
    <xdr:sp macro="" textlink="">
      <xdr:nvSpPr>
        <xdr:cNvPr id="280" name="テキスト ボックス 279"/>
        <xdr:cNvSpPr txBox="1"/>
      </xdr:nvSpPr>
      <xdr:spPr>
        <a:xfrm>
          <a:off x="15798800" y="1423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142875</xdr:rowOff>
    </xdr:from>
    <xdr:to>
      <xdr:col>73</xdr:col>
      <xdr:colOff>44450</xdr:colOff>
      <xdr:row>84</xdr:row>
      <xdr:rowOff>73025</xdr:rowOff>
    </xdr:to>
    <xdr:sp macro="" textlink="">
      <xdr:nvSpPr>
        <xdr:cNvPr id="281" name="楕円 280"/>
        <xdr:cNvSpPr/>
      </xdr:nvSpPr>
      <xdr:spPr>
        <a:xfrm>
          <a:off x="15240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83202</xdr:rowOff>
    </xdr:from>
    <xdr:ext cx="762000" cy="259045"/>
    <xdr:sp macro="" textlink="">
      <xdr:nvSpPr>
        <xdr:cNvPr id="282" name="テキスト ボックス 281"/>
        <xdr:cNvSpPr txBox="1"/>
      </xdr:nvSpPr>
      <xdr:spPr>
        <a:xfrm>
          <a:off x="14909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112713</xdr:rowOff>
    </xdr:from>
    <xdr:to>
      <xdr:col>68</xdr:col>
      <xdr:colOff>203200</xdr:colOff>
      <xdr:row>84</xdr:row>
      <xdr:rowOff>42863</xdr:rowOff>
    </xdr:to>
    <xdr:sp macro="" textlink="">
      <xdr:nvSpPr>
        <xdr:cNvPr id="283" name="楕円 282"/>
        <xdr:cNvSpPr/>
      </xdr:nvSpPr>
      <xdr:spPr>
        <a:xfrm>
          <a:off x="14351000" y="1434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53040</xdr:rowOff>
    </xdr:from>
    <xdr:ext cx="762000" cy="259045"/>
    <xdr:sp macro="" textlink="">
      <xdr:nvSpPr>
        <xdr:cNvPr id="284" name="テキスト ボックス 283"/>
        <xdr:cNvSpPr txBox="1"/>
      </xdr:nvSpPr>
      <xdr:spPr>
        <a:xfrm>
          <a:off x="14020800" y="1411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112713</xdr:rowOff>
    </xdr:from>
    <xdr:to>
      <xdr:col>64</xdr:col>
      <xdr:colOff>152400</xdr:colOff>
      <xdr:row>84</xdr:row>
      <xdr:rowOff>42863</xdr:rowOff>
    </xdr:to>
    <xdr:sp macro="" textlink="">
      <xdr:nvSpPr>
        <xdr:cNvPr id="285" name="楕円 284"/>
        <xdr:cNvSpPr/>
      </xdr:nvSpPr>
      <xdr:spPr>
        <a:xfrm>
          <a:off x="13462000" y="1434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53040</xdr:rowOff>
    </xdr:from>
    <xdr:ext cx="762000" cy="259045"/>
    <xdr:sp macro="" textlink="">
      <xdr:nvSpPr>
        <xdr:cNvPr id="286" name="テキスト ボックス 285"/>
        <xdr:cNvSpPr txBox="1"/>
      </xdr:nvSpPr>
      <xdr:spPr>
        <a:xfrm>
          <a:off x="13131800" y="1411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集中改革プランにおける目標は達成しているものの、類似団体平均を上回っている。これは面積が広く</a:t>
          </a:r>
          <a:r>
            <a:rPr lang="ja-JP" altLang="ja-JP" sz="1100" b="0" i="0" baseline="0">
              <a:solidFill>
                <a:schemeClr val="dk1"/>
              </a:solidFill>
              <a:effectLst/>
              <a:latin typeface="+mn-lt"/>
              <a:ea typeface="+mn-ea"/>
              <a:cs typeface="+mn-cs"/>
            </a:rPr>
            <a:t>中山間地域であるがゆえ集落が点在し、その集落ごとに保育所が</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ヶ所、また診療所が</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ヶ所、公民館が</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ヶ所ある地理的な条件から、保育所職員・診療所職員数が多いことなどが要因と考えられる。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住民サービスを低下させることなく、地域に理解を求めながら、施設の統廃合、機構改革及び事務事業の見直し等を行い、適正な定員管理に努める。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155702</xdr:rowOff>
    </xdr:from>
    <xdr:to>
      <xdr:col>81</xdr:col>
      <xdr:colOff>44450</xdr:colOff>
      <xdr:row>61</xdr:row>
      <xdr:rowOff>58572</xdr:rowOff>
    </xdr:to>
    <xdr:cxnSp macro="">
      <xdr:nvCxnSpPr>
        <xdr:cNvPr id="319" name="直線コネクタ 318"/>
        <xdr:cNvCxnSpPr/>
      </xdr:nvCxnSpPr>
      <xdr:spPr>
        <a:xfrm>
          <a:off x="16179800" y="10442702"/>
          <a:ext cx="838200" cy="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112742</xdr:rowOff>
    </xdr:from>
    <xdr:ext cx="762000" cy="259045"/>
    <xdr:sp macro="" textlink="">
      <xdr:nvSpPr>
        <xdr:cNvPr id="320" name="定員管理の状況平均値テキスト"/>
        <xdr:cNvSpPr txBox="1"/>
      </xdr:nvSpPr>
      <xdr:spPr>
        <a:xfrm>
          <a:off x="17106900" y="1022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104546</xdr:rowOff>
    </xdr:from>
    <xdr:to>
      <xdr:col>77</xdr:col>
      <xdr:colOff>44450</xdr:colOff>
      <xdr:row>60</xdr:row>
      <xdr:rowOff>155702</xdr:rowOff>
    </xdr:to>
    <xdr:cxnSp macro="">
      <xdr:nvCxnSpPr>
        <xdr:cNvPr id="322" name="直線コネクタ 321"/>
        <xdr:cNvCxnSpPr/>
      </xdr:nvCxnSpPr>
      <xdr:spPr>
        <a:xfrm>
          <a:off x="15290800" y="10391546"/>
          <a:ext cx="889000" cy="5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58</xdr:row>
      <xdr:rowOff>133147</xdr:rowOff>
    </xdr:from>
    <xdr:to>
      <xdr:col>77</xdr:col>
      <xdr:colOff>95250</xdr:colOff>
      <xdr:row>59</xdr:row>
      <xdr:rowOff>63297</xdr:rowOff>
    </xdr:to>
    <xdr:sp macro="" textlink="">
      <xdr:nvSpPr>
        <xdr:cNvPr id="323" name="フローチャート: 判断 322"/>
        <xdr:cNvSpPr/>
      </xdr:nvSpPr>
      <xdr:spPr>
        <a:xfrm>
          <a:off x="16129000" y="1007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73474</xdr:rowOff>
    </xdr:from>
    <xdr:ext cx="736600" cy="259045"/>
    <xdr:sp macro="" textlink="">
      <xdr:nvSpPr>
        <xdr:cNvPr id="324" name="テキスト ボックス 323"/>
        <xdr:cNvSpPr txBox="1"/>
      </xdr:nvSpPr>
      <xdr:spPr>
        <a:xfrm>
          <a:off x="15798800" y="9846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91999</xdr:rowOff>
    </xdr:from>
    <xdr:to>
      <xdr:col>72</xdr:col>
      <xdr:colOff>203200</xdr:colOff>
      <xdr:row>60</xdr:row>
      <xdr:rowOff>104546</xdr:rowOff>
    </xdr:to>
    <xdr:cxnSp macro="">
      <xdr:nvCxnSpPr>
        <xdr:cNvPr id="325" name="直線コネクタ 324"/>
        <xdr:cNvCxnSpPr/>
      </xdr:nvCxnSpPr>
      <xdr:spPr>
        <a:xfrm>
          <a:off x="14401800" y="10378999"/>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109017</xdr:rowOff>
    </xdr:from>
    <xdr:to>
      <xdr:col>73</xdr:col>
      <xdr:colOff>44450</xdr:colOff>
      <xdr:row>59</xdr:row>
      <xdr:rowOff>39167</xdr:rowOff>
    </xdr:to>
    <xdr:sp macro="" textlink="">
      <xdr:nvSpPr>
        <xdr:cNvPr id="326" name="フローチャート: 判断 325"/>
        <xdr:cNvSpPr/>
      </xdr:nvSpPr>
      <xdr:spPr>
        <a:xfrm>
          <a:off x="15240000" y="1005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49344</xdr:rowOff>
    </xdr:from>
    <xdr:ext cx="762000" cy="259045"/>
    <xdr:sp macro="" textlink="">
      <xdr:nvSpPr>
        <xdr:cNvPr id="327" name="テキスト ボックス 326"/>
        <xdr:cNvSpPr txBox="1"/>
      </xdr:nvSpPr>
      <xdr:spPr>
        <a:xfrm>
          <a:off x="14909800" y="982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36982</xdr:rowOff>
    </xdr:from>
    <xdr:to>
      <xdr:col>68</xdr:col>
      <xdr:colOff>152400</xdr:colOff>
      <xdr:row>60</xdr:row>
      <xdr:rowOff>91999</xdr:rowOff>
    </xdr:to>
    <xdr:cxnSp macro="">
      <xdr:nvCxnSpPr>
        <xdr:cNvPr id="328" name="直線コネクタ 327"/>
        <xdr:cNvCxnSpPr/>
      </xdr:nvCxnSpPr>
      <xdr:spPr>
        <a:xfrm>
          <a:off x="13512800" y="10323982"/>
          <a:ext cx="8890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82956</xdr:rowOff>
    </xdr:from>
    <xdr:to>
      <xdr:col>68</xdr:col>
      <xdr:colOff>203200</xdr:colOff>
      <xdr:row>59</xdr:row>
      <xdr:rowOff>13106</xdr:rowOff>
    </xdr:to>
    <xdr:sp macro="" textlink="">
      <xdr:nvSpPr>
        <xdr:cNvPr id="329" name="フローチャート: 判断 328"/>
        <xdr:cNvSpPr/>
      </xdr:nvSpPr>
      <xdr:spPr>
        <a:xfrm>
          <a:off x="14351000" y="100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23283</xdr:rowOff>
    </xdr:from>
    <xdr:ext cx="762000" cy="259045"/>
    <xdr:sp macro="" textlink="">
      <xdr:nvSpPr>
        <xdr:cNvPr id="330" name="テキスト ボックス 329"/>
        <xdr:cNvSpPr txBox="1"/>
      </xdr:nvSpPr>
      <xdr:spPr>
        <a:xfrm>
          <a:off x="14020800" y="979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75235</xdr:rowOff>
    </xdr:from>
    <xdr:to>
      <xdr:col>64</xdr:col>
      <xdr:colOff>152400</xdr:colOff>
      <xdr:row>59</xdr:row>
      <xdr:rowOff>5385</xdr:rowOff>
    </xdr:to>
    <xdr:sp macro="" textlink="">
      <xdr:nvSpPr>
        <xdr:cNvPr id="331" name="フローチャート: 判断 330"/>
        <xdr:cNvSpPr/>
      </xdr:nvSpPr>
      <xdr:spPr>
        <a:xfrm>
          <a:off x="13462000" y="100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15562</xdr:rowOff>
    </xdr:from>
    <xdr:ext cx="762000" cy="259045"/>
    <xdr:sp macro="" textlink="">
      <xdr:nvSpPr>
        <xdr:cNvPr id="332" name="テキスト ボックス 331"/>
        <xdr:cNvSpPr txBox="1"/>
      </xdr:nvSpPr>
      <xdr:spPr>
        <a:xfrm>
          <a:off x="13131800" y="978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7772</xdr:rowOff>
    </xdr:from>
    <xdr:to>
      <xdr:col>81</xdr:col>
      <xdr:colOff>95250</xdr:colOff>
      <xdr:row>61</xdr:row>
      <xdr:rowOff>109372</xdr:rowOff>
    </xdr:to>
    <xdr:sp macro="" textlink="">
      <xdr:nvSpPr>
        <xdr:cNvPr id="338" name="楕円 337"/>
        <xdr:cNvSpPr/>
      </xdr:nvSpPr>
      <xdr:spPr>
        <a:xfrm>
          <a:off x="16967200" y="1046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151299</xdr:rowOff>
    </xdr:from>
    <xdr:ext cx="762000" cy="259045"/>
    <xdr:sp macro="" textlink="">
      <xdr:nvSpPr>
        <xdr:cNvPr id="339" name="定員管理の状況該当値テキスト"/>
        <xdr:cNvSpPr txBox="1"/>
      </xdr:nvSpPr>
      <xdr:spPr>
        <a:xfrm>
          <a:off x="17106900" y="1043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104902</xdr:rowOff>
    </xdr:from>
    <xdr:to>
      <xdr:col>77</xdr:col>
      <xdr:colOff>95250</xdr:colOff>
      <xdr:row>61</xdr:row>
      <xdr:rowOff>35052</xdr:rowOff>
    </xdr:to>
    <xdr:sp macro="" textlink="">
      <xdr:nvSpPr>
        <xdr:cNvPr id="340" name="楕円 339"/>
        <xdr:cNvSpPr/>
      </xdr:nvSpPr>
      <xdr:spPr>
        <a:xfrm>
          <a:off x="16129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19829</xdr:rowOff>
    </xdr:from>
    <xdr:ext cx="736600" cy="259045"/>
    <xdr:sp macro="" textlink="">
      <xdr:nvSpPr>
        <xdr:cNvPr id="341" name="テキスト ボックス 340"/>
        <xdr:cNvSpPr txBox="1"/>
      </xdr:nvSpPr>
      <xdr:spPr>
        <a:xfrm>
          <a:off x="15798800" y="10478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53746</xdr:rowOff>
    </xdr:from>
    <xdr:to>
      <xdr:col>73</xdr:col>
      <xdr:colOff>44450</xdr:colOff>
      <xdr:row>60</xdr:row>
      <xdr:rowOff>155346</xdr:rowOff>
    </xdr:to>
    <xdr:sp macro="" textlink="">
      <xdr:nvSpPr>
        <xdr:cNvPr id="342" name="楕円 341"/>
        <xdr:cNvSpPr/>
      </xdr:nvSpPr>
      <xdr:spPr>
        <a:xfrm>
          <a:off x="15240000" y="1034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140123</xdr:rowOff>
    </xdr:from>
    <xdr:ext cx="762000" cy="259045"/>
    <xdr:sp macro="" textlink="">
      <xdr:nvSpPr>
        <xdr:cNvPr id="343" name="テキスト ボックス 342"/>
        <xdr:cNvSpPr txBox="1"/>
      </xdr:nvSpPr>
      <xdr:spPr>
        <a:xfrm>
          <a:off x="14909800" y="10427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41199</xdr:rowOff>
    </xdr:from>
    <xdr:to>
      <xdr:col>68</xdr:col>
      <xdr:colOff>203200</xdr:colOff>
      <xdr:row>60</xdr:row>
      <xdr:rowOff>142799</xdr:rowOff>
    </xdr:to>
    <xdr:sp macro="" textlink="">
      <xdr:nvSpPr>
        <xdr:cNvPr id="344" name="楕円 343"/>
        <xdr:cNvSpPr/>
      </xdr:nvSpPr>
      <xdr:spPr>
        <a:xfrm>
          <a:off x="14351000" y="1032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127576</xdr:rowOff>
    </xdr:from>
    <xdr:ext cx="762000" cy="259045"/>
    <xdr:sp macro="" textlink="">
      <xdr:nvSpPr>
        <xdr:cNvPr id="345" name="テキスト ボックス 344"/>
        <xdr:cNvSpPr txBox="1"/>
      </xdr:nvSpPr>
      <xdr:spPr>
        <a:xfrm>
          <a:off x="14020800" y="1041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157632</xdr:rowOff>
    </xdr:from>
    <xdr:to>
      <xdr:col>64</xdr:col>
      <xdr:colOff>152400</xdr:colOff>
      <xdr:row>60</xdr:row>
      <xdr:rowOff>87782</xdr:rowOff>
    </xdr:to>
    <xdr:sp macro="" textlink="">
      <xdr:nvSpPr>
        <xdr:cNvPr id="346" name="楕円 345"/>
        <xdr:cNvSpPr/>
      </xdr:nvSpPr>
      <xdr:spPr>
        <a:xfrm>
          <a:off x="13462000" y="1027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72559</xdr:rowOff>
    </xdr:from>
    <xdr:ext cx="762000" cy="259045"/>
    <xdr:sp macro="" textlink="">
      <xdr:nvSpPr>
        <xdr:cNvPr id="347" name="テキスト ボックス 346"/>
        <xdr:cNvSpPr txBox="1"/>
      </xdr:nvSpPr>
      <xdr:spPr>
        <a:xfrm>
          <a:off x="13131800" y="1035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類似団体からは</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、愛媛県平均からは</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％低い比率となっている。前年度比較すると</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％の減となっているが、単年度実質公債費比率は</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％増となっている。今後、大規模事業を予定しているが、緊急度・住民ニーズを的確に把握した事業の選択により、起債に大きく頼ることのない</a:t>
          </a:r>
          <a:r>
            <a:rPr lang="ja-JP" altLang="en-US" sz="1100" b="0" i="0" baseline="0">
              <a:solidFill>
                <a:schemeClr val="dk1"/>
              </a:solidFill>
              <a:effectLst/>
              <a:latin typeface="+mn-lt"/>
              <a:ea typeface="+mn-ea"/>
              <a:cs typeface="+mn-cs"/>
            </a:rPr>
            <a:t>よう</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国庫補助や</a:t>
          </a:r>
          <a:r>
            <a:rPr lang="ja-JP" altLang="ja-JP" sz="1100" b="0" i="0" baseline="0">
              <a:solidFill>
                <a:schemeClr val="dk1"/>
              </a:solidFill>
              <a:effectLst/>
              <a:latin typeface="+mn-lt"/>
              <a:ea typeface="+mn-ea"/>
              <a:cs typeface="+mn-cs"/>
            </a:rPr>
            <a:t>基金等を活用した健全な財政運営に努める。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132080</xdr:rowOff>
    </xdr:from>
    <xdr:to>
      <xdr:col>81</xdr:col>
      <xdr:colOff>44450</xdr:colOff>
      <xdr:row>38</xdr:row>
      <xdr:rowOff>140123</xdr:rowOff>
    </xdr:to>
    <xdr:cxnSp macro="">
      <xdr:nvCxnSpPr>
        <xdr:cNvPr id="381" name="直線コネクタ 380"/>
        <xdr:cNvCxnSpPr/>
      </xdr:nvCxnSpPr>
      <xdr:spPr>
        <a:xfrm flipV="1">
          <a:off x="16179800" y="664718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2" name="公債費負担の状況平均値テキスト"/>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140123</xdr:rowOff>
    </xdr:from>
    <xdr:to>
      <xdr:col>77</xdr:col>
      <xdr:colOff>44450</xdr:colOff>
      <xdr:row>38</xdr:row>
      <xdr:rowOff>156210</xdr:rowOff>
    </xdr:to>
    <xdr:cxnSp macro="">
      <xdr:nvCxnSpPr>
        <xdr:cNvPr id="384" name="直線コネクタ 383"/>
        <xdr:cNvCxnSpPr/>
      </xdr:nvCxnSpPr>
      <xdr:spPr>
        <a:xfrm flipV="1">
          <a:off x="15290800" y="66552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78740</xdr:rowOff>
    </xdr:from>
    <xdr:to>
      <xdr:col>77</xdr:col>
      <xdr:colOff>95250</xdr:colOff>
      <xdr:row>40</xdr:row>
      <xdr:rowOff>8890</xdr:rowOff>
    </xdr:to>
    <xdr:sp macro="" textlink="">
      <xdr:nvSpPr>
        <xdr:cNvPr id="385" name="フローチャート: 判断 384"/>
        <xdr:cNvSpPr/>
      </xdr:nvSpPr>
      <xdr:spPr>
        <a:xfrm>
          <a:off x="16129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165117</xdr:rowOff>
    </xdr:from>
    <xdr:ext cx="736600" cy="259045"/>
    <xdr:sp macro="" textlink="">
      <xdr:nvSpPr>
        <xdr:cNvPr id="386" name="テキスト ボックス 385"/>
        <xdr:cNvSpPr txBox="1"/>
      </xdr:nvSpPr>
      <xdr:spPr>
        <a:xfrm>
          <a:off x="15798800" y="685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156210</xdr:rowOff>
    </xdr:from>
    <xdr:to>
      <xdr:col>72</xdr:col>
      <xdr:colOff>203200</xdr:colOff>
      <xdr:row>39</xdr:row>
      <xdr:rowOff>57150</xdr:rowOff>
    </xdr:to>
    <xdr:cxnSp macro="">
      <xdr:nvCxnSpPr>
        <xdr:cNvPr id="387" name="直線コネクタ 386"/>
        <xdr:cNvCxnSpPr/>
      </xdr:nvCxnSpPr>
      <xdr:spPr>
        <a:xfrm flipV="1">
          <a:off x="14401800" y="66713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70696</xdr:rowOff>
    </xdr:from>
    <xdr:to>
      <xdr:col>73</xdr:col>
      <xdr:colOff>44450</xdr:colOff>
      <xdr:row>40</xdr:row>
      <xdr:rowOff>846</xdr:rowOff>
    </xdr:to>
    <xdr:sp macro="" textlink="">
      <xdr:nvSpPr>
        <xdr:cNvPr id="388" name="フローチャート: 判断 387"/>
        <xdr:cNvSpPr/>
      </xdr:nvSpPr>
      <xdr:spPr>
        <a:xfrm>
          <a:off x="152400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157073</xdr:rowOff>
    </xdr:from>
    <xdr:ext cx="762000" cy="259045"/>
    <xdr:sp macro="" textlink="">
      <xdr:nvSpPr>
        <xdr:cNvPr id="389" name="テキスト ボックス 388"/>
        <xdr:cNvSpPr txBox="1"/>
      </xdr:nvSpPr>
      <xdr:spPr>
        <a:xfrm>
          <a:off x="14909800" y="684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40</xdr:row>
      <xdr:rowOff>14394</xdr:rowOff>
    </xdr:to>
    <xdr:cxnSp macro="">
      <xdr:nvCxnSpPr>
        <xdr:cNvPr id="390" name="直線コネクタ 389"/>
        <xdr:cNvCxnSpPr/>
      </xdr:nvCxnSpPr>
      <xdr:spPr>
        <a:xfrm flipV="1">
          <a:off x="13512800" y="674370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78740</xdr:rowOff>
    </xdr:from>
    <xdr:to>
      <xdr:col>68</xdr:col>
      <xdr:colOff>203200</xdr:colOff>
      <xdr:row>40</xdr:row>
      <xdr:rowOff>8890</xdr:rowOff>
    </xdr:to>
    <xdr:sp macro="" textlink="">
      <xdr:nvSpPr>
        <xdr:cNvPr id="391" name="フローチャート: 判断 390"/>
        <xdr:cNvSpPr/>
      </xdr:nvSpPr>
      <xdr:spPr>
        <a:xfrm>
          <a:off x="14351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165117</xdr:rowOff>
    </xdr:from>
    <xdr:ext cx="762000" cy="259045"/>
    <xdr:sp macro="" textlink="">
      <xdr:nvSpPr>
        <xdr:cNvPr id="392" name="テキスト ボックス 391"/>
        <xdr:cNvSpPr txBox="1"/>
      </xdr:nvSpPr>
      <xdr:spPr>
        <a:xfrm>
          <a:off x="14020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78740</xdr:rowOff>
    </xdr:from>
    <xdr:to>
      <xdr:col>64</xdr:col>
      <xdr:colOff>152400</xdr:colOff>
      <xdr:row>40</xdr:row>
      <xdr:rowOff>8890</xdr:rowOff>
    </xdr:to>
    <xdr:sp macro="" textlink="">
      <xdr:nvSpPr>
        <xdr:cNvPr id="393" name="フローチャート: 判断 392"/>
        <xdr:cNvSpPr/>
      </xdr:nvSpPr>
      <xdr:spPr>
        <a:xfrm>
          <a:off x="13462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19067</xdr:rowOff>
    </xdr:from>
    <xdr:ext cx="762000" cy="259045"/>
    <xdr:sp macro="" textlink="">
      <xdr:nvSpPr>
        <xdr:cNvPr id="394" name="テキスト ボックス 393"/>
        <xdr:cNvSpPr txBox="1"/>
      </xdr:nvSpPr>
      <xdr:spPr>
        <a:xfrm>
          <a:off x="13131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400" name="楕円 399"/>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97807</xdr:rowOff>
    </xdr:from>
    <xdr:ext cx="762000" cy="259045"/>
    <xdr:sp macro="" textlink="">
      <xdr:nvSpPr>
        <xdr:cNvPr id="401" name="公債費負担の状況該当値テキスト"/>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89323</xdr:rowOff>
    </xdr:from>
    <xdr:to>
      <xdr:col>77</xdr:col>
      <xdr:colOff>95250</xdr:colOff>
      <xdr:row>39</xdr:row>
      <xdr:rowOff>19473</xdr:rowOff>
    </xdr:to>
    <xdr:sp macro="" textlink="">
      <xdr:nvSpPr>
        <xdr:cNvPr id="402" name="楕円 401"/>
        <xdr:cNvSpPr/>
      </xdr:nvSpPr>
      <xdr:spPr>
        <a:xfrm>
          <a:off x="16129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29650</xdr:rowOff>
    </xdr:from>
    <xdr:ext cx="736600" cy="259045"/>
    <xdr:sp macro="" textlink="">
      <xdr:nvSpPr>
        <xdr:cNvPr id="403" name="テキスト ボックス 402"/>
        <xdr:cNvSpPr txBox="1"/>
      </xdr:nvSpPr>
      <xdr:spPr>
        <a:xfrm>
          <a:off x="15798800" y="637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105410</xdr:rowOff>
    </xdr:from>
    <xdr:to>
      <xdr:col>73</xdr:col>
      <xdr:colOff>44450</xdr:colOff>
      <xdr:row>39</xdr:row>
      <xdr:rowOff>35560</xdr:rowOff>
    </xdr:to>
    <xdr:sp macro="" textlink="">
      <xdr:nvSpPr>
        <xdr:cNvPr id="404" name="楕円 403"/>
        <xdr:cNvSpPr/>
      </xdr:nvSpPr>
      <xdr:spPr>
        <a:xfrm>
          <a:off x="15240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45737</xdr:rowOff>
    </xdr:from>
    <xdr:ext cx="762000" cy="259045"/>
    <xdr:sp macro="" textlink="">
      <xdr:nvSpPr>
        <xdr:cNvPr id="405" name="テキスト ボックス 404"/>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6" name="楕円 405"/>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7" name="テキスト ボックス 406"/>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408" name="楕円 407"/>
        <xdr:cNvSpPr/>
      </xdr:nvSpPr>
      <xdr:spPr>
        <a:xfrm>
          <a:off x="13462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409" name="テキスト ボックス 408"/>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財源不足を財政調整基金や大規模事業</a:t>
          </a:r>
          <a:r>
            <a:rPr lang="ja-JP" altLang="en-US" sz="1100">
              <a:solidFill>
                <a:schemeClr val="dk1"/>
              </a:solidFill>
              <a:effectLst/>
              <a:latin typeface="+mn-lt"/>
              <a:ea typeface="+mn-ea"/>
              <a:cs typeface="+mn-cs"/>
            </a:rPr>
            <a:t>実施に伴い</a:t>
          </a:r>
          <a:r>
            <a:rPr lang="ja-JP" altLang="ja-JP" sz="1100">
              <a:solidFill>
                <a:schemeClr val="dk1"/>
              </a:solidFill>
              <a:effectLst/>
              <a:latin typeface="+mn-lt"/>
              <a:ea typeface="+mn-ea"/>
              <a:cs typeface="+mn-cs"/>
            </a:rPr>
            <a:t>特定目的基金を取崩し財政運営をせざるをえない状況であり</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比率は微増の傾向となる見通しである。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44709</xdr:rowOff>
    </xdr:from>
    <xdr:ext cx="762000" cy="259045"/>
    <xdr:sp macro="" textlink="">
      <xdr:nvSpPr>
        <xdr:cNvPr id="445" name="将来負担の状況平均値テキスト"/>
        <xdr:cNvSpPr txBox="1"/>
      </xdr:nvSpPr>
      <xdr:spPr>
        <a:xfrm>
          <a:off x="17106900" y="227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6" name="フローチャート: 判断 445"/>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69185</xdr:rowOff>
    </xdr:from>
    <xdr:to>
      <xdr:col>77</xdr:col>
      <xdr:colOff>95250</xdr:colOff>
      <xdr:row>13</xdr:row>
      <xdr:rowOff>170785</xdr:rowOff>
    </xdr:to>
    <xdr:sp macro="" textlink="">
      <xdr:nvSpPr>
        <xdr:cNvPr id="447" name="フローチャート: 判断 446"/>
        <xdr:cNvSpPr/>
      </xdr:nvSpPr>
      <xdr:spPr>
        <a:xfrm>
          <a:off x="16129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9512</xdr:rowOff>
    </xdr:from>
    <xdr:ext cx="736600" cy="259045"/>
    <xdr:sp macro="" textlink="">
      <xdr:nvSpPr>
        <xdr:cNvPr id="448" name="テキスト ボックス 447"/>
        <xdr:cNvSpPr txBox="1"/>
      </xdr:nvSpPr>
      <xdr:spPr>
        <a:xfrm>
          <a:off x="15798800" y="2066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9" name="フローチャート: 判断 448"/>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0" name="テキスト ボックス 449"/>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65738</xdr:rowOff>
    </xdr:from>
    <xdr:to>
      <xdr:col>73</xdr:col>
      <xdr:colOff>44450</xdr:colOff>
      <xdr:row>13</xdr:row>
      <xdr:rowOff>167338</xdr:rowOff>
    </xdr:to>
    <xdr:sp macro="" textlink="">
      <xdr:nvSpPr>
        <xdr:cNvPr id="460" name="楕円 459"/>
        <xdr:cNvSpPr/>
      </xdr:nvSpPr>
      <xdr:spPr>
        <a:xfrm>
          <a:off x="15240000" y="229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152115</xdr:rowOff>
    </xdr:from>
    <xdr:ext cx="762000" cy="259045"/>
    <xdr:sp macro="" textlink="">
      <xdr:nvSpPr>
        <xdr:cNvPr id="461" name="テキスト ボックス 460"/>
        <xdr:cNvSpPr txBox="1"/>
      </xdr:nvSpPr>
      <xdr:spPr>
        <a:xfrm>
          <a:off x="14909800" y="238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22739</xdr:rowOff>
    </xdr:from>
    <xdr:to>
      <xdr:col>64</xdr:col>
      <xdr:colOff>152400</xdr:colOff>
      <xdr:row>15</xdr:row>
      <xdr:rowOff>124339</xdr:rowOff>
    </xdr:to>
    <xdr:sp macro="" textlink="">
      <xdr:nvSpPr>
        <xdr:cNvPr id="462" name="楕円 461"/>
        <xdr:cNvSpPr/>
      </xdr:nvSpPr>
      <xdr:spPr>
        <a:xfrm>
          <a:off x="13462000" y="259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109116</xdr:rowOff>
    </xdr:from>
    <xdr:ext cx="762000" cy="259045"/>
    <xdr:sp macro="" textlink="">
      <xdr:nvSpPr>
        <xdr:cNvPr id="463" name="テキスト ボックス 462"/>
        <xdr:cNvSpPr txBox="1"/>
      </xdr:nvSpPr>
      <xdr:spPr>
        <a:xfrm>
          <a:off x="13131800" y="268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愛媛県鬼北町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9,915
9,831
241.88
9,428,898
9,204,255
163,257
4,710,653
8,233,136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en-US" sz="1100" b="0" i="0" baseline="0">
              <a:solidFill>
                <a:sysClr val="windowText" lastClr="000000"/>
              </a:solidFill>
              <a:effectLst/>
              <a:latin typeface="+mn-lt"/>
              <a:ea typeface="+mn-ea"/>
              <a:cs typeface="+mn-cs"/>
            </a:rPr>
            <a:t>会計年度任用職員制度改正に伴い</a:t>
          </a:r>
          <a:r>
            <a:rPr kumimoji="1" lang="en-US" altLang="ja-JP" sz="1100" b="0" i="0" baseline="0">
              <a:solidFill>
                <a:sysClr val="windowText" lastClr="000000"/>
              </a:solidFill>
              <a:effectLst/>
              <a:latin typeface="+mn-lt"/>
              <a:ea typeface="+mn-ea"/>
              <a:cs typeface="+mn-cs"/>
            </a:rPr>
            <a:t>4.5</a:t>
          </a:r>
          <a:r>
            <a:rPr kumimoji="1" lang="ja-JP" altLang="en-US" sz="1100" b="0" i="0" baseline="0">
              <a:solidFill>
                <a:sysClr val="windowText" lastClr="000000"/>
              </a:solidFill>
              <a:effectLst/>
              <a:latin typeface="+mn-lt"/>
              <a:ea typeface="+mn-ea"/>
              <a:cs typeface="+mn-cs"/>
            </a:rPr>
            <a:t>％増となっている。</a:t>
          </a:r>
          <a:r>
            <a:rPr kumimoji="1" lang="ja-JP" altLang="ja-JP" sz="1100" b="0" i="0" baseline="0">
              <a:solidFill>
                <a:sysClr val="windowText" lastClr="000000"/>
              </a:solidFill>
              <a:effectLst/>
              <a:latin typeface="+mn-lt"/>
              <a:ea typeface="+mn-ea"/>
              <a:cs typeface="+mn-cs"/>
            </a:rPr>
            <a:t>類似団体平均より</a:t>
          </a:r>
          <a:r>
            <a:rPr kumimoji="1" lang="en-US" altLang="ja-JP" sz="1100" b="0" i="0" baseline="0">
              <a:solidFill>
                <a:sysClr val="windowText" lastClr="000000"/>
              </a:solidFill>
              <a:effectLst/>
              <a:latin typeface="+mn-lt"/>
              <a:ea typeface="+mn-ea"/>
              <a:cs typeface="+mn-cs"/>
            </a:rPr>
            <a:t>3.1%</a:t>
          </a:r>
          <a:r>
            <a:rPr kumimoji="1" lang="ja-JP" altLang="ja-JP" sz="1100" b="0" i="0" baseline="0">
              <a:solidFill>
                <a:sysClr val="windowText" lastClr="000000"/>
              </a:solidFill>
              <a:effectLst/>
              <a:latin typeface="+mn-lt"/>
              <a:ea typeface="+mn-ea"/>
              <a:cs typeface="+mn-cs"/>
            </a:rPr>
            <a:t>高くなっている。一部事務組合の人件費に充てる負担金や公営企業会計の人件費に充てる繰出金といった人件費に準ずる費用を合計した場合、さらに類似団体との差が開くこととなる。今後はこれらも含め人件費経費について抑制していく必要があ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38</xdr:row>
      <xdr:rowOff>55154</xdr:rowOff>
    </xdr:to>
    <xdr:cxnSp macro="">
      <xdr:nvCxnSpPr>
        <xdr:cNvPr id="68" name="直線コネクタ 67"/>
        <xdr:cNvCxnSpPr/>
      </xdr:nvCxnSpPr>
      <xdr:spPr>
        <a:xfrm>
          <a:off x="3987800" y="6276340"/>
          <a:ext cx="8382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37</xdr:row>
      <xdr:rowOff>24130</xdr:rowOff>
    </xdr:to>
    <xdr:cxnSp macro="">
      <xdr:nvCxnSpPr>
        <xdr:cNvPr id="71" name="直線コネクタ 70"/>
        <xdr:cNvCxnSpPr/>
      </xdr:nvCxnSpPr>
      <xdr:spPr>
        <a:xfrm flipV="1">
          <a:off x="3098800" y="6276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152944</xdr:rowOff>
    </xdr:from>
    <xdr:to>
      <xdr:col>20</xdr:col>
      <xdr:colOff>38100</xdr:colOff>
      <xdr:row>36</xdr:row>
      <xdr:rowOff>83094</xdr:rowOff>
    </xdr:to>
    <xdr:sp macro="" textlink="">
      <xdr:nvSpPr>
        <xdr:cNvPr id="72" name="フローチャート: 判断 71"/>
        <xdr:cNvSpPr/>
      </xdr:nvSpPr>
      <xdr:spPr>
        <a:xfrm>
          <a:off x="3937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93271</xdr:rowOff>
    </xdr:from>
    <xdr:ext cx="736600" cy="259045"/>
    <xdr:sp macro="" textlink="">
      <xdr:nvSpPr>
        <xdr:cNvPr id="73" name="テキスト ボックス 72"/>
        <xdr:cNvSpPr txBox="1"/>
      </xdr:nvSpPr>
      <xdr:spPr>
        <a:xfrm>
          <a:off x="3606800" y="5922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38826</xdr:rowOff>
    </xdr:from>
    <xdr:to>
      <xdr:col>15</xdr:col>
      <xdr:colOff>98425</xdr:colOff>
      <xdr:row>37</xdr:row>
      <xdr:rowOff>24130</xdr:rowOff>
    </xdr:to>
    <xdr:cxnSp macro="">
      <xdr:nvCxnSpPr>
        <xdr:cNvPr id="74" name="直線コネクタ 73"/>
        <xdr:cNvCxnSpPr/>
      </xdr:nvCxnSpPr>
      <xdr:spPr>
        <a:xfrm>
          <a:off x="2209800" y="6211026"/>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139881</xdr:rowOff>
    </xdr:from>
    <xdr:to>
      <xdr:col>15</xdr:col>
      <xdr:colOff>149225</xdr:colOff>
      <xdr:row>36</xdr:row>
      <xdr:rowOff>70031</xdr:rowOff>
    </xdr:to>
    <xdr:sp macro="" textlink="">
      <xdr:nvSpPr>
        <xdr:cNvPr id="75" name="フローチャート: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80208</xdr:rowOff>
    </xdr:from>
    <xdr:ext cx="762000" cy="259045"/>
    <xdr:sp macro="" textlink="">
      <xdr:nvSpPr>
        <xdr:cNvPr id="76" name="テキスト ボックス 75"/>
        <xdr:cNvSpPr txBox="1"/>
      </xdr:nvSpPr>
      <xdr:spPr>
        <a:xfrm>
          <a:off x="2717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32294</xdr:rowOff>
    </xdr:from>
    <xdr:to>
      <xdr:col>11</xdr:col>
      <xdr:colOff>9525</xdr:colOff>
      <xdr:row>36</xdr:row>
      <xdr:rowOff>38826</xdr:rowOff>
    </xdr:to>
    <xdr:cxnSp macro="">
      <xdr:nvCxnSpPr>
        <xdr:cNvPr id="77" name="直線コネクタ 76"/>
        <xdr:cNvCxnSpPr/>
      </xdr:nvCxnSpPr>
      <xdr:spPr>
        <a:xfrm>
          <a:off x="1320800" y="62044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120287</xdr:rowOff>
    </xdr:from>
    <xdr:to>
      <xdr:col>11</xdr:col>
      <xdr:colOff>60325</xdr:colOff>
      <xdr:row>36</xdr:row>
      <xdr:rowOff>50437</xdr:rowOff>
    </xdr:to>
    <xdr:sp macro="" textlink="">
      <xdr:nvSpPr>
        <xdr:cNvPr id="78" name="フローチャート: 判断 77"/>
        <xdr:cNvSpPr/>
      </xdr:nvSpPr>
      <xdr:spPr>
        <a:xfrm>
          <a:off x="2159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60614</xdr:rowOff>
    </xdr:from>
    <xdr:ext cx="762000" cy="259045"/>
    <xdr:sp macro="" textlink="">
      <xdr:nvSpPr>
        <xdr:cNvPr id="79" name="テキスト ボックス 78"/>
        <xdr:cNvSpPr txBox="1"/>
      </xdr:nvSpPr>
      <xdr:spPr>
        <a:xfrm>
          <a:off x="1828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113756</xdr:rowOff>
    </xdr:from>
    <xdr:to>
      <xdr:col>6</xdr:col>
      <xdr:colOff>171450</xdr:colOff>
      <xdr:row>36</xdr:row>
      <xdr:rowOff>43906</xdr:rowOff>
    </xdr:to>
    <xdr:sp macro="" textlink="">
      <xdr:nvSpPr>
        <xdr:cNvPr id="80" name="フローチャート: 判断 79"/>
        <xdr:cNvSpPr/>
      </xdr:nvSpPr>
      <xdr:spPr>
        <a:xfrm>
          <a:off x="1270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54083</xdr:rowOff>
    </xdr:from>
    <xdr:ext cx="762000" cy="259045"/>
    <xdr:sp macro="" textlink="">
      <xdr:nvSpPr>
        <xdr:cNvPr id="81" name="テキスト ボックス 80"/>
        <xdr:cNvSpPr txBox="1"/>
      </xdr:nvSpPr>
      <xdr:spPr>
        <a:xfrm>
          <a:off x="939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4354</xdr:rowOff>
    </xdr:from>
    <xdr:to>
      <xdr:col>24</xdr:col>
      <xdr:colOff>76200</xdr:colOff>
      <xdr:row>38</xdr:row>
      <xdr:rowOff>105954</xdr:rowOff>
    </xdr:to>
    <xdr:sp macro="" textlink="">
      <xdr:nvSpPr>
        <xdr:cNvPr id="87" name="楕円 86"/>
        <xdr:cNvSpPr/>
      </xdr:nvSpPr>
      <xdr:spPr>
        <a:xfrm>
          <a:off x="4775200" y="65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147881</xdr:rowOff>
    </xdr:from>
    <xdr:ext cx="762000" cy="259045"/>
    <xdr:sp macro="" textlink="">
      <xdr:nvSpPr>
        <xdr:cNvPr id="88" name="人件費該当値テキスト"/>
        <xdr:cNvSpPr txBox="1"/>
      </xdr:nvSpPr>
      <xdr:spPr>
        <a:xfrm>
          <a:off x="4914900" y="64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9" name="楕円 88"/>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90" name="テキスト ボックス 89"/>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91" name="楕円 90"/>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92" name="テキスト ボックス 91"/>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159476</xdr:rowOff>
    </xdr:from>
    <xdr:to>
      <xdr:col>11</xdr:col>
      <xdr:colOff>60325</xdr:colOff>
      <xdr:row>36</xdr:row>
      <xdr:rowOff>89626</xdr:rowOff>
    </xdr:to>
    <xdr:sp macro="" textlink="">
      <xdr:nvSpPr>
        <xdr:cNvPr id="93" name="楕円 92"/>
        <xdr:cNvSpPr/>
      </xdr:nvSpPr>
      <xdr:spPr>
        <a:xfrm>
          <a:off x="21590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74403</xdr:rowOff>
    </xdr:from>
    <xdr:ext cx="762000" cy="259045"/>
    <xdr:sp macro="" textlink="">
      <xdr:nvSpPr>
        <xdr:cNvPr id="94" name="テキスト ボックス 93"/>
        <xdr:cNvSpPr txBox="1"/>
      </xdr:nvSpPr>
      <xdr:spPr>
        <a:xfrm>
          <a:off x="1828800" y="624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152944</xdr:rowOff>
    </xdr:from>
    <xdr:to>
      <xdr:col>6</xdr:col>
      <xdr:colOff>171450</xdr:colOff>
      <xdr:row>36</xdr:row>
      <xdr:rowOff>83094</xdr:rowOff>
    </xdr:to>
    <xdr:sp macro="" textlink="">
      <xdr:nvSpPr>
        <xdr:cNvPr id="95" name="楕円 94"/>
        <xdr:cNvSpPr/>
      </xdr:nvSpPr>
      <xdr:spPr>
        <a:xfrm>
          <a:off x="1270000" y="61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67871</xdr:rowOff>
    </xdr:from>
    <xdr:ext cx="762000" cy="259045"/>
    <xdr:sp macro="" textlink="">
      <xdr:nvSpPr>
        <xdr:cNvPr id="96" name="テキスト ボックス 95"/>
        <xdr:cNvSpPr txBox="1"/>
      </xdr:nvSpPr>
      <xdr:spPr>
        <a:xfrm>
          <a:off x="939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類似団体平均と比較すると</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％下回っている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経常経費</a:t>
          </a:r>
          <a:r>
            <a:rPr lang="ja-JP" altLang="en-US" sz="1100" b="0" i="0" baseline="0">
              <a:solidFill>
                <a:schemeClr val="dk1"/>
              </a:solidFill>
              <a:effectLst/>
              <a:latin typeface="+mn-lt"/>
              <a:ea typeface="+mn-ea"/>
              <a:cs typeface="+mn-cs"/>
            </a:rPr>
            <a:t>の増加が見込まれる。特に</a:t>
          </a:r>
          <a:r>
            <a:rPr lang="ja-JP" altLang="ja-JP" sz="1100" b="0" i="0" baseline="0">
              <a:solidFill>
                <a:schemeClr val="dk1"/>
              </a:solidFill>
              <a:effectLst/>
              <a:latin typeface="+mn-lt"/>
              <a:ea typeface="+mn-ea"/>
              <a:cs typeface="+mn-cs"/>
            </a:rPr>
            <a:t>計画策定等委託料</a:t>
          </a:r>
          <a:r>
            <a:rPr lang="ja-JP" altLang="en-US" sz="1100" b="0" i="0" baseline="0">
              <a:solidFill>
                <a:schemeClr val="dk1"/>
              </a:solidFill>
              <a:effectLst/>
              <a:latin typeface="+mn-lt"/>
              <a:ea typeface="+mn-ea"/>
              <a:cs typeface="+mn-cs"/>
            </a:rPr>
            <a:t>等については定期的な見直しが必要となってくる。</a:t>
          </a:r>
          <a:r>
            <a:rPr lang="ja-JP" altLang="ja-JP" sz="1100" b="0" i="0" baseline="0">
              <a:solidFill>
                <a:schemeClr val="dk1"/>
              </a:solidFill>
              <a:effectLst/>
              <a:latin typeface="+mn-lt"/>
              <a:ea typeface="+mn-ea"/>
              <a:cs typeface="+mn-cs"/>
            </a:rPr>
            <a:t>全てを委託内容を精査し、職員で対応できる業務についてを委託しないなど、経常経費の削減に努める。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163576</xdr:rowOff>
    </xdr:to>
    <xdr:cxnSp macro="">
      <xdr:nvCxnSpPr>
        <xdr:cNvPr id="126" name="直線コネクタ 125"/>
        <xdr:cNvCxnSpPr/>
      </xdr:nvCxnSpPr>
      <xdr:spPr>
        <a:xfrm flipV="1">
          <a:off x="15671800" y="277876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159004</xdr:rowOff>
    </xdr:from>
    <xdr:to>
      <xdr:col>78</xdr:col>
      <xdr:colOff>69850</xdr:colOff>
      <xdr:row>16</xdr:row>
      <xdr:rowOff>163576</xdr:rowOff>
    </xdr:to>
    <xdr:cxnSp macro="">
      <xdr:nvCxnSpPr>
        <xdr:cNvPr id="129" name="直線コネクタ 128"/>
        <xdr:cNvCxnSpPr/>
      </xdr:nvCxnSpPr>
      <xdr:spPr>
        <a:xfrm>
          <a:off x="14782800" y="2902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9906</xdr:rowOff>
    </xdr:from>
    <xdr:to>
      <xdr:col>78</xdr:col>
      <xdr:colOff>120650</xdr:colOff>
      <xdr:row>17</xdr:row>
      <xdr:rowOff>111506</xdr:rowOff>
    </xdr:to>
    <xdr:sp macro="" textlink="">
      <xdr:nvSpPr>
        <xdr:cNvPr id="130" name="フローチャート: 判断 129"/>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96283</xdr:rowOff>
    </xdr:from>
    <xdr:ext cx="736600" cy="259045"/>
    <xdr:sp macro="" textlink="">
      <xdr:nvSpPr>
        <xdr:cNvPr id="131" name="テキスト ボックス 130"/>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16</xdr:row>
      <xdr:rowOff>159004</xdr:rowOff>
    </xdr:to>
    <xdr:cxnSp macro="">
      <xdr:nvCxnSpPr>
        <xdr:cNvPr id="132" name="直線コネクタ 131"/>
        <xdr:cNvCxnSpPr/>
      </xdr:nvCxnSpPr>
      <xdr:spPr>
        <a:xfrm>
          <a:off x="13893800" y="2893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3" name="フローチャート: 判断 132"/>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34" name="テキスト ボックス 133"/>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131572</xdr:rowOff>
    </xdr:from>
    <xdr:to>
      <xdr:col>69</xdr:col>
      <xdr:colOff>92075</xdr:colOff>
      <xdr:row>16</xdr:row>
      <xdr:rowOff>149860</xdr:rowOff>
    </xdr:to>
    <xdr:cxnSp macro="">
      <xdr:nvCxnSpPr>
        <xdr:cNvPr id="135" name="直線コネクタ 134"/>
        <xdr:cNvCxnSpPr/>
      </xdr:nvCxnSpPr>
      <xdr:spPr>
        <a:xfrm>
          <a:off x="13004800" y="2874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153924</xdr:rowOff>
    </xdr:from>
    <xdr:to>
      <xdr:col>69</xdr:col>
      <xdr:colOff>142875</xdr:colOff>
      <xdr:row>17</xdr:row>
      <xdr:rowOff>84074</xdr:rowOff>
    </xdr:to>
    <xdr:sp macro="" textlink="">
      <xdr:nvSpPr>
        <xdr:cNvPr id="136" name="フローチャート: 判断 135"/>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68851</xdr:rowOff>
    </xdr:from>
    <xdr:ext cx="762000" cy="259045"/>
    <xdr:sp macro="" textlink="">
      <xdr:nvSpPr>
        <xdr:cNvPr id="137" name="テキスト ボックス 136"/>
        <xdr:cNvSpPr txBox="1"/>
      </xdr:nvSpPr>
      <xdr:spPr>
        <a:xfrm>
          <a:off x="13512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8" name="フローチャート: 判断 137"/>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50563</xdr:rowOff>
    </xdr:from>
    <xdr:ext cx="762000" cy="259045"/>
    <xdr:sp macro="" textlink="">
      <xdr:nvSpPr>
        <xdr:cNvPr id="139" name="テキスト ボックス 138"/>
        <xdr:cNvSpPr txBox="1"/>
      </xdr:nvSpPr>
      <xdr:spPr>
        <a:xfrm>
          <a:off x="12623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45" name="楕円 144"/>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1287</xdr:rowOff>
    </xdr:from>
    <xdr:ext cx="762000" cy="259045"/>
    <xdr:sp macro="" textlink="">
      <xdr:nvSpPr>
        <xdr:cNvPr id="146" name="物件費該当値テキスト"/>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112776</xdr:rowOff>
    </xdr:from>
    <xdr:to>
      <xdr:col>78</xdr:col>
      <xdr:colOff>120650</xdr:colOff>
      <xdr:row>17</xdr:row>
      <xdr:rowOff>42926</xdr:rowOff>
    </xdr:to>
    <xdr:sp macro="" textlink="">
      <xdr:nvSpPr>
        <xdr:cNvPr id="147" name="楕円 146"/>
        <xdr:cNvSpPr/>
      </xdr:nvSpPr>
      <xdr:spPr>
        <a:xfrm>
          <a:off x="15621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53103</xdr:rowOff>
    </xdr:from>
    <xdr:ext cx="736600" cy="259045"/>
    <xdr:sp macro="" textlink="">
      <xdr:nvSpPr>
        <xdr:cNvPr id="148" name="テキスト ボックス 147"/>
        <xdr:cNvSpPr txBox="1"/>
      </xdr:nvSpPr>
      <xdr:spPr>
        <a:xfrm>
          <a:off x="15290800" y="2624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108204</xdr:rowOff>
    </xdr:from>
    <xdr:to>
      <xdr:col>74</xdr:col>
      <xdr:colOff>31750</xdr:colOff>
      <xdr:row>17</xdr:row>
      <xdr:rowOff>38354</xdr:rowOff>
    </xdr:to>
    <xdr:sp macro="" textlink="">
      <xdr:nvSpPr>
        <xdr:cNvPr id="149" name="楕円 148"/>
        <xdr:cNvSpPr/>
      </xdr:nvSpPr>
      <xdr:spPr>
        <a:xfrm>
          <a:off x="14732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48531</xdr:rowOff>
    </xdr:from>
    <xdr:ext cx="762000" cy="259045"/>
    <xdr:sp macro="" textlink="">
      <xdr:nvSpPr>
        <xdr:cNvPr id="150" name="テキスト ボックス 149"/>
        <xdr:cNvSpPr txBox="1"/>
      </xdr:nvSpPr>
      <xdr:spPr>
        <a:xfrm>
          <a:off x="14401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1" name="楕円 150"/>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52" name="テキスト ボックス 151"/>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53" name="楕円 152"/>
        <xdr:cNvSpPr/>
      </xdr:nvSpPr>
      <xdr:spPr>
        <a:xfrm>
          <a:off x="12954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21099</xdr:rowOff>
    </xdr:from>
    <xdr:ext cx="762000" cy="259045"/>
    <xdr:sp macro="" textlink="">
      <xdr:nvSpPr>
        <xdr:cNvPr id="154" name="テキスト ボックス 153"/>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類似団体平均と比較すると</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％、愛媛県平均と比較すると</a:t>
          </a:r>
          <a:r>
            <a:rPr lang="en-US" altLang="ja-JP" sz="1100" b="0" i="0" baseline="0">
              <a:solidFill>
                <a:schemeClr val="dk1"/>
              </a:solidFill>
              <a:effectLst/>
              <a:latin typeface="+mn-lt"/>
              <a:ea typeface="+mn-ea"/>
              <a:cs typeface="+mn-cs"/>
            </a:rPr>
            <a:t>6.9</a:t>
          </a:r>
          <a:r>
            <a:rPr lang="ja-JP" altLang="ja-JP" sz="1100" b="0" i="0" baseline="0">
              <a:solidFill>
                <a:schemeClr val="dk1"/>
              </a:solidFill>
              <a:effectLst/>
              <a:latin typeface="+mn-lt"/>
              <a:ea typeface="+mn-ea"/>
              <a:cs typeface="+mn-cs"/>
            </a:rPr>
            <a:t>％下回っている。人口減少に歯止めがかからず少子高齢化はますます進行し、社会保障経費は今後も増加していくことが予想される。法令を遵守しつつ、適正な給付・審査等により財政を圧迫しないよう努める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57</xdr:row>
      <xdr:rowOff>98425</xdr:rowOff>
    </xdr:to>
    <xdr:cxnSp macro="">
      <xdr:nvCxnSpPr>
        <xdr:cNvPr id="190" name="直線コネクタ 189"/>
        <xdr:cNvCxnSpPr/>
      </xdr:nvCxnSpPr>
      <xdr:spPr>
        <a:xfrm flipV="1">
          <a:off x="3987800" y="9556750"/>
          <a:ext cx="8382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1"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41275</xdr:rowOff>
    </xdr:from>
    <xdr:to>
      <xdr:col>19</xdr:col>
      <xdr:colOff>187325</xdr:colOff>
      <xdr:row>57</xdr:row>
      <xdr:rowOff>98425</xdr:rowOff>
    </xdr:to>
    <xdr:cxnSp macro="">
      <xdr:nvCxnSpPr>
        <xdr:cNvPr id="193" name="直線コネクタ 192"/>
        <xdr:cNvCxnSpPr/>
      </xdr:nvCxnSpPr>
      <xdr:spPr>
        <a:xfrm>
          <a:off x="3098800" y="98139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4" name="フローチャート: 判断 193"/>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195" name="テキスト ボックス 194"/>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xdr:rowOff>
    </xdr:from>
    <xdr:to>
      <xdr:col>15</xdr:col>
      <xdr:colOff>98425</xdr:colOff>
      <xdr:row>57</xdr:row>
      <xdr:rowOff>41275</xdr:rowOff>
    </xdr:to>
    <xdr:cxnSp macro="">
      <xdr:nvCxnSpPr>
        <xdr:cNvPr id="196" name="直線コネクタ 195"/>
        <xdr:cNvCxnSpPr/>
      </xdr:nvCxnSpPr>
      <xdr:spPr>
        <a:xfrm>
          <a:off x="2209800" y="97853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104775</xdr:rowOff>
    </xdr:from>
    <xdr:to>
      <xdr:col>15</xdr:col>
      <xdr:colOff>149225</xdr:colOff>
      <xdr:row>58</xdr:row>
      <xdr:rowOff>34925</xdr:rowOff>
    </xdr:to>
    <xdr:sp macro="" textlink="">
      <xdr:nvSpPr>
        <xdr:cNvPr id="197" name="フローチャート: 判断 196"/>
        <xdr:cNvSpPr/>
      </xdr:nvSpPr>
      <xdr:spPr>
        <a:xfrm>
          <a:off x="3048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19702</xdr:rowOff>
    </xdr:from>
    <xdr:ext cx="762000" cy="259045"/>
    <xdr:sp macro="" textlink="">
      <xdr:nvSpPr>
        <xdr:cNvPr id="198" name="テキスト ボックス 197"/>
        <xdr:cNvSpPr txBox="1"/>
      </xdr:nvSpPr>
      <xdr:spPr>
        <a:xfrm>
          <a:off x="2717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141288</xdr:rowOff>
    </xdr:from>
    <xdr:to>
      <xdr:col>11</xdr:col>
      <xdr:colOff>9525</xdr:colOff>
      <xdr:row>57</xdr:row>
      <xdr:rowOff>12700</xdr:rowOff>
    </xdr:to>
    <xdr:cxnSp macro="">
      <xdr:nvCxnSpPr>
        <xdr:cNvPr id="199" name="直線コネクタ 198"/>
        <xdr:cNvCxnSpPr/>
      </xdr:nvCxnSpPr>
      <xdr:spPr>
        <a:xfrm>
          <a:off x="1320800" y="9742488"/>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104775</xdr:rowOff>
    </xdr:from>
    <xdr:to>
      <xdr:col>11</xdr:col>
      <xdr:colOff>60325</xdr:colOff>
      <xdr:row>58</xdr:row>
      <xdr:rowOff>34925</xdr:rowOff>
    </xdr:to>
    <xdr:sp macro="" textlink="">
      <xdr:nvSpPr>
        <xdr:cNvPr id="200" name="フローチャート: 判断 199"/>
        <xdr:cNvSpPr/>
      </xdr:nvSpPr>
      <xdr:spPr>
        <a:xfrm>
          <a:off x="2159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19702</xdr:rowOff>
    </xdr:from>
    <xdr:ext cx="762000" cy="259045"/>
    <xdr:sp macro="" textlink="">
      <xdr:nvSpPr>
        <xdr:cNvPr id="201" name="テキスト ボックス 200"/>
        <xdr:cNvSpPr txBox="1"/>
      </xdr:nvSpPr>
      <xdr:spPr>
        <a:xfrm>
          <a:off x="1828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61913</xdr:rowOff>
    </xdr:from>
    <xdr:to>
      <xdr:col>6</xdr:col>
      <xdr:colOff>171450</xdr:colOff>
      <xdr:row>57</xdr:row>
      <xdr:rowOff>163513</xdr:rowOff>
    </xdr:to>
    <xdr:sp macro="" textlink="">
      <xdr:nvSpPr>
        <xdr:cNvPr id="202" name="フローチャート: 判断 201"/>
        <xdr:cNvSpPr/>
      </xdr:nvSpPr>
      <xdr:spPr>
        <a:xfrm>
          <a:off x="1270000" y="983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148290</xdr:rowOff>
    </xdr:from>
    <xdr:ext cx="762000" cy="259045"/>
    <xdr:sp macro="" textlink="">
      <xdr:nvSpPr>
        <xdr:cNvPr id="203" name="テキスト ボックス 202"/>
        <xdr:cNvSpPr txBox="1"/>
      </xdr:nvSpPr>
      <xdr:spPr>
        <a:xfrm>
          <a:off x="939800" y="9920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209" name="楕円 208"/>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92727</xdr:rowOff>
    </xdr:from>
    <xdr:ext cx="762000" cy="259045"/>
    <xdr:sp macro="" textlink="">
      <xdr:nvSpPr>
        <xdr:cNvPr id="210" name="扶助費該当値テキスト"/>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47625</xdr:rowOff>
    </xdr:from>
    <xdr:to>
      <xdr:col>20</xdr:col>
      <xdr:colOff>38100</xdr:colOff>
      <xdr:row>57</xdr:row>
      <xdr:rowOff>149225</xdr:rowOff>
    </xdr:to>
    <xdr:sp macro="" textlink="">
      <xdr:nvSpPr>
        <xdr:cNvPr id="211" name="楕円 210"/>
        <xdr:cNvSpPr/>
      </xdr:nvSpPr>
      <xdr:spPr>
        <a:xfrm>
          <a:off x="3937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159402</xdr:rowOff>
    </xdr:from>
    <xdr:ext cx="736600" cy="259045"/>
    <xdr:sp macro="" textlink="">
      <xdr:nvSpPr>
        <xdr:cNvPr id="212" name="テキスト ボックス 211"/>
        <xdr:cNvSpPr txBox="1"/>
      </xdr:nvSpPr>
      <xdr:spPr>
        <a:xfrm>
          <a:off x="3606800" y="9589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161925</xdr:rowOff>
    </xdr:from>
    <xdr:to>
      <xdr:col>15</xdr:col>
      <xdr:colOff>149225</xdr:colOff>
      <xdr:row>57</xdr:row>
      <xdr:rowOff>92075</xdr:rowOff>
    </xdr:to>
    <xdr:sp macro="" textlink="">
      <xdr:nvSpPr>
        <xdr:cNvPr id="213" name="楕円 212"/>
        <xdr:cNvSpPr/>
      </xdr:nvSpPr>
      <xdr:spPr>
        <a:xfrm>
          <a:off x="3048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102252</xdr:rowOff>
    </xdr:from>
    <xdr:ext cx="762000" cy="259045"/>
    <xdr:sp macro="" textlink="">
      <xdr:nvSpPr>
        <xdr:cNvPr id="214" name="テキスト ボックス 213"/>
        <xdr:cNvSpPr txBox="1"/>
      </xdr:nvSpPr>
      <xdr:spPr>
        <a:xfrm>
          <a:off x="2717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133350</xdr:rowOff>
    </xdr:from>
    <xdr:to>
      <xdr:col>11</xdr:col>
      <xdr:colOff>60325</xdr:colOff>
      <xdr:row>57</xdr:row>
      <xdr:rowOff>63500</xdr:rowOff>
    </xdr:to>
    <xdr:sp macro="" textlink="">
      <xdr:nvSpPr>
        <xdr:cNvPr id="215" name="楕円 214"/>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216" name="テキスト ボックス 215"/>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90488</xdr:rowOff>
    </xdr:from>
    <xdr:to>
      <xdr:col>6</xdr:col>
      <xdr:colOff>171450</xdr:colOff>
      <xdr:row>57</xdr:row>
      <xdr:rowOff>20638</xdr:rowOff>
    </xdr:to>
    <xdr:sp macro="" textlink="">
      <xdr:nvSpPr>
        <xdr:cNvPr id="217" name="楕円 216"/>
        <xdr:cNvSpPr/>
      </xdr:nvSpPr>
      <xdr:spPr>
        <a:xfrm>
          <a:off x="1270000" y="96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30815</xdr:rowOff>
    </xdr:from>
    <xdr:ext cx="762000" cy="259045"/>
    <xdr:sp macro="" textlink="">
      <xdr:nvSpPr>
        <xdr:cNvPr id="218" name="テキスト ボックス 217"/>
        <xdr:cNvSpPr txBox="1"/>
      </xdr:nvSpPr>
      <xdr:spPr>
        <a:xfrm>
          <a:off x="939800" y="9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類似団体平均と比較すると</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％、全国平均と比較すると</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下回っている。公営企業については「経営戦略計画」をそれぞれ策定し、健全な運営に努めている。また「繰出基準」を遵守し、農業集落排水・浄化槽整備事業については維持管理経費を節減するとともに、適正な料金改定を検討する。また、簡易水道事業については上水道事業への統合により繰出金を削減、普通会計の負担額を減らすよう努め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107950</xdr:rowOff>
    </xdr:to>
    <xdr:cxnSp macro="">
      <xdr:nvCxnSpPr>
        <xdr:cNvPr id="251" name="直線コネクタ 250"/>
        <xdr:cNvCxnSpPr/>
      </xdr:nvCxnSpPr>
      <xdr:spPr>
        <a:xfrm>
          <a:off x="15671800" y="953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55</xdr:row>
      <xdr:rowOff>130810</xdr:rowOff>
    </xdr:to>
    <xdr:cxnSp macro="">
      <xdr:nvCxnSpPr>
        <xdr:cNvPr id="254" name="直線コネクタ 253"/>
        <xdr:cNvCxnSpPr/>
      </xdr:nvCxnSpPr>
      <xdr:spPr>
        <a:xfrm flipV="1">
          <a:off x="14782800" y="9537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5" name="フローチャート: 判断 254"/>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6" name="テキスト ボックス 255"/>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130810</xdr:rowOff>
    </xdr:from>
    <xdr:to>
      <xdr:col>73</xdr:col>
      <xdr:colOff>180975</xdr:colOff>
      <xdr:row>56</xdr:row>
      <xdr:rowOff>35560</xdr:rowOff>
    </xdr:to>
    <xdr:cxnSp macro="">
      <xdr:nvCxnSpPr>
        <xdr:cNvPr id="257" name="直線コネクタ 256"/>
        <xdr:cNvCxnSpPr/>
      </xdr:nvCxnSpPr>
      <xdr:spPr>
        <a:xfrm flipV="1">
          <a:off x="13893800" y="9560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58" name="フローチャート: 判断 257"/>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6367</xdr:rowOff>
    </xdr:from>
    <xdr:ext cx="762000" cy="259045"/>
    <xdr:sp macro="" textlink="">
      <xdr:nvSpPr>
        <xdr:cNvPr id="259" name="テキスト ボックス 258"/>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130810</xdr:rowOff>
    </xdr:from>
    <xdr:to>
      <xdr:col>69</xdr:col>
      <xdr:colOff>92075</xdr:colOff>
      <xdr:row>56</xdr:row>
      <xdr:rowOff>35560</xdr:rowOff>
    </xdr:to>
    <xdr:cxnSp macro="">
      <xdr:nvCxnSpPr>
        <xdr:cNvPr id="260" name="直線コネクタ 259"/>
        <xdr:cNvCxnSpPr/>
      </xdr:nvCxnSpPr>
      <xdr:spPr>
        <a:xfrm>
          <a:off x="13004800" y="9560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114300</xdr:rowOff>
    </xdr:from>
    <xdr:to>
      <xdr:col>69</xdr:col>
      <xdr:colOff>142875</xdr:colOff>
      <xdr:row>57</xdr:row>
      <xdr:rowOff>44450</xdr:rowOff>
    </xdr:to>
    <xdr:sp macro="" textlink="">
      <xdr:nvSpPr>
        <xdr:cNvPr id="261" name="フローチャート: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63" name="フローチャート: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64" name="テキスト ボックス 263"/>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70" name="楕円 269"/>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71"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2" name="楕円 271"/>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3" name="テキスト ボックス 272"/>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80010</xdr:rowOff>
    </xdr:from>
    <xdr:to>
      <xdr:col>74</xdr:col>
      <xdr:colOff>31750</xdr:colOff>
      <xdr:row>56</xdr:row>
      <xdr:rowOff>10160</xdr:rowOff>
    </xdr:to>
    <xdr:sp macro="" textlink="">
      <xdr:nvSpPr>
        <xdr:cNvPr id="274" name="楕円 273"/>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20337</xdr:rowOff>
    </xdr:from>
    <xdr:ext cx="762000" cy="259045"/>
    <xdr:sp macro="" textlink="">
      <xdr:nvSpPr>
        <xdr:cNvPr id="275" name="テキスト ボックス 274"/>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76" name="楕円 275"/>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77" name="テキスト ボックス 276"/>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80010</xdr:rowOff>
    </xdr:from>
    <xdr:to>
      <xdr:col>65</xdr:col>
      <xdr:colOff>53975</xdr:colOff>
      <xdr:row>56</xdr:row>
      <xdr:rowOff>10160</xdr:rowOff>
    </xdr:to>
    <xdr:sp macro="" textlink="">
      <xdr:nvSpPr>
        <xdr:cNvPr id="278" name="楕円 277"/>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20337</xdr:rowOff>
    </xdr:from>
    <xdr:ext cx="762000" cy="259045"/>
    <xdr:sp macro="" textlink="">
      <xdr:nvSpPr>
        <xdr:cNvPr id="279" name="テキスト ボックス 278"/>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％増となっている。</a:t>
          </a:r>
          <a:r>
            <a:rPr lang="ja-JP" altLang="en-US" sz="1100" b="0" i="0" baseline="0">
              <a:solidFill>
                <a:schemeClr val="dk1"/>
              </a:solidFill>
              <a:effectLst/>
              <a:latin typeface="+mn-lt"/>
              <a:ea typeface="+mn-ea"/>
              <a:cs typeface="+mn-cs"/>
            </a:rPr>
            <a:t>今年度は、コロナウイルス感染症対策に必要な事業を実施したためである。今後も</a:t>
          </a:r>
          <a:r>
            <a:rPr lang="ja-JP" altLang="ja-JP" sz="1100" b="0" i="0" baseline="0">
              <a:solidFill>
                <a:schemeClr val="dk1"/>
              </a:solidFill>
              <a:effectLst/>
              <a:latin typeface="+mn-lt"/>
              <a:ea typeface="+mn-ea"/>
              <a:cs typeface="+mn-cs"/>
            </a:rPr>
            <a:t>補助金交付の妥当性、必要性の低い補助金については見直しや廃止を検討していく。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138430</xdr:rowOff>
    </xdr:from>
    <xdr:to>
      <xdr:col>82</xdr:col>
      <xdr:colOff>107950</xdr:colOff>
      <xdr:row>38</xdr:row>
      <xdr:rowOff>53848</xdr:rowOff>
    </xdr:to>
    <xdr:cxnSp macro="">
      <xdr:nvCxnSpPr>
        <xdr:cNvPr id="309" name="直線コネクタ 308"/>
        <xdr:cNvCxnSpPr/>
      </xdr:nvCxnSpPr>
      <xdr:spPr>
        <a:xfrm>
          <a:off x="15671800" y="648208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67581</xdr:rowOff>
    </xdr:from>
    <xdr:ext cx="762000" cy="259045"/>
    <xdr:sp macro="" textlink="">
      <xdr:nvSpPr>
        <xdr:cNvPr id="310" name="補助費等平均値テキスト"/>
        <xdr:cNvSpPr txBox="1"/>
      </xdr:nvSpPr>
      <xdr:spPr>
        <a:xfrm>
          <a:off x="16598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60706</xdr:rowOff>
    </xdr:from>
    <xdr:to>
      <xdr:col>78</xdr:col>
      <xdr:colOff>69850</xdr:colOff>
      <xdr:row>37</xdr:row>
      <xdr:rowOff>138430</xdr:rowOff>
    </xdr:to>
    <xdr:cxnSp macro="">
      <xdr:nvCxnSpPr>
        <xdr:cNvPr id="312" name="直線コネクタ 311"/>
        <xdr:cNvCxnSpPr/>
      </xdr:nvCxnSpPr>
      <xdr:spPr>
        <a:xfrm>
          <a:off x="14782800" y="64043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3" name="フローチャート: 判断 312"/>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167403</xdr:rowOff>
    </xdr:from>
    <xdr:ext cx="736600" cy="259045"/>
    <xdr:sp macro="" textlink="">
      <xdr:nvSpPr>
        <xdr:cNvPr id="314" name="テキスト ボックス 313"/>
        <xdr:cNvSpPr txBox="1"/>
      </xdr:nvSpPr>
      <xdr:spPr>
        <a:xfrm>
          <a:off x="15290800" y="616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69850</xdr:rowOff>
    </xdr:to>
    <xdr:cxnSp macro="">
      <xdr:nvCxnSpPr>
        <xdr:cNvPr id="315" name="直線コネクタ 314"/>
        <xdr:cNvCxnSpPr/>
      </xdr:nvCxnSpPr>
      <xdr:spPr>
        <a:xfrm flipV="1">
          <a:off x="13893800" y="6404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16" name="フローチャート: 判断 315"/>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17" name="テキスト ボックス 316"/>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97282</xdr:rowOff>
    </xdr:to>
    <xdr:cxnSp macro="">
      <xdr:nvCxnSpPr>
        <xdr:cNvPr id="318" name="直線コネクタ 317"/>
        <xdr:cNvCxnSpPr/>
      </xdr:nvCxnSpPr>
      <xdr:spPr>
        <a:xfrm flipV="1">
          <a:off x="13004800" y="6413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19" name="フローチャート: 判断 318"/>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0" name="テキスト ボックス 319"/>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1" name="フローチャート: 判断 320"/>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126255</xdr:rowOff>
    </xdr:from>
    <xdr:ext cx="762000" cy="259045"/>
    <xdr:sp macro="" textlink="">
      <xdr:nvSpPr>
        <xdr:cNvPr id="322" name="テキスト ボックス 321"/>
        <xdr:cNvSpPr txBox="1"/>
      </xdr:nvSpPr>
      <xdr:spPr>
        <a:xfrm>
          <a:off x="12623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xdr:rowOff>
    </xdr:from>
    <xdr:to>
      <xdr:col>82</xdr:col>
      <xdr:colOff>158750</xdr:colOff>
      <xdr:row>38</xdr:row>
      <xdr:rowOff>104648</xdr:rowOff>
    </xdr:to>
    <xdr:sp macro="" textlink="">
      <xdr:nvSpPr>
        <xdr:cNvPr id="328" name="楕円 327"/>
        <xdr:cNvSpPr/>
      </xdr:nvSpPr>
      <xdr:spPr>
        <a:xfrm>
          <a:off x="16459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146575</xdr:rowOff>
    </xdr:from>
    <xdr:ext cx="762000" cy="259045"/>
    <xdr:sp macro="" textlink="">
      <xdr:nvSpPr>
        <xdr:cNvPr id="329" name="補助費等該当値テキスト"/>
        <xdr:cNvSpPr txBox="1"/>
      </xdr:nvSpPr>
      <xdr:spPr>
        <a:xfrm>
          <a:off x="16598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87630</xdr:rowOff>
    </xdr:from>
    <xdr:to>
      <xdr:col>78</xdr:col>
      <xdr:colOff>120650</xdr:colOff>
      <xdr:row>38</xdr:row>
      <xdr:rowOff>17780</xdr:rowOff>
    </xdr:to>
    <xdr:sp macro="" textlink="">
      <xdr:nvSpPr>
        <xdr:cNvPr id="330" name="楕円 329"/>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31" name="テキスト ボックス 330"/>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32" name="楕円 331"/>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33" name="テキスト ボックス 332"/>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4" name="楕円 333"/>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5" name="テキスト ボックス 334"/>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36" name="楕円 335"/>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37" name="テキスト ボックス 336"/>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前年度と比較すると</a:t>
          </a:r>
          <a:r>
            <a:rPr lang="en-US" altLang="ja-JP" sz="1100" b="0" i="0" baseline="0">
              <a:solidFill>
                <a:schemeClr val="dk1"/>
              </a:solidFill>
              <a:effectLst/>
              <a:latin typeface="+mn-lt"/>
              <a:ea typeface="+mn-ea"/>
              <a:cs typeface="+mn-cs"/>
            </a:rPr>
            <a:t>0.8%</a:t>
          </a:r>
          <a:r>
            <a:rPr lang="ja-JP" altLang="en-US" sz="1100" b="0" i="0" baseline="0">
              <a:solidFill>
                <a:schemeClr val="dk1"/>
              </a:solidFill>
              <a:effectLst/>
              <a:latin typeface="+mn-lt"/>
              <a:ea typeface="+mn-ea"/>
              <a:cs typeface="+mn-cs"/>
            </a:rPr>
            <a:t>減少しているが、今後大規模事業を控えており増加傾向が予想される</a:t>
          </a:r>
          <a:r>
            <a:rPr lang="ja-JP" altLang="ja-JP" sz="1100" b="0" i="0" baseline="0">
              <a:solidFill>
                <a:schemeClr val="dk1"/>
              </a:solidFill>
              <a:effectLst/>
              <a:latin typeface="+mn-lt"/>
              <a:ea typeface="+mn-ea"/>
              <a:cs typeface="+mn-cs"/>
            </a:rPr>
            <a:t>。交付税措置率の低い地方債はできる限り借りない方針とし、必要な普通建設事業に</a:t>
          </a:r>
          <a:r>
            <a:rPr lang="ja-JP" altLang="en-US" sz="1100" b="0" i="0" baseline="0">
              <a:solidFill>
                <a:schemeClr val="dk1"/>
              </a:solidFill>
              <a:effectLst/>
              <a:latin typeface="+mn-lt"/>
              <a:ea typeface="+mn-ea"/>
              <a:cs typeface="+mn-cs"/>
            </a:rPr>
            <a:t>ついては、国庫補助事業の活用や</a:t>
          </a:r>
          <a:r>
            <a:rPr lang="ja-JP" altLang="ja-JP" sz="1100" b="0" i="0" baseline="0">
              <a:solidFill>
                <a:schemeClr val="dk1"/>
              </a:solidFill>
              <a:effectLst/>
              <a:latin typeface="+mn-lt"/>
              <a:ea typeface="+mn-ea"/>
              <a:cs typeface="+mn-cs"/>
            </a:rPr>
            <a:t>良好な地方債を必要最低限発行することで水準を超えないよう努める。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92711</xdr:rowOff>
    </xdr:from>
    <xdr:to>
      <xdr:col>24</xdr:col>
      <xdr:colOff>25400</xdr:colOff>
      <xdr:row>76</xdr:row>
      <xdr:rowOff>123189</xdr:rowOff>
    </xdr:to>
    <xdr:cxnSp macro="">
      <xdr:nvCxnSpPr>
        <xdr:cNvPr id="369" name="直線コネクタ 368"/>
        <xdr:cNvCxnSpPr/>
      </xdr:nvCxnSpPr>
      <xdr:spPr>
        <a:xfrm flipV="1">
          <a:off x="3987800" y="1312291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70" name="公債費平均値テキスト"/>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92711</xdr:rowOff>
    </xdr:from>
    <xdr:to>
      <xdr:col>19</xdr:col>
      <xdr:colOff>187325</xdr:colOff>
      <xdr:row>76</xdr:row>
      <xdr:rowOff>123189</xdr:rowOff>
    </xdr:to>
    <xdr:cxnSp macro="">
      <xdr:nvCxnSpPr>
        <xdr:cNvPr id="372" name="直線コネクタ 371"/>
        <xdr:cNvCxnSpPr/>
      </xdr:nvCxnSpPr>
      <xdr:spPr>
        <a:xfrm>
          <a:off x="3098800" y="131229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167639</xdr:rowOff>
    </xdr:from>
    <xdr:to>
      <xdr:col>20</xdr:col>
      <xdr:colOff>38100</xdr:colOff>
      <xdr:row>76</xdr:row>
      <xdr:rowOff>97789</xdr:rowOff>
    </xdr:to>
    <xdr:sp macro="" textlink="">
      <xdr:nvSpPr>
        <xdr:cNvPr id="373" name="フローチャート: 判断 372"/>
        <xdr:cNvSpPr/>
      </xdr:nvSpPr>
      <xdr:spPr>
        <a:xfrm>
          <a:off x="3937000" y="130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107967</xdr:rowOff>
    </xdr:from>
    <xdr:ext cx="736600" cy="259045"/>
    <xdr:sp macro="" textlink="">
      <xdr:nvSpPr>
        <xdr:cNvPr id="374" name="テキスト ボックス 373"/>
        <xdr:cNvSpPr txBox="1"/>
      </xdr:nvSpPr>
      <xdr:spPr>
        <a:xfrm>
          <a:off x="3606800" y="1279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88900</xdr:rowOff>
    </xdr:from>
    <xdr:to>
      <xdr:col>15</xdr:col>
      <xdr:colOff>98425</xdr:colOff>
      <xdr:row>76</xdr:row>
      <xdr:rowOff>92711</xdr:rowOff>
    </xdr:to>
    <xdr:cxnSp macro="">
      <xdr:nvCxnSpPr>
        <xdr:cNvPr id="375" name="直線コネクタ 374"/>
        <xdr:cNvCxnSpPr/>
      </xdr:nvCxnSpPr>
      <xdr:spPr>
        <a:xfrm>
          <a:off x="2209800" y="131191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160020</xdr:rowOff>
    </xdr:from>
    <xdr:to>
      <xdr:col>15</xdr:col>
      <xdr:colOff>149225</xdr:colOff>
      <xdr:row>76</xdr:row>
      <xdr:rowOff>90170</xdr:rowOff>
    </xdr:to>
    <xdr:sp macro="" textlink="">
      <xdr:nvSpPr>
        <xdr:cNvPr id="376" name="フローチャート: 判断 375"/>
        <xdr:cNvSpPr/>
      </xdr:nvSpPr>
      <xdr:spPr>
        <a:xfrm>
          <a:off x="3048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100347</xdr:rowOff>
    </xdr:from>
    <xdr:ext cx="762000" cy="259045"/>
    <xdr:sp macro="" textlink="">
      <xdr:nvSpPr>
        <xdr:cNvPr id="377" name="テキスト ボックス 376"/>
        <xdr:cNvSpPr txBox="1"/>
      </xdr:nvSpPr>
      <xdr:spPr>
        <a:xfrm>
          <a:off x="2717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88900</xdr:rowOff>
    </xdr:from>
    <xdr:to>
      <xdr:col>11</xdr:col>
      <xdr:colOff>9525</xdr:colOff>
      <xdr:row>76</xdr:row>
      <xdr:rowOff>96520</xdr:rowOff>
    </xdr:to>
    <xdr:cxnSp macro="">
      <xdr:nvCxnSpPr>
        <xdr:cNvPr id="378" name="直線コネクタ 377"/>
        <xdr:cNvCxnSpPr/>
      </xdr:nvCxnSpPr>
      <xdr:spPr>
        <a:xfrm flipV="1">
          <a:off x="1320800" y="13119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163830</xdr:rowOff>
    </xdr:from>
    <xdr:to>
      <xdr:col>11</xdr:col>
      <xdr:colOff>60325</xdr:colOff>
      <xdr:row>76</xdr:row>
      <xdr:rowOff>93980</xdr:rowOff>
    </xdr:to>
    <xdr:sp macro="" textlink="">
      <xdr:nvSpPr>
        <xdr:cNvPr id="379" name="フローチャート: 判断 378"/>
        <xdr:cNvSpPr/>
      </xdr:nvSpPr>
      <xdr:spPr>
        <a:xfrm>
          <a:off x="2159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104157</xdr:rowOff>
    </xdr:from>
    <xdr:ext cx="762000" cy="259045"/>
    <xdr:sp macro="" textlink="">
      <xdr:nvSpPr>
        <xdr:cNvPr id="380" name="テキスト ボックス 379"/>
        <xdr:cNvSpPr txBox="1"/>
      </xdr:nvSpPr>
      <xdr:spPr>
        <a:xfrm>
          <a:off x="1828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381" name="フローチャート: 判断 380"/>
        <xdr:cNvSpPr/>
      </xdr:nvSpPr>
      <xdr:spPr>
        <a:xfrm>
          <a:off x="1270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111777</xdr:rowOff>
    </xdr:from>
    <xdr:ext cx="762000" cy="259045"/>
    <xdr:sp macro="" textlink="">
      <xdr:nvSpPr>
        <xdr:cNvPr id="382" name="テキスト ボックス 381"/>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88" name="楕円 387"/>
        <xdr:cNvSpPr/>
      </xdr:nvSpPr>
      <xdr:spPr>
        <a:xfrm>
          <a:off x="4775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13988</xdr:rowOff>
    </xdr:from>
    <xdr:ext cx="762000" cy="259045"/>
    <xdr:sp macro="" textlink="">
      <xdr:nvSpPr>
        <xdr:cNvPr id="389" name="公債費該当値テキスト"/>
        <xdr:cNvSpPr txBox="1"/>
      </xdr:nvSpPr>
      <xdr:spPr>
        <a:xfrm>
          <a:off x="4914900" y="1304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72389</xdr:rowOff>
    </xdr:from>
    <xdr:to>
      <xdr:col>20</xdr:col>
      <xdr:colOff>38100</xdr:colOff>
      <xdr:row>77</xdr:row>
      <xdr:rowOff>2539</xdr:rowOff>
    </xdr:to>
    <xdr:sp macro="" textlink="">
      <xdr:nvSpPr>
        <xdr:cNvPr id="390" name="楕円 389"/>
        <xdr:cNvSpPr/>
      </xdr:nvSpPr>
      <xdr:spPr>
        <a:xfrm>
          <a:off x="3937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158766</xdr:rowOff>
    </xdr:from>
    <xdr:ext cx="736600" cy="259045"/>
    <xdr:sp macro="" textlink="">
      <xdr:nvSpPr>
        <xdr:cNvPr id="391" name="テキスト ボックス 390"/>
        <xdr:cNvSpPr txBox="1"/>
      </xdr:nvSpPr>
      <xdr:spPr>
        <a:xfrm>
          <a:off x="3606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41911</xdr:rowOff>
    </xdr:from>
    <xdr:to>
      <xdr:col>15</xdr:col>
      <xdr:colOff>149225</xdr:colOff>
      <xdr:row>76</xdr:row>
      <xdr:rowOff>143511</xdr:rowOff>
    </xdr:to>
    <xdr:sp macro="" textlink="">
      <xdr:nvSpPr>
        <xdr:cNvPr id="392" name="楕円 391"/>
        <xdr:cNvSpPr/>
      </xdr:nvSpPr>
      <xdr:spPr>
        <a:xfrm>
          <a:off x="3048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93" name="テキスト ボックス 392"/>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94" name="楕円 393"/>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124477</xdr:rowOff>
    </xdr:from>
    <xdr:ext cx="762000" cy="259045"/>
    <xdr:sp macro="" textlink="">
      <xdr:nvSpPr>
        <xdr:cNvPr id="395" name="テキスト ボックス 394"/>
        <xdr:cNvSpPr txBox="1"/>
      </xdr:nvSpPr>
      <xdr:spPr>
        <a:xfrm>
          <a:off x="1828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45720</xdr:rowOff>
    </xdr:from>
    <xdr:to>
      <xdr:col>6</xdr:col>
      <xdr:colOff>171450</xdr:colOff>
      <xdr:row>76</xdr:row>
      <xdr:rowOff>147320</xdr:rowOff>
    </xdr:to>
    <xdr:sp macro="" textlink="">
      <xdr:nvSpPr>
        <xdr:cNvPr id="396" name="楕円 395"/>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132097</xdr:rowOff>
    </xdr:from>
    <xdr:ext cx="762000" cy="259045"/>
    <xdr:sp macro="" textlink="">
      <xdr:nvSpPr>
        <xdr:cNvPr id="397" name="テキスト ボックス 396"/>
        <xdr:cNvSpPr txBox="1"/>
      </xdr:nvSpPr>
      <xdr:spPr>
        <a:xfrm>
          <a:off x="939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類似団体平均と比較すると</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下回っている。普通交付税が歳入の約半分を占め、主な産業もない脆弱な当町であるが、必要最小限の経費で最大の効果が得られる事業を厳選し、住民サービスを低下させることなく質を高め、今後も経常的経費の削減に努めることはもちろんのこと、中長期的な視点で行財政運営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161289</xdr:rowOff>
    </xdr:from>
    <xdr:to>
      <xdr:col>82</xdr:col>
      <xdr:colOff>107950</xdr:colOff>
      <xdr:row>78</xdr:row>
      <xdr:rowOff>43180</xdr:rowOff>
    </xdr:to>
    <xdr:cxnSp macro="">
      <xdr:nvCxnSpPr>
        <xdr:cNvPr id="430" name="直線コネクタ 429"/>
        <xdr:cNvCxnSpPr/>
      </xdr:nvCxnSpPr>
      <xdr:spPr>
        <a:xfrm>
          <a:off x="15671800" y="133629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154957</xdr:rowOff>
    </xdr:from>
    <xdr:ext cx="762000" cy="259045"/>
    <xdr:sp macro="" textlink="">
      <xdr:nvSpPr>
        <xdr:cNvPr id="431" name="公債費以外平均値テキスト"/>
        <xdr:cNvSpPr txBox="1"/>
      </xdr:nvSpPr>
      <xdr:spPr>
        <a:xfrm>
          <a:off x="16598900" y="13356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142239</xdr:rowOff>
    </xdr:from>
    <xdr:to>
      <xdr:col>78</xdr:col>
      <xdr:colOff>69850</xdr:colOff>
      <xdr:row>77</xdr:row>
      <xdr:rowOff>161289</xdr:rowOff>
    </xdr:to>
    <xdr:cxnSp macro="">
      <xdr:nvCxnSpPr>
        <xdr:cNvPr id="433" name="直線コネクタ 432"/>
        <xdr:cNvCxnSpPr/>
      </xdr:nvCxnSpPr>
      <xdr:spPr>
        <a:xfrm>
          <a:off x="14782800" y="133438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45720</xdr:rowOff>
    </xdr:from>
    <xdr:to>
      <xdr:col>78</xdr:col>
      <xdr:colOff>120650</xdr:colOff>
      <xdr:row>78</xdr:row>
      <xdr:rowOff>147320</xdr:rowOff>
    </xdr:to>
    <xdr:sp macro="" textlink="">
      <xdr:nvSpPr>
        <xdr:cNvPr id="434" name="フローチャート: 判断 433"/>
        <xdr:cNvSpPr/>
      </xdr:nvSpPr>
      <xdr:spPr>
        <a:xfrm>
          <a:off x="15621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132097</xdr:rowOff>
    </xdr:from>
    <xdr:ext cx="736600" cy="259045"/>
    <xdr:sp macro="" textlink="">
      <xdr:nvSpPr>
        <xdr:cNvPr id="435" name="テキスト ボックス 434"/>
        <xdr:cNvSpPr txBox="1"/>
      </xdr:nvSpPr>
      <xdr:spPr>
        <a:xfrm>
          <a:off x="15290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81280</xdr:rowOff>
    </xdr:from>
    <xdr:to>
      <xdr:col>73</xdr:col>
      <xdr:colOff>180975</xdr:colOff>
      <xdr:row>77</xdr:row>
      <xdr:rowOff>142239</xdr:rowOff>
    </xdr:to>
    <xdr:cxnSp macro="">
      <xdr:nvCxnSpPr>
        <xdr:cNvPr id="436" name="直線コネクタ 435"/>
        <xdr:cNvCxnSpPr/>
      </xdr:nvCxnSpPr>
      <xdr:spPr>
        <a:xfrm>
          <a:off x="13893800" y="132829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7620</xdr:rowOff>
    </xdr:from>
    <xdr:to>
      <xdr:col>74</xdr:col>
      <xdr:colOff>31750</xdr:colOff>
      <xdr:row>78</xdr:row>
      <xdr:rowOff>109220</xdr:rowOff>
    </xdr:to>
    <xdr:sp macro="" textlink="">
      <xdr:nvSpPr>
        <xdr:cNvPr id="437" name="フローチャート: 判断 436"/>
        <xdr:cNvSpPr/>
      </xdr:nvSpPr>
      <xdr:spPr>
        <a:xfrm>
          <a:off x="14732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38" name="テキスト ボックス 437"/>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35561</xdr:rowOff>
    </xdr:from>
    <xdr:to>
      <xdr:col>69</xdr:col>
      <xdr:colOff>92075</xdr:colOff>
      <xdr:row>77</xdr:row>
      <xdr:rowOff>81280</xdr:rowOff>
    </xdr:to>
    <xdr:cxnSp macro="">
      <xdr:nvCxnSpPr>
        <xdr:cNvPr id="439" name="直線コネクタ 438"/>
        <xdr:cNvCxnSpPr/>
      </xdr:nvCxnSpPr>
      <xdr:spPr>
        <a:xfrm>
          <a:off x="13004800" y="132372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156211</xdr:rowOff>
    </xdr:from>
    <xdr:to>
      <xdr:col>69</xdr:col>
      <xdr:colOff>142875</xdr:colOff>
      <xdr:row>78</xdr:row>
      <xdr:rowOff>86361</xdr:rowOff>
    </xdr:to>
    <xdr:sp macro="" textlink="">
      <xdr:nvSpPr>
        <xdr:cNvPr id="440" name="フローチャート: 判断 439"/>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71138</xdr:rowOff>
    </xdr:from>
    <xdr:ext cx="762000" cy="259045"/>
    <xdr:sp macro="" textlink="">
      <xdr:nvSpPr>
        <xdr:cNvPr id="441" name="テキスト ボックス 440"/>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114300</xdr:rowOff>
    </xdr:from>
    <xdr:to>
      <xdr:col>65</xdr:col>
      <xdr:colOff>53975</xdr:colOff>
      <xdr:row>78</xdr:row>
      <xdr:rowOff>44450</xdr:rowOff>
    </xdr:to>
    <xdr:sp macro="" textlink="">
      <xdr:nvSpPr>
        <xdr:cNvPr id="442" name="フローチャート: 判断 441"/>
        <xdr:cNvSpPr/>
      </xdr:nvSpPr>
      <xdr:spPr>
        <a:xfrm>
          <a:off x="12954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29227</xdr:rowOff>
    </xdr:from>
    <xdr:ext cx="762000" cy="259045"/>
    <xdr:sp macro="" textlink="">
      <xdr:nvSpPr>
        <xdr:cNvPr id="443" name="テキスト ボックス 442"/>
        <xdr:cNvSpPr txBox="1"/>
      </xdr:nvSpPr>
      <xdr:spPr>
        <a:xfrm>
          <a:off x="12623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49" name="楕円 448"/>
        <xdr:cNvSpPr/>
      </xdr:nvSpPr>
      <xdr:spPr>
        <a:xfrm>
          <a:off x="16459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8907</xdr:rowOff>
    </xdr:from>
    <xdr:ext cx="762000" cy="259045"/>
    <xdr:sp macro="" textlink="">
      <xdr:nvSpPr>
        <xdr:cNvPr id="450" name="公債費以外該当値テキスト"/>
        <xdr:cNvSpPr txBox="1"/>
      </xdr:nvSpPr>
      <xdr:spPr>
        <a:xfrm>
          <a:off x="16598900" y="1321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110489</xdr:rowOff>
    </xdr:from>
    <xdr:to>
      <xdr:col>78</xdr:col>
      <xdr:colOff>120650</xdr:colOff>
      <xdr:row>78</xdr:row>
      <xdr:rowOff>40639</xdr:rowOff>
    </xdr:to>
    <xdr:sp macro="" textlink="">
      <xdr:nvSpPr>
        <xdr:cNvPr id="451" name="楕円 450"/>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52" name="テキスト ボックス 451"/>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91439</xdr:rowOff>
    </xdr:from>
    <xdr:to>
      <xdr:col>74</xdr:col>
      <xdr:colOff>31750</xdr:colOff>
      <xdr:row>78</xdr:row>
      <xdr:rowOff>21589</xdr:rowOff>
    </xdr:to>
    <xdr:sp macro="" textlink="">
      <xdr:nvSpPr>
        <xdr:cNvPr id="453" name="楕円 452"/>
        <xdr:cNvSpPr/>
      </xdr:nvSpPr>
      <xdr:spPr>
        <a:xfrm>
          <a:off x="14732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31766</xdr:rowOff>
    </xdr:from>
    <xdr:ext cx="762000" cy="259045"/>
    <xdr:sp macro="" textlink="">
      <xdr:nvSpPr>
        <xdr:cNvPr id="454" name="テキスト ボックス 453"/>
        <xdr:cNvSpPr txBox="1"/>
      </xdr:nvSpPr>
      <xdr:spPr>
        <a:xfrm>
          <a:off x="14401800" y="1306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30480</xdr:rowOff>
    </xdr:from>
    <xdr:to>
      <xdr:col>69</xdr:col>
      <xdr:colOff>142875</xdr:colOff>
      <xdr:row>77</xdr:row>
      <xdr:rowOff>132080</xdr:rowOff>
    </xdr:to>
    <xdr:sp macro="" textlink="">
      <xdr:nvSpPr>
        <xdr:cNvPr id="455" name="楕円 454"/>
        <xdr:cNvSpPr/>
      </xdr:nvSpPr>
      <xdr:spPr>
        <a:xfrm>
          <a:off x="13843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142257</xdr:rowOff>
    </xdr:from>
    <xdr:ext cx="762000" cy="259045"/>
    <xdr:sp macro="" textlink="">
      <xdr:nvSpPr>
        <xdr:cNvPr id="456" name="テキスト ボックス 455"/>
        <xdr:cNvSpPr txBox="1"/>
      </xdr:nvSpPr>
      <xdr:spPr>
        <a:xfrm>
          <a:off x="13512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156211</xdr:rowOff>
    </xdr:from>
    <xdr:to>
      <xdr:col>65</xdr:col>
      <xdr:colOff>53975</xdr:colOff>
      <xdr:row>77</xdr:row>
      <xdr:rowOff>86361</xdr:rowOff>
    </xdr:to>
    <xdr:sp macro="" textlink="">
      <xdr:nvSpPr>
        <xdr:cNvPr id="457" name="楕円 456"/>
        <xdr:cNvSpPr/>
      </xdr:nvSpPr>
      <xdr:spPr>
        <a:xfrm>
          <a:off x="12954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96538</xdr:rowOff>
    </xdr:from>
    <xdr:ext cx="762000" cy="259045"/>
    <xdr:sp macro="" textlink="">
      <xdr:nvSpPr>
        <xdr:cNvPr id="458" name="テキスト ボックス 457"/>
        <xdr:cNvSpPr txBox="1"/>
      </xdr:nvSpPr>
      <xdr:spPr>
        <a:xfrm>
          <a:off x="12623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愛媛県鬼北町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102928</xdr:rowOff>
    </xdr:from>
    <xdr:to>
      <xdr:col>29</xdr:col>
      <xdr:colOff>127000</xdr:colOff>
      <xdr:row>16</xdr:row>
      <xdr:rowOff>38395</xdr:rowOff>
    </xdr:to>
    <xdr:cxnSp macro="">
      <xdr:nvCxnSpPr>
        <xdr:cNvPr id="50" name="直線コネクタ 49"/>
        <xdr:cNvCxnSpPr/>
      </xdr:nvCxnSpPr>
      <xdr:spPr bwMode="auto">
        <a:xfrm flipV="1">
          <a:off x="5003800" y="2722303"/>
          <a:ext cx="647700" cy="106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99224</xdr:rowOff>
    </xdr:from>
    <xdr:ext cx="762000" cy="259045"/>
    <xdr:sp macro="" textlink="">
      <xdr:nvSpPr>
        <xdr:cNvPr id="51" name="人口1人当たり決算額の推移平均値テキスト130"/>
        <xdr:cNvSpPr txBox="1"/>
      </xdr:nvSpPr>
      <xdr:spPr>
        <a:xfrm>
          <a:off x="5740400" y="271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38395</xdr:rowOff>
    </xdr:from>
    <xdr:to>
      <xdr:col>26</xdr:col>
      <xdr:colOff>50800</xdr:colOff>
      <xdr:row>16</xdr:row>
      <xdr:rowOff>39332</xdr:rowOff>
    </xdr:to>
    <xdr:cxnSp macro="">
      <xdr:nvCxnSpPr>
        <xdr:cNvPr id="53" name="直線コネクタ 52"/>
        <xdr:cNvCxnSpPr/>
      </xdr:nvCxnSpPr>
      <xdr:spPr bwMode="auto">
        <a:xfrm flipV="1">
          <a:off x="4305300" y="2829220"/>
          <a:ext cx="698500" cy="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130885</xdr:rowOff>
    </xdr:from>
    <xdr:ext cx="736600" cy="259045"/>
    <xdr:sp macro="" textlink="">
      <xdr:nvSpPr>
        <xdr:cNvPr id="55" name="テキスト ボックス 54"/>
        <xdr:cNvSpPr txBox="1"/>
      </xdr:nvSpPr>
      <xdr:spPr>
        <a:xfrm>
          <a:off x="4622800" y="3093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39332</xdr:rowOff>
    </xdr:from>
    <xdr:to>
      <xdr:col>22</xdr:col>
      <xdr:colOff>114300</xdr:colOff>
      <xdr:row>16</xdr:row>
      <xdr:rowOff>88717</xdr:rowOff>
    </xdr:to>
    <xdr:cxnSp macro="">
      <xdr:nvCxnSpPr>
        <xdr:cNvPr id="56" name="直線コネクタ 55"/>
        <xdr:cNvCxnSpPr/>
      </xdr:nvCxnSpPr>
      <xdr:spPr bwMode="auto">
        <a:xfrm flipV="1">
          <a:off x="3606800" y="2830157"/>
          <a:ext cx="698500" cy="49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153601</xdr:rowOff>
    </xdr:from>
    <xdr:ext cx="762000" cy="259045"/>
    <xdr:sp macro="" textlink="">
      <xdr:nvSpPr>
        <xdr:cNvPr id="58" name="テキスト ボックス 57"/>
        <xdr:cNvSpPr txBox="1"/>
      </xdr:nvSpPr>
      <xdr:spPr>
        <a:xfrm>
          <a:off x="3924300" y="311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88717</xdr:rowOff>
    </xdr:from>
    <xdr:to>
      <xdr:col>18</xdr:col>
      <xdr:colOff>177800</xdr:colOff>
      <xdr:row>16</xdr:row>
      <xdr:rowOff>100498</xdr:rowOff>
    </xdr:to>
    <xdr:cxnSp macro="">
      <xdr:nvCxnSpPr>
        <xdr:cNvPr id="59" name="直線コネクタ 58"/>
        <xdr:cNvCxnSpPr/>
      </xdr:nvCxnSpPr>
      <xdr:spPr bwMode="auto">
        <a:xfrm flipV="1">
          <a:off x="2908300" y="2879542"/>
          <a:ext cx="698500" cy="11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11975</xdr:rowOff>
    </xdr:from>
    <xdr:ext cx="762000" cy="259045"/>
    <xdr:sp macro="" textlink="">
      <xdr:nvSpPr>
        <xdr:cNvPr id="61" name="テキスト ボックス 60"/>
        <xdr:cNvSpPr txBox="1"/>
      </xdr:nvSpPr>
      <xdr:spPr>
        <a:xfrm>
          <a:off x="32258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25806</xdr:rowOff>
    </xdr:from>
    <xdr:ext cx="762000" cy="259045"/>
    <xdr:sp macro="" textlink="">
      <xdr:nvSpPr>
        <xdr:cNvPr id="63" name="テキスト ボックス 62"/>
        <xdr:cNvSpPr txBox="1"/>
      </xdr:nvSpPr>
      <xdr:spPr>
        <a:xfrm>
          <a:off x="2527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52128</xdr:rowOff>
    </xdr:from>
    <xdr:to>
      <xdr:col>29</xdr:col>
      <xdr:colOff>177800</xdr:colOff>
      <xdr:row>15</xdr:row>
      <xdr:rowOff>153728</xdr:rowOff>
    </xdr:to>
    <xdr:sp macro="" textlink="">
      <xdr:nvSpPr>
        <xdr:cNvPr id="69" name="楕円 68"/>
        <xdr:cNvSpPr/>
      </xdr:nvSpPr>
      <xdr:spPr bwMode="auto">
        <a:xfrm>
          <a:off x="5600700" y="2671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68655</xdr:rowOff>
    </xdr:from>
    <xdr:ext cx="762000" cy="259045"/>
    <xdr:sp macro="" textlink="">
      <xdr:nvSpPr>
        <xdr:cNvPr id="70" name="人口1人当たり決算額の推移該当値テキスト130"/>
        <xdr:cNvSpPr txBox="1"/>
      </xdr:nvSpPr>
      <xdr:spPr>
        <a:xfrm>
          <a:off x="5740400" y="251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159045</xdr:rowOff>
    </xdr:from>
    <xdr:to>
      <xdr:col>26</xdr:col>
      <xdr:colOff>101600</xdr:colOff>
      <xdr:row>16</xdr:row>
      <xdr:rowOff>89195</xdr:rowOff>
    </xdr:to>
    <xdr:sp macro="" textlink="">
      <xdr:nvSpPr>
        <xdr:cNvPr id="71" name="楕円 70"/>
        <xdr:cNvSpPr/>
      </xdr:nvSpPr>
      <xdr:spPr bwMode="auto">
        <a:xfrm>
          <a:off x="4953000" y="2778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99372</xdr:rowOff>
    </xdr:from>
    <xdr:ext cx="736600" cy="259045"/>
    <xdr:sp macro="" textlink="">
      <xdr:nvSpPr>
        <xdr:cNvPr id="72" name="テキスト ボックス 71"/>
        <xdr:cNvSpPr txBox="1"/>
      </xdr:nvSpPr>
      <xdr:spPr>
        <a:xfrm>
          <a:off x="4622800" y="254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159982</xdr:rowOff>
    </xdr:from>
    <xdr:to>
      <xdr:col>22</xdr:col>
      <xdr:colOff>165100</xdr:colOff>
      <xdr:row>16</xdr:row>
      <xdr:rowOff>90132</xdr:rowOff>
    </xdr:to>
    <xdr:sp macro="" textlink="">
      <xdr:nvSpPr>
        <xdr:cNvPr id="73" name="楕円 72"/>
        <xdr:cNvSpPr/>
      </xdr:nvSpPr>
      <xdr:spPr bwMode="auto">
        <a:xfrm>
          <a:off x="4254500" y="2779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100309</xdr:rowOff>
    </xdr:from>
    <xdr:ext cx="762000" cy="259045"/>
    <xdr:sp macro="" textlink="">
      <xdr:nvSpPr>
        <xdr:cNvPr id="74" name="テキスト ボックス 73"/>
        <xdr:cNvSpPr txBox="1"/>
      </xdr:nvSpPr>
      <xdr:spPr>
        <a:xfrm>
          <a:off x="3924300" y="254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37917</xdr:rowOff>
    </xdr:from>
    <xdr:to>
      <xdr:col>19</xdr:col>
      <xdr:colOff>38100</xdr:colOff>
      <xdr:row>16</xdr:row>
      <xdr:rowOff>139517</xdr:rowOff>
    </xdr:to>
    <xdr:sp macro="" textlink="">
      <xdr:nvSpPr>
        <xdr:cNvPr id="75" name="楕円 74"/>
        <xdr:cNvSpPr/>
      </xdr:nvSpPr>
      <xdr:spPr bwMode="auto">
        <a:xfrm>
          <a:off x="3556000" y="2828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149694</xdr:rowOff>
    </xdr:from>
    <xdr:ext cx="762000" cy="259045"/>
    <xdr:sp macro="" textlink="">
      <xdr:nvSpPr>
        <xdr:cNvPr id="76" name="テキスト ボックス 75"/>
        <xdr:cNvSpPr txBox="1"/>
      </xdr:nvSpPr>
      <xdr:spPr>
        <a:xfrm>
          <a:off x="3225800" y="259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49698</xdr:rowOff>
    </xdr:from>
    <xdr:to>
      <xdr:col>15</xdr:col>
      <xdr:colOff>101600</xdr:colOff>
      <xdr:row>16</xdr:row>
      <xdr:rowOff>151298</xdr:rowOff>
    </xdr:to>
    <xdr:sp macro="" textlink="">
      <xdr:nvSpPr>
        <xdr:cNvPr id="77" name="楕円 76"/>
        <xdr:cNvSpPr/>
      </xdr:nvSpPr>
      <xdr:spPr bwMode="auto">
        <a:xfrm>
          <a:off x="2857500" y="2840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161475</xdr:rowOff>
    </xdr:from>
    <xdr:ext cx="762000" cy="259045"/>
    <xdr:sp macro="" textlink="">
      <xdr:nvSpPr>
        <xdr:cNvPr id="78" name="テキスト ボックス 77"/>
        <xdr:cNvSpPr txBox="1"/>
      </xdr:nvSpPr>
      <xdr:spPr>
        <a:xfrm>
          <a:off x="2527300" y="2609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104140</xdr:rowOff>
    </xdr:from>
    <xdr:to>
      <xdr:col>29</xdr:col>
      <xdr:colOff>127000</xdr:colOff>
      <xdr:row>37</xdr:row>
      <xdr:rowOff>120517</xdr:rowOff>
    </xdr:to>
    <xdr:cxnSp macro="">
      <xdr:nvCxnSpPr>
        <xdr:cNvPr id="114" name="直線コネクタ 113"/>
        <xdr:cNvCxnSpPr/>
      </xdr:nvCxnSpPr>
      <xdr:spPr bwMode="auto">
        <a:xfrm flipV="1">
          <a:off x="5003800" y="7228840"/>
          <a:ext cx="647700" cy="16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280669</xdr:rowOff>
    </xdr:from>
    <xdr:ext cx="762000" cy="259045"/>
    <xdr:sp macro="" textlink="">
      <xdr:nvSpPr>
        <xdr:cNvPr id="115" name="人口1人当たり決算額の推移平均値テキスト445"/>
        <xdr:cNvSpPr txBox="1"/>
      </xdr:nvSpPr>
      <xdr:spPr>
        <a:xfrm>
          <a:off x="5740400" y="6891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120517</xdr:rowOff>
    </xdr:from>
    <xdr:to>
      <xdr:col>26</xdr:col>
      <xdr:colOff>50800</xdr:colOff>
      <xdr:row>37</xdr:row>
      <xdr:rowOff>148129</xdr:rowOff>
    </xdr:to>
    <xdr:cxnSp macro="">
      <xdr:nvCxnSpPr>
        <xdr:cNvPr id="117" name="直線コネクタ 116"/>
        <xdr:cNvCxnSpPr/>
      </xdr:nvCxnSpPr>
      <xdr:spPr bwMode="auto">
        <a:xfrm flipV="1">
          <a:off x="4305300" y="7245217"/>
          <a:ext cx="698500" cy="27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72918</xdr:rowOff>
    </xdr:from>
    <xdr:to>
      <xdr:col>26</xdr:col>
      <xdr:colOff>101600</xdr:colOff>
      <xdr:row>37</xdr:row>
      <xdr:rowOff>174518</xdr:rowOff>
    </xdr:to>
    <xdr:sp macro="" textlink="">
      <xdr:nvSpPr>
        <xdr:cNvPr id="118" name="フローチャート: 判断 117"/>
        <xdr:cNvSpPr/>
      </xdr:nvSpPr>
      <xdr:spPr bwMode="auto">
        <a:xfrm>
          <a:off x="4953000" y="7197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159295</xdr:rowOff>
    </xdr:from>
    <xdr:ext cx="736600" cy="259045"/>
    <xdr:sp macro="" textlink="">
      <xdr:nvSpPr>
        <xdr:cNvPr id="119" name="テキスト ボックス 118"/>
        <xdr:cNvSpPr txBox="1"/>
      </xdr:nvSpPr>
      <xdr:spPr>
        <a:xfrm>
          <a:off x="4622800" y="7283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132895</xdr:rowOff>
    </xdr:from>
    <xdr:to>
      <xdr:col>22</xdr:col>
      <xdr:colOff>114300</xdr:colOff>
      <xdr:row>37</xdr:row>
      <xdr:rowOff>148129</xdr:rowOff>
    </xdr:to>
    <xdr:cxnSp macro="">
      <xdr:nvCxnSpPr>
        <xdr:cNvPr id="120" name="直線コネクタ 119"/>
        <xdr:cNvCxnSpPr/>
      </xdr:nvCxnSpPr>
      <xdr:spPr bwMode="auto">
        <a:xfrm>
          <a:off x="3606800" y="7257595"/>
          <a:ext cx="698500" cy="15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89067</xdr:rowOff>
    </xdr:from>
    <xdr:to>
      <xdr:col>22</xdr:col>
      <xdr:colOff>165100</xdr:colOff>
      <xdr:row>37</xdr:row>
      <xdr:rowOff>190667</xdr:rowOff>
    </xdr:to>
    <xdr:sp macro="" textlink="">
      <xdr:nvSpPr>
        <xdr:cNvPr id="121" name="フローチャート: 判断 120"/>
        <xdr:cNvSpPr/>
      </xdr:nvSpPr>
      <xdr:spPr bwMode="auto">
        <a:xfrm>
          <a:off x="4254500" y="7213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29394</xdr:rowOff>
    </xdr:from>
    <xdr:ext cx="762000" cy="259045"/>
    <xdr:sp macro="" textlink="">
      <xdr:nvSpPr>
        <xdr:cNvPr id="122" name="テキスト ボックス 121"/>
        <xdr:cNvSpPr txBox="1"/>
      </xdr:nvSpPr>
      <xdr:spPr>
        <a:xfrm>
          <a:off x="3924300" y="698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86162</xdr:rowOff>
    </xdr:from>
    <xdr:to>
      <xdr:col>18</xdr:col>
      <xdr:colOff>177800</xdr:colOff>
      <xdr:row>37</xdr:row>
      <xdr:rowOff>132895</xdr:rowOff>
    </xdr:to>
    <xdr:cxnSp macro="">
      <xdr:nvCxnSpPr>
        <xdr:cNvPr id="123" name="直線コネクタ 122"/>
        <xdr:cNvCxnSpPr/>
      </xdr:nvCxnSpPr>
      <xdr:spPr bwMode="auto">
        <a:xfrm>
          <a:off x="2908300" y="7210862"/>
          <a:ext cx="698500" cy="46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83025</xdr:rowOff>
    </xdr:from>
    <xdr:to>
      <xdr:col>19</xdr:col>
      <xdr:colOff>38100</xdr:colOff>
      <xdr:row>37</xdr:row>
      <xdr:rowOff>184625</xdr:rowOff>
    </xdr:to>
    <xdr:sp macro="" textlink="">
      <xdr:nvSpPr>
        <xdr:cNvPr id="124" name="フローチャート: 判断 123"/>
        <xdr:cNvSpPr/>
      </xdr:nvSpPr>
      <xdr:spPr bwMode="auto">
        <a:xfrm>
          <a:off x="3556000" y="72077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169402</xdr:rowOff>
    </xdr:from>
    <xdr:ext cx="762000" cy="259045"/>
    <xdr:sp macro="" textlink="">
      <xdr:nvSpPr>
        <xdr:cNvPr id="125" name="テキスト ボックス 124"/>
        <xdr:cNvSpPr txBox="1"/>
      </xdr:nvSpPr>
      <xdr:spPr>
        <a:xfrm>
          <a:off x="3225800" y="729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86323</xdr:rowOff>
    </xdr:from>
    <xdr:to>
      <xdr:col>15</xdr:col>
      <xdr:colOff>101600</xdr:colOff>
      <xdr:row>37</xdr:row>
      <xdr:rowOff>187923</xdr:rowOff>
    </xdr:to>
    <xdr:sp macro="" textlink="">
      <xdr:nvSpPr>
        <xdr:cNvPr id="126" name="フローチャート: 判断 125"/>
        <xdr:cNvSpPr/>
      </xdr:nvSpPr>
      <xdr:spPr bwMode="auto">
        <a:xfrm>
          <a:off x="2857500" y="7211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172700</xdr:rowOff>
    </xdr:from>
    <xdr:ext cx="762000" cy="259045"/>
    <xdr:sp macro="" textlink="">
      <xdr:nvSpPr>
        <xdr:cNvPr id="127" name="テキスト ボックス 126"/>
        <xdr:cNvSpPr txBox="1"/>
      </xdr:nvSpPr>
      <xdr:spPr>
        <a:xfrm>
          <a:off x="2527300" y="729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53340</xdr:rowOff>
    </xdr:from>
    <xdr:to>
      <xdr:col>29</xdr:col>
      <xdr:colOff>177800</xdr:colOff>
      <xdr:row>37</xdr:row>
      <xdr:rowOff>154940</xdr:rowOff>
    </xdr:to>
    <xdr:sp macro="" textlink="">
      <xdr:nvSpPr>
        <xdr:cNvPr id="133" name="楕円 132"/>
        <xdr:cNvSpPr/>
      </xdr:nvSpPr>
      <xdr:spPr bwMode="auto">
        <a:xfrm>
          <a:off x="5600700" y="7178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25417</xdr:rowOff>
    </xdr:from>
    <xdr:ext cx="762000" cy="259045"/>
    <xdr:sp macro="" textlink="">
      <xdr:nvSpPr>
        <xdr:cNvPr id="134" name="人口1人当たり決算額の推移該当値テキスト445"/>
        <xdr:cNvSpPr txBox="1"/>
      </xdr:nvSpPr>
      <xdr:spPr>
        <a:xfrm>
          <a:off x="5740400" y="715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69717</xdr:rowOff>
    </xdr:from>
    <xdr:to>
      <xdr:col>26</xdr:col>
      <xdr:colOff>101600</xdr:colOff>
      <xdr:row>37</xdr:row>
      <xdr:rowOff>171317</xdr:rowOff>
    </xdr:to>
    <xdr:sp macro="" textlink="">
      <xdr:nvSpPr>
        <xdr:cNvPr id="135" name="楕円 134"/>
        <xdr:cNvSpPr/>
      </xdr:nvSpPr>
      <xdr:spPr bwMode="auto">
        <a:xfrm>
          <a:off x="4953000" y="7194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10044</xdr:rowOff>
    </xdr:from>
    <xdr:ext cx="736600" cy="259045"/>
    <xdr:sp macro="" textlink="">
      <xdr:nvSpPr>
        <xdr:cNvPr id="136" name="テキスト ボックス 135"/>
        <xdr:cNvSpPr txBox="1"/>
      </xdr:nvSpPr>
      <xdr:spPr>
        <a:xfrm>
          <a:off x="4622800" y="696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97329</xdr:rowOff>
    </xdr:from>
    <xdr:to>
      <xdr:col>22</xdr:col>
      <xdr:colOff>165100</xdr:colOff>
      <xdr:row>37</xdr:row>
      <xdr:rowOff>198929</xdr:rowOff>
    </xdr:to>
    <xdr:sp macro="" textlink="">
      <xdr:nvSpPr>
        <xdr:cNvPr id="137" name="楕円 136"/>
        <xdr:cNvSpPr/>
      </xdr:nvSpPr>
      <xdr:spPr bwMode="auto">
        <a:xfrm>
          <a:off x="4254500" y="7222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183706</xdr:rowOff>
    </xdr:from>
    <xdr:ext cx="762000" cy="259045"/>
    <xdr:sp macro="" textlink="">
      <xdr:nvSpPr>
        <xdr:cNvPr id="138" name="テキスト ボックス 137"/>
        <xdr:cNvSpPr txBox="1"/>
      </xdr:nvSpPr>
      <xdr:spPr>
        <a:xfrm>
          <a:off x="3924300" y="730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82095</xdr:rowOff>
    </xdr:from>
    <xdr:to>
      <xdr:col>19</xdr:col>
      <xdr:colOff>38100</xdr:colOff>
      <xdr:row>37</xdr:row>
      <xdr:rowOff>183695</xdr:rowOff>
    </xdr:to>
    <xdr:sp macro="" textlink="">
      <xdr:nvSpPr>
        <xdr:cNvPr id="139" name="楕円 138"/>
        <xdr:cNvSpPr/>
      </xdr:nvSpPr>
      <xdr:spPr bwMode="auto">
        <a:xfrm>
          <a:off x="3556000" y="7206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22422</xdr:rowOff>
    </xdr:from>
    <xdr:ext cx="762000" cy="259045"/>
    <xdr:sp macro="" textlink="">
      <xdr:nvSpPr>
        <xdr:cNvPr id="140" name="テキスト ボックス 139"/>
        <xdr:cNvSpPr txBox="1"/>
      </xdr:nvSpPr>
      <xdr:spPr>
        <a:xfrm>
          <a:off x="3225800" y="697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35362</xdr:rowOff>
    </xdr:from>
    <xdr:to>
      <xdr:col>15</xdr:col>
      <xdr:colOff>101600</xdr:colOff>
      <xdr:row>37</xdr:row>
      <xdr:rowOff>136962</xdr:rowOff>
    </xdr:to>
    <xdr:sp macro="" textlink="">
      <xdr:nvSpPr>
        <xdr:cNvPr id="141" name="楕円 140"/>
        <xdr:cNvSpPr/>
      </xdr:nvSpPr>
      <xdr:spPr bwMode="auto">
        <a:xfrm>
          <a:off x="2857500" y="7160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318589</xdr:rowOff>
    </xdr:from>
    <xdr:ext cx="762000" cy="259045"/>
    <xdr:sp macro="" textlink="">
      <xdr:nvSpPr>
        <xdr:cNvPr id="142" name="テキスト ボックス 141"/>
        <xdr:cNvSpPr txBox="1"/>
      </xdr:nvSpPr>
      <xdr:spPr>
        <a:xfrm>
          <a:off x="2527300" y="692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愛媛県鬼北町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9,915
9,831
241.88
9,428,898
9,204,255
163,257
4,710,653
8,233,136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120917</xdr:rowOff>
    </xdr:from>
    <xdr:to>
      <xdr:col>24</xdr:col>
      <xdr:colOff>63500</xdr:colOff>
      <xdr:row>36</xdr:row>
      <xdr:rowOff>41227</xdr:rowOff>
    </xdr:to>
    <xdr:cxnSp macro="">
      <xdr:nvCxnSpPr>
        <xdr:cNvPr id="61" name="直線コネクタ 60"/>
        <xdr:cNvCxnSpPr/>
      </xdr:nvCxnSpPr>
      <xdr:spPr>
        <a:xfrm flipV="1">
          <a:off x="3797300" y="5950217"/>
          <a:ext cx="838200" cy="26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23329</xdr:rowOff>
    </xdr:from>
    <xdr:ext cx="599010" cy="259045"/>
    <xdr:sp macro="" textlink="">
      <xdr:nvSpPr>
        <xdr:cNvPr id="62" name="人件費平均値テキスト"/>
        <xdr:cNvSpPr txBox="1"/>
      </xdr:nvSpPr>
      <xdr:spPr>
        <a:xfrm>
          <a:off x="4686300" y="6024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1961</xdr:rowOff>
    </xdr:from>
    <xdr:to>
      <xdr:col>19</xdr:col>
      <xdr:colOff>177800</xdr:colOff>
      <xdr:row>36</xdr:row>
      <xdr:rowOff>41227</xdr:rowOff>
    </xdr:to>
    <xdr:cxnSp macro="">
      <xdr:nvCxnSpPr>
        <xdr:cNvPr id="64" name="直線コネクタ 63"/>
        <xdr:cNvCxnSpPr/>
      </xdr:nvCxnSpPr>
      <xdr:spPr>
        <a:xfrm>
          <a:off x="2908300" y="6174161"/>
          <a:ext cx="889000" cy="3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14224</xdr:rowOff>
    </xdr:from>
    <xdr:to>
      <xdr:col>20</xdr:col>
      <xdr:colOff>38100</xdr:colOff>
      <xdr:row>37</xdr:row>
      <xdr:rowOff>115824</xdr:rowOff>
    </xdr:to>
    <xdr:sp macro="" textlink="">
      <xdr:nvSpPr>
        <xdr:cNvPr id="65" name="フローチャート: 判断 64"/>
        <xdr:cNvSpPr/>
      </xdr:nvSpPr>
      <xdr:spPr>
        <a:xfrm>
          <a:off x="37465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106951</xdr:rowOff>
    </xdr:from>
    <xdr:ext cx="534377" cy="259045"/>
    <xdr:sp macro="" textlink="">
      <xdr:nvSpPr>
        <xdr:cNvPr id="66" name="テキスト ボックス 65"/>
        <xdr:cNvSpPr txBox="1"/>
      </xdr:nvSpPr>
      <xdr:spPr>
        <a:xfrm>
          <a:off x="3530111" y="645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1961</xdr:rowOff>
    </xdr:from>
    <xdr:to>
      <xdr:col>15</xdr:col>
      <xdr:colOff>50800</xdr:colOff>
      <xdr:row>36</xdr:row>
      <xdr:rowOff>91938</xdr:rowOff>
    </xdr:to>
    <xdr:cxnSp macro="">
      <xdr:nvCxnSpPr>
        <xdr:cNvPr id="67" name="直線コネクタ 66"/>
        <xdr:cNvCxnSpPr/>
      </xdr:nvCxnSpPr>
      <xdr:spPr>
        <a:xfrm flipV="1">
          <a:off x="2019300" y="6174161"/>
          <a:ext cx="889000" cy="8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32093</xdr:rowOff>
    </xdr:from>
    <xdr:to>
      <xdr:col>15</xdr:col>
      <xdr:colOff>101600</xdr:colOff>
      <xdr:row>37</xdr:row>
      <xdr:rowOff>133693</xdr:rowOff>
    </xdr:to>
    <xdr:sp macro="" textlink="">
      <xdr:nvSpPr>
        <xdr:cNvPr id="68" name="フローチャート: 判断 67"/>
        <xdr:cNvSpPr/>
      </xdr:nvSpPr>
      <xdr:spPr>
        <a:xfrm>
          <a:off x="2857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124820</xdr:rowOff>
    </xdr:from>
    <xdr:ext cx="534377" cy="259045"/>
    <xdr:sp macro="" textlink="">
      <xdr:nvSpPr>
        <xdr:cNvPr id="69" name="テキスト ボックス 68"/>
        <xdr:cNvSpPr txBox="1"/>
      </xdr:nvSpPr>
      <xdr:spPr>
        <a:xfrm>
          <a:off x="2641111" y="64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91938</xdr:rowOff>
    </xdr:from>
    <xdr:to>
      <xdr:col>10</xdr:col>
      <xdr:colOff>114300</xdr:colOff>
      <xdr:row>36</xdr:row>
      <xdr:rowOff>96258</xdr:rowOff>
    </xdr:to>
    <xdr:cxnSp macro="">
      <xdr:nvCxnSpPr>
        <xdr:cNvPr id="70" name="直線コネクタ 69"/>
        <xdr:cNvCxnSpPr/>
      </xdr:nvCxnSpPr>
      <xdr:spPr>
        <a:xfrm flipV="1">
          <a:off x="1130300" y="6264138"/>
          <a:ext cx="8890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54061</xdr:rowOff>
    </xdr:from>
    <xdr:to>
      <xdr:col>10</xdr:col>
      <xdr:colOff>165100</xdr:colOff>
      <xdr:row>37</xdr:row>
      <xdr:rowOff>155661</xdr:rowOff>
    </xdr:to>
    <xdr:sp macro="" textlink="">
      <xdr:nvSpPr>
        <xdr:cNvPr id="71" name="フローチャート: 判断 70"/>
        <xdr:cNvSpPr/>
      </xdr:nvSpPr>
      <xdr:spPr>
        <a:xfrm>
          <a:off x="1968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146788</xdr:rowOff>
    </xdr:from>
    <xdr:ext cx="534377" cy="259045"/>
    <xdr:sp macro="" textlink="">
      <xdr:nvSpPr>
        <xdr:cNvPr id="72" name="テキスト ボックス 71"/>
        <xdr:cNvSpPr txBox="1"/>
      </xdr:nvSpPr>
      <xdr:spPr>
        <a:xfrm>
          <a:off x="1752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64615</xdr:rowOff>
    </xdr:from>
    <xdr:to>
      <xdr:col>6</xdr:col>
      <xdr:colOff>38100</xdr:colOff>
      <xdr:row>37</xdr:row>
      <xdr:rowOff>166215</xdr:rowOff>
    </xdr:to>
    <xdr:sp macro="" textlink="">
      <xdr:nvSpPr>
        <xdr:cNvPr id="73" name="フローチャート: 判断 72"/>
        <xdr:cNvSpPr/>
      </xdr:nvSpPr>
      <xdr:spPr>
        <a:xfrm>
          <a:off x="1079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157342</xdr:rowOff>
    </xdr:from>
    <xdr:ext cx="534377" cy="259045"/>
    <xdr:sp macro="" textlink="">
      <xdr:nvSpPr>
        <xdr:cNvPr id="74" name="テキスト ボックス 73"/>
        <xdr:cNvSpPr txBox="1"/>
      </xdr:nvSpPr>
      <xdr:spPr>
        <a:xfrm>
          <a:off x="863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70117</xdr:rowOff>
    </xdr:from>
    <xdr:to>
      <xdr:col>24</xdr:col>
      <xdr:colOff>114300</xdr:colOff>
      <xdr:row>35</xdr:row>
      <xdr:rowOff>267</xdr:rowOff>
    </xdr:to>
    <xdr:sp macro="" textlink="">
      <xdr:nvSpPr>
        <xdr:cNvPr id="80" name="楕円 79"/>
        <xdr:cNvSpPr/>
      </xdr:nvSpPr>
      <xdr:spPr>
        <a:xfrm>
          <a:off x="4584700" y="589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92994</xdr:rowOff>
    </xdr:from>
    <xdr:ext cx="599010" cy="259045"/>
    <xdr:sp macro="" textlink="">
      <xdr:nvSpPr>
        <xdr:cNvPr id="81" name="人件費該当値テキスト"/>
        <xdr:cNvSpPr txBox="1"/>
      </xdr:nvSpPr>
      <xdr:spPr>
        <a:xfrm>
          <a:off x="4686300" y="575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161877</xdr:rowOff>
    </xdr:from>
    <xdr:to>
      <xdr:col>20</xdr:col>
      <xdr:colOff>38100</xdr:colOff>
      <xdr:row>36</xdr:row>
      <xdr:rowOff>92027</xdr:rowOff>
    </xdr:to>
    <xdr:sp macro="" textlink="">
      <xdr:nvSpPr>
        <xdr:cNvPr id="82" name="楕円 81"/>
        <xdr:cNvSpPr/>
      </xdr:nvSpPr>
      <xdr:spPr>
        <a:xfrm>
          <a:off x="3746500" y="616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108554</xdr:rowOff>
    </xdr:from>
    <xdr:ext cx="599010" cy="259045"/>
    <xdr:sp macro="" textlink="">
      <xdr:nvSpPr>
        <xdr:cNvPr id="83" name="テキスト ボックス 82"/>
        <xdr:cNvSpPr txBox="1"/>
      </xdr:nvSpPr>
      <xdr:spPr>
        <a:xfrm>
          <a:off x="3497795" y="593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122611</xdr:rowOff>
    </xdr:from>
    <xdr:to>
      <xdr:col>15</xdr:col>
      <xdr:colOff>101600</xdr:colOff>
      <xdr:row>36</xdr:row>
      <xdr:rowOff>52761</xdr:rowOff>
    </xdr:to>
    <xdr:sp macro="" textlink="">
      <xdr:nvSpPr>
        <xdr:cNvPr id="84" name="楕円 83"/>
        <xdr:cNvSpPr/>
      </xdr:nvSpPr>
      <xdr:spPr>
        <a:xfrm>
          <a:off x="2857500" y="612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69288</xdr:rowOff>
    </xdr:from>
    <xdr:ext cx="599010" cy="259045"/>
    <xdr:sp macro="" textlink="">
      <xdr:nvSpPr>
        <xdr:cNvPr id="85" name="テキスト ボックス 84"/>
        <xdr:cNvSpPr txBox="1"/>
      </xdr:nvSpPr>
      <xdr:spPr>
        <a:xfrm>
          <a:off x="2608795" y="589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41138</xdr:rowOff>
    </xdr:from>
    <xdr:to>
      <xdr:col>10</xdr:col>
      <xdr:colOff>165100</xdr:colOff>
      <xdr:row>36</xdr:row>
      <xdr:rowOff>142738</xdr:rowOff>
    </xdr:to>
    <xdr:sp macro="" textlink="">
      <xdr:nvSpPr>
        <xdr:cNvPr id="86" name="楕円 85"/>
        <xdr:cNvSpPr/>
      </xdr:nvSpPr>
      <xdr:spPr>
        <a:xfrm>
          <a:off x="1968500" y="621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159265</xdr:rowOff>
    </xdr:from>
    <xdr:ext cx="599010" cy="259045"/>
    <xdr:sp macro="" textlink="">
      <xdr:nvSpPr>
        <xdr:cNvPr id="87" name="テキスト ボックス 86"/>
        <xdr:cNvSpPr txBox="1"/>
      </xdr:nvSpPr>
      <xdr:spPr>
        <a:xfrm>
          <a:off x="1719795" y="598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45458</xdr:rowOff>
    </xdr:from>
    <xdr:to>
      <xdr:col>6</xdr:col>
      <xdr:colOff>38100</xdr:colOff>
      <xdr:row>36</xdr:row>
      <xdr:rowOff>147058</xdr:rowOff>
    </xdr:to>
    <xdr:sp macro="" textlink="">
      <xdr:nvSpPr>
        <xdr:cNvPr id="88" name="楕円 87"/>
        <xdr:cNvSpPr/>
      </xdr:nvSpPr>
      <xdr:spPr>
        <a:xfrm>
          <a:off x="1079500" y="621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163585</xdr:rowOff>
    </xdr:from>
    <xdr:ext cx="599010" cy="259045"/>
    <xdr:sp macro="" textlink="">
      <xdr:nvSpPr>
        <xdr:cNvPr id="89" name="テキスト ボックス 88"/>
        <xdr:cNvSpPr txBox="1"/>
      </xdr:nvSpPr>
      <xdr:spPr>
        <a:xfrm>
          <a:off x="830795" y="599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100044</xdr:rowOff>
    </xdr:from>
    <xdr:to>
      <xdr:col>24</xdr:col>
      <xdr:colOff>63500</xdr:colOff>
      <xdr:row>57</xdr:row>
      <xdr:rowOff>103219</xdr:rowOff>
    </xdr:to>
    <xdr:cxnSp macro="">
      <xdr:nvCxnSpPr>
        <xdr:cNvPr id="120" name="直線コネクタ 119"/>
        <xdr:cNvCxnSpPr/>
      </xdr:nvCxnSpPr>
      <xdr:spPr>
        <a:xfrm flipV="1">
          <a:off x="3797300" y="9872694"/>
          <a:ext cx="8382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161338</xdr:rowOff>
    </xdr:from>
    <xdr:ext cx="599010" cy="259045"/>
    <xdr:sp macro="" textlink="">
      <xdr:nvSpPr>
        <xdr:cNvPr id="121" name="物件費平均値テキスト"/>
        <xdr:cNvSpPr txBox="1"/>
      </xdr:nvSpPr>
      <xdr:spPr>
        <a:xfrm>
          <a:off x="4686300" y="9591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103219</xdr:rowOff>
    </xdr:from>
    <xdr:to>
      <xdr:col>19</xdr:col>
      <xdr:colOff>177800</xdr:colOff>
      <xdr:row>57</xdr:row>
      <xdr:rowOff>134926</xdr:rowOff>
    </xdr:to>
    <xdr:cxnSp macro="">
      <xdr:nvCxnSpPr>
        <xdr:cNvPr id="123" name="直線コネクタ 122"/>
        <xdr:cNvCxnSpPr/>
      </xdr:nvCxnSpPr>
      <xdr:spPr>
        <a:xfrm flipV="1">
          <a:off x="2908300" y="9875869"/>
          <a:ext cx="889000" cy="3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75788</xdr:rowOff>
    </xdr:from>
    <xdr:to>
      <xdr:col>20</xdr:col>
      <xdr:colOff>38100</xdr:colOff>
      <xdr:row>58</xdr:row>
      <xdr:rowOff>5938</xdr:rowOff>
    </xdr:to>
    <xdr:sp macro="" textlink="">
      <xdr:nvSpPr>
        <xdr:cNvPr id="124" name="フローチャート: 判断 123"/>
        <xdr:cNvSpPr/>
      </xdr:nvSpPr>
      <xdr:spPr>
        <a:xfrm>
          <a:off x="3746500" y="984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168515</xdr:rowOff>
    </xdr:from>
    <xdr:ext cx="534377" cy="259045"/>
    <xdr:sp macro="" textlink="">
      <xdr:nvSpPr>
        <xdr:cNvPr id="125" name="テキスト ボックス 124"/>
        <xdr:cNvSpPr txBox="1"/>
      </xdr:nvSpPr>
      <xdr:spPr>
        <a:xfrm>
          <a:off x="3530111" y="994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128263</xdr:rowOff>
    </xdr:from>
    <xdr:to>
      <xdr:col>15</xdr:col>
      <xdr:colOff>50800</xdr:colOff>
      <xdr:row>57</xdr:row>
      <xdr:rowOff>134926</xdr:rowOff>
    </xdr:to>
    <xdr:cxnSp macro="">
      <xdr:nvCxnSpPr>
        <xdr:cNvPr id="126" name="直線コネクタ 125"/>
        <xdr:cNvCxnSpPr/>
      </xdr:nvCxnSpPr>
      <xdr:spPr>
        <a:xfrm>
          <a:off x="2019300" y="9900913"/>
          <a:ext cx="889000" cy="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93469</xdr:rowOff>
    </xdr:from>
    <xdr:to>
      <xdr:col>15</xdr:col>
      <xdr:colOff>101600</xdr:colOff>
      <xdr:row>58</xdr:row>
      <xdr:rowOff>23619</xdr:rowOff>
    </xdr:to>
    <xdr:sp macro="" textlink="">
      <xdr:nvSpPr>
        <xdr:cNvPr id="127" name="フローチャート: 判断 126"/>
        <xdr:cNvSpPr/>
      </xdr:nvSpPr>
      <xdr:spPr>
        <a:xfrm>
          <a:off x="2857500" y="986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14746</xdr:rowOff>
    </xdr:from>
    <xdr:ext cx="534377" cy="259045"/>
    <xdr:sp macro="" textlink="">
      <xdr:nvSpPr>
        <xdr:cNvPr id="128" name="テキスト ボックス 127"/>
        <xdr:cNvSpPr txBox="1"/>
      </xdr:nvSpPr>
      <xdr:spPr>
        <a:xfrm>
          <a:off x="2641111" y="995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126016</xdr:rowOff>
    </xdr:from>
    <xdr:to>
      <xdr:col>10</xdr:col>
      <xdr:colOff>114300</xdr:colOff>
      <xdr:row>57</xdr:row>
      <xdr:rowOff>128263</xdr:rowOff>
    </xdr:to>
    <xdr:cxnSp macro="">
      <xdr:nvCxnSpPr>
        <xdr:cNvPr id="129" name="直線コネクタ 128"/>
        <xdr:cNvCxnSpPr/>
      </xdr:nvCxnSpPr>
      <xdr:spPr>
        <a:xfrm>
          <a:off x="1130300" y="9898666"/>
          <a:ext cx="889000" cy="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107417</xdr:rowOff>
    </xdr:from>
    <xdr:to>
      <xdr:col>10</xdr:col>
      <xdr:colOff>165100</xdr:colOff>
      <xdr:row>58</xdr:row>
      <xdr:rowOff>37567</xdr:rowOff>
    </xdr:to>
    <xdr:sp macro="" textlink="">
      <xdr:nvSpPr>
        <xdr:cNvPr id="130" name="フローチャート: 判断 129"/>
        <xdr:cNvSpPr/>
      </xdr:nvSpPr>
      <xdr:spPr>
        <a:xfrm>
          <a:off x="1968500" y="988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28694</xdr:rowOff>
    </xdr:from>
    <xdr:ext cx="534377" cy="259045"/>
    <xdr:sp macro="" textlink="">
      <xdr:nvSpPr>
        <xdr:cNvPr id="131" name="テキスト ボックス 130"/>
        <xdr:cNvSpPr txBox="1"/>
      </xdr:nvSpPr>
      <xdr:spPr>
        <a:xfrm>
          <a:off x="1752111" y="997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124049</xdr:rowOff>
    </xdr:from>
    <xdr:to>
      <xdr:col>6</xdr:col>
      <xdr:colOff>38100</xdr:colOff>
      <xdr:row>58</xdr:row>
      <xdr:rowOff>54199</xdr:rowOff>
    </xdr:to>
    <xdr:sp macro="" textlink="">
      <xdr:nvSpPr>
        <xdr:cNvPr id="132" name="フローチャート: 判断 131"/>
        <xdr:cNvSpPr/>
      </xdr:nvSpPr>
      <xdr:spPr>
        <a:xfrm>
          <a:off x="1079500" y="9896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45326</xdr:rowOff>
    </xdr:from>
    <xdr:ext cx="534377" cy="259045"/>
    <xdr:sp macro="" textlink="">
      <xdr:nvSpPr>
        <xdr:cNvPr id="133" name="テキスト ボックス 132"/>
        <xdr:cNvSpPr txBox="1"/>
      </xdr:nvSpPr>
      <xdr:spPr>
        <a:xfrm>
          <a:off x="863111" y="99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49244</xdr:rowOff>
    </xdr:from>
    <xdr:to>
      <xdr:col>24</xdr:col>
      <xdr:colOff>114300</xdr:colOff>
      <xdr:row>57</xdr:row>
      <xdr:rowOff>150844</xdr:rowOff>
    </xdr:to>
    <xdr:sp macro="" textlink="">
      <xdr:nvSpPr>
        <xdr:cNvPr id="139" name="楕円 138"/>
        <xdr:cNvSpPr/>
      </xdr:nvSpPr>
      <xdr:spPr>
        <a:xfrm>
          <a:off x="4584700" y="982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27671</xdr:rowOff>
    </xdr:from>
    <xdr:ext cx="599010" cy="259045"/>
    <xdr:sp macro="" textlink="">
      <xdr:nvSpPr>
        <xdr:cNvPr id="140" name="物件費該当値テキスト"/>
        <xdr:cNvSpPr txBox="1"/>
      </xdr:nvSpPr>
      <xdr:spPr>
        <a:xfrm>
          <a:off x="4686300" y="980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52419</xdr:rowOff>
    </xdr:from>
    <xdr:to>
      <xdr:col>20</xdr:col>
      <xdr:colOff>38100</xdr:colOff>
      <xdr:row>57</xdr:row>
      <xdr:rowOff>154019</xdr:rowOff>
    </xdr:to>
    <xdr:sp macro="" textlink="">
      <xdr:nvSpPr>
        <xdr:cNvPr id="141" name="楕円 140"/>
        <xdr:cNvSpPr/>
      </xdr:nvSpPr>
      <xdr:spPr>
        <a:xfrm>
          <a:off x="3746500" y="982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170546</xdr:rowOff>
    </xdr:from>
    <xdr:ext cx="599010" cy="259045"/>
    <xdr:sp macro="" textlink="">
      <xdr:nvSpPr>
        <xdr:cNvPr id="142" name="テキスト ボックス 141"/>
        <xdr:cNvSpPr txBox="1"/>
      </xdr:nvSpPr>
      <xdr:spPr>
        <a:xfrm>
          <a:off x="3497795" y="960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84126</xdr:rowOff>
    </xdr:from>
    <xdr:to>
      <xdr:col>15</xdr:col>
      <xdr:colOff>101600</xdr:colOff>
      <xdr:row>58</xdr:row>
      <xdr:rowOff>14276</xdr:rowOff>
    </xdr:to>
    <xdr:sp macro="" textlink="">
      <xdr:nvSpPr>
        <xdr:cNvPr id="143" name="楕円 142"/>
        <xdr:cNvSpPr/>
      </xdr:nvSpPr>
      <xdr:spPr>
        <a:xfrm>
          <a:off x="2857500" y="985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30803</xdr:rowOff>
    </xdr:from>
    <xdr:ext cx="534377" cy="259045"/>
    <xdr:sp macro="" textlink="">
      <xdr:nvSpPr>
        <xdr:cNvPr id="144" name="テキスト ボックス 143"/>
        <xdr:cNvSpPr txBox="1"/>
      </xdr:nvSpPr>
      <xdr:spPr>
        <a:xfrm>
          <a:off x="2641111" y="963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77463</xdr:rowOff>
    </xdr:from>
    <xdr:to>
      <xdr:col>10</xdr:col>
      <xdr:colOff>165100</xdr:colOff>
      <xdr:row>58</xdr:row>
      <xdr:rowOff>7613</xdr:rowOff>
    </xdr:to>
    <xdr:sp macro="" textlink="">
      <xdr:nvSpPr>
        <xdr:cNvPr id="145" name="楕円 144"/>
        <xdr:cNvSpPr/>
      </xdr:nvSpPr>
      <xdr:spPr>
        <a:xfrm>
          <a:off x="1968500" y="985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24140</xdr:rowOff>
    </xdr:from>
    <xdr:ext cx="534377" cy="259045"/>
    <xdr:sp macro="" textlink="">
      <xdr:nvSpPr>
        <xdr:cNvPr id="146" name="テキスト ボックス 145"/>
        <xdr:cNvSpPr txBox="1"/>
      </xdr:nvSpPr>
      <xdr:spPr>
        <a:xfrm>
          <a:off x="1752111" y="962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75216</xdr:rowOff>
    </xdr:from>
    <xdr:to>
      <xdr:col>6</xdr:col>
      <xdr:colOff>38100</xdr:colOff>
      <xdr:row>58</xdr:row>
      <xdr:rowOff>5366</xdr:rowOff>
    </xdr:to>
    <xdr:sp macro="" textlink="">
      <xdr:nvSpPr>
        <xdr:cNvPr id="147" name="楕円 146"/>
        <xdr:cNvSpPr/>
      </xdr:nvSpPr>
      <xdr:spPr>
        <a:xfrm>
          <a:off x="1079500" y="98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21893</xdr:rowOff>
    </xdr:from>
    <xdr:ext cx="534377" cy="259045"/>
    <xdr:sp macro="" textlink="">
      <xdr:nvSpPr>
        <xdr:cNvPr id="148" name="テキスト ボックス 147"/>
        <xdr:cNvSpPr txBox="1"/>
      </xdr:nvSpPr>
      <xdr:spPr>
        <a:xfrm>
          <a:off x="863111" y="962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115239</xdr:rowOff>
    </xdr:from>
    <xdr:to>
      <xdr:col>24</xdr:col>
      <xdr:colOff>63500</xdr:colOff>
      <xdr:row>78</xdr:row>
      <xdr:rowOff>115652</xdr:rowOff>
    </xdr:to>
    <xdr:cxnSp macro="">
      <xdr:nvCxnSpPr>
        <xdr:cNvPr id="175" name="直線コネクタ 174"/>
        <xdr:cNvCxnSpPr/>
      </xdr:nvCxnSpPr>
      <xdr:spPr>
        <a:xfrm flipV="1">
          <a:off x="3797300" y="13488339"/>
          <a:ext cx="8382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115652</xdr:rowOff>
    </xdr:from>
    <xdr:to>
      <xdr:col>19</xdr:col>
      <xdr:colOff>177800</xdr:colOff>
      <xdr:row>78</xdr:row>
      <xdr:rowOff>120749</xdr:rowOff>
    </xdr:to>
    <xdr:cxnSp macro="">
      <xdr:nvCxnSpPr>
        <xdr:cNvPr id="178" name="直線コネクタ 177"/>
        <xdr:cNvCxnSpPr/>
      </xdr:nvCxnSpPr>
      <xdr:spPr>
        <a:xfrm flipV="1">
          <a:off x="2908300" y="13488752"/>
          <a:ext cx="889000" cy="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140312</xdr:rowOff>
    </xdr:from>
    <xdr:to>
      <xdr:col>20</xdr:col>
      <xdr:colOff>38100</xdr:colOff>
      <xdr:row>78</xdr:row>
      <xdr:rowOff>70462</xdr:rowOff>
    </xdr:to>
    <xdr:sp macro="" textlink="">
      <xdr:nvSpPr>
        <xdr:cNvPr id="179" name="フローチャート: 判断 178"/>
        <xdr:cNvSpPr/>
      </xdr:nvSpPr>
      <xdr:spPr>
        <a:xfrm>
          <a:off x="3746500" y="13341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86989</xdr:rowOff>
    </xdr:from>
    <xdr:ext cx="469744" cy="259045"/>
    <xdr:sp macro="" textlink="">
      <xdr:nvSpPr>
        <xdr:cNvPr id="180" name="テキスト ボックス 179"/>
        <xdr:cNvSpPr txBox="1"/>
      </xdr:nvSpPr>
      <xdr:spPr>
        <a:xfrm>
          <a:off x="3562428" y="1311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116246</xdr:rowOff>
    </xdr:from>
    <xdr:to>
      <xdr:col>15</xdr:col>
      <xdr:colOff>50800</xdr:colOff>
      <xdr:row>78</xdr:row>
      <xdr:rowOff>120749</xdr:rowOff>
    </xdr:to>
    <xdr:cxnSp macro="">
      <xdr:nvCxnSpPr>
        <xdr:cNvPr id="181" name="直線コネクタ 180"/>
        <xdr:cNvCxnSpPr/>
      </xdr:nvCxnSpPr>
      <xdr:spPr>
        <a:xfrm>
          <a:off x="2019300" y="13489346"/>
          <a:ext cx="8890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144107</xdr:rowOff>
    </xdr:from>
    <xdr:to>
      <xdr:col>15</xdr:col>
      <xdr:colOff>101600</xdr:colOff>
      <xdr:row>78</xdr:row>
      <xdr:rowOff>74257</xdr:rowOff>
    </xdr:to>
    <xdr:sp macro="" textlink="">
      <xdr:nvSpPr>
        <xdr:cNvPr id="182" name="フローチャート: 判断 181"/>
        <xdr:cNvSpPr/>
      </xdr:nvSpPr>
      <xdr:spPr>
        <a:xfrm>
          <a:off x="2857500" y="1334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90784</xdr:rowOff>
    </xdr:from>
    <xdr:ext cx="469744" cy="259045"/>
    <xdr:sp macro="" textlink="">
      <xdr:nvSpPr>
        <xdr:cNvPr id="183" name="テキスト ボックス 182"/>
        <xdr:cNvSpPr txBox="1"/>
      </xdr:nvSpPr>
      <xdr:spPr>
        <a:xfrm>
          <a:off x="2673428" y="1312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116246</xdr:rowOff>
    </xdr:from>
    <xdr:to>
      <xdr:col>10</xdr:col>
      <xdr:colOff>114300</xdr:colOff>
      <xdr:row>78</xdr:row>
      <xdr:rowOff>120955</xdr:rowOff>
    </xdr:to>
    <xdr:cxnSp macro="">
      <xdr:nvCxnSpPr>
        <xdr:cNvPr id="184" name="直線コネクタ 183"/>
        <xdr:cNvCxnSpPr/>
      </xdr:nvCxnSpPr>
      <xdr:spPr>
        <a:xfrm flipV="1">
          <a:off x="1130300" y="13489346"/>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147331</xdr:rowOff>
    </xdr:from>
    <xdr:to>
      <xdr:col>10</xdr:col>
      <xdr:colOff>165100</xdr:colOff>
      <xdr:row>78</xdr:row>
      <xdr:rowOff>77481</xdr:rowOff>
    </xdr:to>
    <xdr:sp macro="" textlink="">
      <xdr:nvSpPr>
        <xdr:cNvPr id="185" name="フローチャート: 判断 184"/>
        <xdr:cNvSpPr/>
      </xdr:nvSpPr>
      <xdr:spPr>
        <a:xfrm>
          <a:off x="1968500" y="133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94008</xdr:rowOff>
    </xdr:from>
    <xdr:ext cx="469744" cy="259045"/>
    <xdr:sp macro="" textlink="">
      <xdr:nvSpPr>
        <xdr:cNvPr id="186" name="テキスト ボックス 185"/>
        <xdr:cNvSpPr txBox="1"/>
      </xdr:nvSpPr>
      <xdr:spPr>
        <a:xfrm>
          <a:off x="1784428" y="1312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154279</xdr:rowOff>
    </xdr:from>
    <xdr:to>
      <xdr:col>6</xdr:col>
      <xdr:colOff>38100</xdr:colOff>
      <xdr:row>78</xdr:row>
      <xdr:rowOff>84429</xdr:rowOff>
    </xdr:to>
    <xdr:sp macro="" textlink="">
      <xdr:nvSpPr>
        <xdr:cNvPr id="187" name="フローチャート: 判断 186"/>
        <xdr:cNvSpPr/>
      </xdr:nvSpPr>
      <xdr:spPr>
        <a:xfrm>
          <a:off x="1079500" y="1335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100956</xdr:rowOff>
    </xdr:from>
    <xdr:ext cx="469744" cy="259045"/>
    <xdr:sp macro="" textlink="">
      <xdr:nvSpPr>
        <xdr:cNvPr id="188" name="テキスト ボックス 187"/>
        <xdr:cNvSpPr txBox="1"/>
      </xdr:nvSpPr>
      <xdr:spPr>
        <a:xfrm>
          <a:off x="895428" y="1313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64439</xdr:rowOff>
    </xdr:from>
    <xdr:to>
      <xdr:col>24</xdr:col>
      <xdr:colOff>114300</xdr:colOff>
      <xdr:row>78</xdr:row>
      <xdr:rowOff>166039</xdr:rowOff>
    </xdr:to>
    <xdr:sp macro="" textlink="">
      <xdr:nvSpPr>
        <xdr:cNvPr id="194" name="楕円 193"/>
        <xdr:cNvSpPr/>
      </xdr:nvSpPr>
      <xdr:spPr>
        <a:xfrm>
          <a:off x="4584700" y="134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150816</xdr:rowOff>
    </xdr:from>
    <xdr:ext cx="469744" cy="259045"/>
    <xdr:sp macro="" textlink="">
      <xdr:nvSpPr>
        <xdr:cNvPr id="195" name="維持補修費該当値テキスト"/>
        <xdr:cNvSpPr txBox="1"/>
      </xdr:nvSpPr>
      <xdr:spPr>
        <a:xfrm>
          <a:off x="4686300" y="133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64852</xdr:rowOff>
    </xdr:from>
    <xdr:to>
      <xdr:col>20</xdr:col>
      <xdr:colOff>38100</xdr:colOff>
      <xdr:row>78</xdr:row>
      <xdr:rowOff>166452</xdr:rowOff>
    </xdr:to>
    <xdr:sp macro="" textlink="">
      <xdr:nvSpPr>
        <xdr:cNvPr id="196" name="楕円 195"/>
        <xdr:cNvSpPr/>
      </xdr:nvSpPr>
      <xdr:spPr>
        <a:xfrm>
          <a:off x="3746500" y="134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157579</xdr:rowOff>
    </xdr:from>
    <xdr:ext cx="469744" cy="259045"/>
    <xdr:sp macro="" textlink="">
      <xdr:nvSpPr>
        <xdr:cNvPr id="197" name="テキスト ボックス 196"/>
        <xdr:cNvSpPr txBox="1"/>
      </xdr:nvSpPr>
      <xdr:spPr>
        <a:xfrm>
          <a:off x="3562428" y="1353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69949</xdr:rowOff>
    </xdr:from>
    <xdr:to>
      <xdr:col>15</xdr:col>
      <xdr:colOff>101600</xdr:colOff>
      <xdr:row>79</xdr:row>
      <xdr:rowOff>99</xdr:rowOff>
    </xdr:to>
    <xdr:sp macro="" textlink="">
      <xdr:nvSpPr>
        <xdr:cNvPr id="198" name="楕円 197"/>
        <xdr:cNvSpPr/>
      </xdr:nvSpPr>
      <xdr:spPr>
        <a:xfrm>
          <a:off x="2857500" y="1344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162676</xdr:rowOff>
    </xdr:from>
    <xdr:ext cx="378565" cy="259045"/>
    <xdr:sp macro="" textlink="">
      <xdr:nvSpPr>
        <xdr:cNvPr id="199" name="テキスト ボックス 198"/>
        <xdr:cNvSpPr txBox="1"/>
      </xdr:nvSpPr>
      <xdr:spPr>
        <a:xfrm>
          <a:off x="2719017" y="13535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65446</xdr:rowOff>
    </xdr:from>
    <xdr:to>
      <xdr:col>10</xdr:col>
      <xdr:colOff>165100</xdr:colOff>
      <xdr:row>78</xdr:row>
      <xdr:rowOff>167046</xdr:rowOff>
    </xdr:to>
    <xdr:sp macro="" textlink="">
      <xdr:nvSpPr>
        <xdr:cNvPr id="200" name="楕円 199"/>
        <xdr:cNvSpPr/>
      </xdr:nvSpPr>
      <xdr:spPr>
        <a:xfrm>
          <a:off x="1968500" y="134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158173</xdr:rowOff>
    </xdr:from>
    <xdr:ext cx="469744" cy="259045"/>
    <xdr:sp macro="" textlink="">
      <xdr:nvSpPr>
        <xdr:cNvPr id="201" name="テキスト ボックス 200"/>
        <xdr:cNvSpPr txBox="1"/>
      </xdr:nvSpPr>
      <xdr:spPr>
        <a:xfrm>
          <a:off x="1784428" y="135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70155</xdr:rowOff>
    </xdr:from>
    <xdr:to>
      <xdr:col>6</xdr:col>
      <xdr:colOff>38100</xdr:colOff>
      <xdr:row>79</xdr:row>
      <xdr:rowOff>305</xdr:rowOff>
    </xdr:to>
    <xdr:sp macro="" textlink="">
      <xdr:nvSpPr>
        <xdr:cNvPr id="202" name="楕円 201"/>
        <xdr:cNvSpPr/>
      </xdr:nvSpPr>
      <xdr:spPr>
        <a:xfrm>
          <a:off x="1079500" y="134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162882</xdr:rowOff>
    </xdr:from>
    <xdr:ext cx="378565" cy="259045"/>
    <xdr:sp macro="" textlink="">
      <xdr:nvSpPr>
        <xdr:cNvPr id="203" name="テキスト ボックス 202"/>
        <xdr:cNvSpPr txBox="1"/>
      </xdr:nvSpPr>
      <xdr:spPr>
        <a:xfrm>
          <a:off x="941017" y="13535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111074</xdr:rowOff>
    </xdr:from>
    <xdr:to>
      <xdr:col>24</xdr:col>
      <xdr:colOff>63500</xdr:colOff>
      <xdr:row>97</xdr:row>
      <xdr:rowOff>28727</xdr:rowOff>
    </xdr:to>
    <xdr:cxnSp macro="">
      <xdr:nvCxnSpPr>
        <xdr:cNvPr id="233" name="直線コネクタ 232"/>
        <xdr:cNvCxnSpPr/>
      </xdr:nvCxnSpPr>
      <xdr:spPr>
        <a:xfrm>
          <a:off x="3797300" y="16570274"/>
          <a:ext cx="838200" cy="8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111074</xdr:rowOff>
    </xdr:from>
    <xdr:to>
      <xdr:col>19</xdr:col>
      <xdr:colOff>177800</xdr:colOff>
      <xdr:row>96</xdr:row>
      <xdr:rowOff>155817</xdr:rowOff>
    </xdr:to>
    <xdr:cxnSp macro="">
      <xdr:nvCxnSpPr>
        <xdr:cNvPr id="236" name="直線コネクタ 235"/>
        <xdr:cNvCxnSpPr/>
      </xdr:nvCxnSpPr>
      <xdr:spPr>
        <a:xfrm flipV="1">
          <a:off x="2908300" y="16570274"/>
          <a:ext cx="889000" cy="4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7" name="フローチャート: 判断 236"/>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58208</xdr:rowOff>
    </xdr:from>
    <xdr:ext cx="534377" cy="259045"/>
    <xdr:sp macro="" textlink="">
      <xdr:nvSpPr>
        <xdr:cNvPr id="238" name="テキスト ボックス 237"/>
        <xdr:cNvSpPr txBox="1"/>
      </xdr:nvSpPr>
      <xdr:spPr>
        <a:xfrm>
          <a:off x="3530111" y="161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133299</xdr:rowOff>
    </xdr:from>
    <xdr:to>
      <xdr:col>15</xdr:col>
      <xdr:colOff>50800</xdr:colOff>
      <xdr:row>96</xdr:row>
      <xdr:rowOff>155817</xdr:rowOff>
    </xdr:to>
    <xdr:cxnSp macro="">
      <xdr:nvCxnSpPr>
        <xdr:cNvPr id="239" name="直線コネクタ 238"/>
        <xdr:cNvCxnSpPr/>
      </xdr:nvCxnSpPr>
      <xdr:spPr>
        <a:xfrm>
          <a:off x="2019300" y="16592499"/>
          <a:ext cx="88900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40" name="フローチャート: 判断 239"/>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105312</xdr:rowOff>
    </xdr:from>
    <xdr:ext cx="534377" cy="259045"/>
    <xdr:sp macro="" textlink="">
      <xdr:nvSpPr>
        <xdr:cNvPr id="241" name="テキスト ボックス 240"/>
        <xdr:cNvSpPr txBox="1"/>
      </xdr:nvSpPr>
      <xdr:spPr>
        <a:xfrm>
          <a:off x="2641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111086</xdr:rowOff>
    </xdr:from>
    <xdr:to>
      <xdr:col>10</xdr:col>
      <xdr:colOff>114300</xdr:colOff>
      <xdr:row>96</xdr:row>
      <xdr:rowOff>133299</xdr:rowOff>
    </xdr:to>
    <xdr:cxnSp macro="">
      <xdr:nvCxnSpPr>
        <xdr:cNvPr id="242" name="直線コネクタ 241"/>
        <xdr:cNvCxnSpPr/>
      </xdr:nvCxnSpPr>
      <xdr:spPr>
        <a:xfrm>
          <a:off x="1130300" y="16570286"/>
          <a:ext cx="889000" cy="2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43" name="フローチャート: 判断 242"/>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99420</xdr:rowOff>
    </xdr:from>
    <xdr:ext cx="534377" cy="259045"/>
    <xdr:sp macro="" textlink="">
      <xdr:nvSpPr>
        <xdr:cNvPr id="244" name="テキスト ボックス 243"/>
        <xdr:cNvSpPr txBox="1"/>
      </xdr:nvSpPr>
      <xdr:spPr>
        <a:xfrm>
          <a:off x="1752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5" name="フローチャート: 判断 244"/>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123054</xdr:rowOff>
    </xdr:from>
    <xdr:ext cx="534377" cy="259045"/>
    <xdr:sp macro="" textlink="">
      <xdr:nvSpPr>
        <xdr:cNvPr id="246" name="テキスト ボックス 245"/>
        <xdr:cNvSpPr txBox="1"/>
      </xdr:nvSpPr>
      <xdr:spPr>
        <a:xfrm>
          <a:off x="863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149377</xdr:rowOff>
    </xdr:from>
    <xdr:to>
      <xdr:col>24</xdr:col>
      <xdr:colOff>114300</xdr:colOff>
      <xdr:row>97</xdr:row>
      <xdr:rowOff>79527</xdr:rowOff>
    </xdr:to>
    <xdr:sp macro="" textlink="">
      <xdr:nvSpPr>
        <xdr:cNvPr id="252" name="楕円 251"/>
        <xdr:cNvSpPr/>
      </xdr:nvSpPr>
      <xdr:spPr>
        <a:xfrm>
          <a:off x="4584700" y="1660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127804</xdr:rowOff>
    </xdr:from>
    <xdr:ext cx="534377" cy="259045"/>
    <xdr:sp macro="" textlink="">
      <xdr:nvSpPr>
        <xdr:cNvPr id="253" name="扶助費該当値テキスト"/>
        <xdr:cNvSpPr txBox="1"/>
      </xdr:nvSpPr>
      <xdr:spPr>
        <a:xfrm>
          <a:off x="4686300" y="1658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60274</xdr:rowOff>
    </xdr:from>
    <xdr:to>
      <xdr:col>20</xdr:col>
      <xdr:colOff>38100</xdr:colOff>
      <xdr:row>96</xdr:row>
      <xdr:rowOff>161874</xdr:rowOff>
    </xdr:to>
    <xdr:sp macro="" textlink="">
      <xdr:nvSpPr>
        <xdr:cNvPr id="254" name="楕円 253"/>
        <xdr:cNvSpPr/>
      </xdr:nvSpPr>
      <xdr:spPr>
        <a:xfrm>
          <a:off x="3746500" y="1651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153001</xdr:rowOff>
    </xdr:from>
    <xdr:ext cx="534377" cy="259045"/>
    <xdr:sp macro="" textlink="">
      <xdr:nvSpPr>
        <xdr:cNvPr id="255" name="テキスト ボックス 254"/>
        <xdr:cNvSpPr txBox="1"/>
      </xdr:nvSpPr>
      <xdr:spPr>
        <a:xfrm>
          <a:off x="3530111" y="1661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105017</xdr:rowOff>
    </xdr:from>
    <xdr:to>
      <xdr:col>15</xdr:col>
      <xdr:colOff>101600</xdr:colOff>
      <xdr:row>97</xdr:row>
      <xdr:rowOff>35167</xdr:rowOff>
    </xdr:to>
    <xdr:sp macro="" textlink="">
      <xdr:nvSpPr>
        <xdr:cNvPr id="256" name="楕円 255"/>
        <xdr:cNvSpPr/>
      </xdr:nvSpPr>
      <xdr:spPr>
        <a:xfrm>
          <a:off x="2857500" y="1656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26294</xdr:rowOff>
    </xdr:from>
    <xdr:ext cx="534377" cy="259045"/>
    <xdr:sp macro="" textlink="">
      <xdr:nvSpPr>
        <xdr:cNvPr id="257" name="テキスト ボックス 256"/>
        <xdr:cNvSpPr txBox="1"/>
      </xdr:nvSpPr>
      <xdr:spPr>
        <a:xfrm>
          <a:off x="2641111" y="1665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82499</xdr:rowOff>
    </xdr:from>
    <xdr:to>
      <xdr:col>10</xdr:col>
      <xdr:colOff>165100</xdr:colOff>
      <xdr:row>97</xdr:row>
      <xdr:rowOff>12649</xdr:rowOff>
    </xdr:to>
    <xdr:sp macro="" textlink="">
      <xdr:nvSpPr>
        <xdr:cNvPr id="258" name="楕円 257"/>
        <xdr:cNvSpPr/>
      </xdr:nvSpPr>
      <xdr:spPr>
        <a:xfrm>
          <a:off x="1968500" y="165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3776</xdr:rowOff>
    </xdr:from>
    <xdr:ext cx="534377" cy="259045"/>
    <xdr:sp macro="" textlink="">
      <xdr:nvSpPr>
        <xdr:cNvPr id="259" name="テキスト ボックス 258"/>
        <xdr:cNvSpPr txBox="1"/>
      </xdr:nvSpPr>
      <xdr:spPr>
        <a:xfrm>
          <a:off x="1752111" y="1663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60286</xdr:rowOff>
    </xdr:from>
    <xdr:to>
      <xdr:col>6</xdr:col>
      <xdr:colOff>38100</xdr:colOff>
      <xdr:row>96</xdr:row>
      <xdr:rowOff>161886</xdr:rowOff>
    </xdr:to>
    <xdr:sp macro="" textlink="">
      <xdr:nvSpPr>
        <xdr:cNvPr id="260" name="楕円 259"/>
        <xdr:cNvSpPr/>
      </xdr:nvSpPr>
      <xdr:spPr>
        <a:xfrm>
          <a:off x="1079500" y="165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153013</xdr:rowOff>
    </xdr:from>
    <xdr:ext cx="534377" cy="259045"/>
    <xdr:sp macro="" textlink="">
      <xdr:nvSpPr>
        <xdr:cNvPr id="261" name="テキスト ボックス 260"/>
        <xdr:cNvSpPr txBox="1"/>
      </xdr:nvSpPr>
      <xdr:spPr>
        <a:xfrm>
          <a:off x="863111" y="1661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114778</xdr:rowOff>
    </xdr:from>
    <xdr:to>
      <xdr:col>54</xdr:col>
      <xdr:colOff>189865</xdr:colOff>
      <xdr:row>37</xdr:row>
      <xdr:rowOff>152753</xdr:rowOff>
    </xdr:to>
    <xdr:cxnSp macro="">
      <xdr:nvCxnSpPr>
        <xdr:cNvPr id="284" name="直線コネクタ 283"/>
        <xdr:cNvCxnSpPr/>
      </xdr:nvCxnSpPr>
      <xdr:spPr>
        <a:xfrm flipV="1">
          <a:off x="10475595" y="5258278"/>
          <a:ext cx="1270" cy="123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156580</xdr:rowOff>
    </xdr:from>
    <xdr:ext cx="599010" cy="259045"/>
    <xdr:sp macro="" textlink="">
      <xdr:nvSpPr>
        <xdr:cNvPr id="285" name="補助費等最小値テキスト"/>
        <xdr:cNvSpPr txBox="1"/>
      </xdr:nvSpPr>
      <xdr:spPr>
        <a:xfrm>
          <a:off x="10528300" y="650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152753</xdr:rowOff>
    </xdr:from>
    <xdr:to>
      <xdr:col>55</xdr:col>
      <xdr:colOff>88900</xdr:colOff>
      <xdr:row>37</xdr:row>
      <xdr:rowOff>152753</xdr:rowOff>
    </xdr:to>
    <xdr:cxnSp macro="">
      <xdr:nvCxnSpPr>
        <xdr:cNvPr id="286" name="直線コネクタ 285"/>
        <xdr:cNvCxnSpPr/>
      </xdr:nvCxnSpPr>
      <xdr:spPr>
        <a:xfrm>
          <a:off x="10388600" y="64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61455</xdr:rowOff>
    </xdr:from>
    <xdr:ext cx="599010" cy="259045"/>
    <xdr:sp macro="" textlink="">
      <xdr:nvSpPr>
        <xdr:cNvPr id="287" name="補助費等最大値テキスト"/>
        <xdr:cNvSpPr txBox="1"/>
      </xdr:nvSpPr>
      <xdr:spPr>
        <a:xfrm>
          <a:off x="10528300" y="503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114778</xdr:rowOff>
    </xdr:from>
    <xdr:to>
      <xdr:col>55</xdr:col>
      <xdr:colOff>88900</xdr:colOff>
      <xdr:row>30</xdr:row>
      <xdr:rowOff>114778</xdr:rowOff>
    </xdr:to>
    <xdr:cxnSp macro="">
      <xdr:nvCxnSpPr>
        <xdr:cNvPr id="288" name="直線コネクタ 287"/>
        <xdr:cNvCxnSpPr/>
      </xdr:nvCxnSpPr>
      <xdr:spPr>
        <a:xfrm>
          <a:off x="10388600" y="525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74398</xdr:rowOff>
    </xdr:from>
    <xdr:to>
      <xdr:col>55</xdr:col>
      <xdr:colOff>0</xdr:colOff>
      <xdr:row>38</xdr:row>
      <xdr:rowOff>107741</xdr:rowOff>
    </xdr:to>
    <xdr:cxnSp macro="">
      <xdr:nvCxnSpPr>
        <xdr:cNvPr id="289" name="直線コネクタ 288"/>
        <xdr:cNvCxnSpPr/>
      </xdr:nvCxnSpPr>
      <xdr:spPr>
        <a:xfrm flipV="1">
          <a:off x="9639300" y="5903698"/>
          <a:ext cx="838200" cy="71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138376</xdr:rowOff>
    </xdr:from>
    <xdr:ext cx="599010" cy="259045"/>
    <xdr:sp macro="" textlink="">
      <xdr:nvSpPr>
        <xdr:cNvPr id="290" name="補助費等平均値テキスト"/>
        <xdr:cNvSpPr txBox="1"/>
      </xdr:nvSpPr>
      <xdr:spPr>
        <a:xfrm>
          <a:off x="10528300" y="596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159949</xdr:rowOff>
    </xdr:from>
    <xdr:to>
      <xdr:col>55</xdr:col>
      <xdr:colOff>50800</xdr:colOff>
      <xdr:row>35</xdr:row>
      <xdr:rowOff>90099</xdr:rowOff>
    </xdr:to>
    <xdr:sp macro="" textlink="">
      <xdr:nvSpPr>
        <xdr:cNvPr id="291" name="フローチャート: 判断 290"/>
        <xdr:cNvSpPr/>
      </xdr:nvSpPr>
      <xdr:spPr>
        <a:xfrm>
          <a:off x="10426700" y="598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133871</xdr:rowOff>
    </xdr:from>
    <xdr:to>
      <xdr:col>50</xdr:col>
      <xdr:colOff>114300</xdr:colOff>
      <xdr:row>38</xdr:row>
      <xdr:rowOff>107741</xdr:rowOff>
    </xdr:to>
    <xdr:cxnSp macro="">
      <xdr:nvCxnSpPr>
        <xdr:cNvPr id="292" name="直線コネクタ 291"/>
        <xdr:cNvCxnSpPr/>
      </xdr:nvCxnSpPr>
      <xdr:spPr>
        <a:xfrm>
          <a:off x="8750300" y="6477521"/>
          <a:ext cx="889000" cy="14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142900</xdr:rowOff>
    </xdr:from>
    <xdr:to>
      <xdr:col>50</xdr:col>
      <xdr:colOff>165100</xdr:colOff>
      <xdr:row>39</xdr:row>
      <xdr:rowOff>73050</xdr:rowOff>
    </xdr:to>
    <xdr:sp macro="" textlink="">
      <xdr:nvSpPr>
        <xdr:cNvPr id="293" name="フローチャート: 判断 292"/>
        <xdr:cNvSpPr/>
      </xdr:nvSpPr>
      <xdr:spPr>
        <a:xfrm>
          <a:off x="9588500" y="66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64177</xdr:rowOff>
    </xdr:from>
    <xdr:ext cx="534377" cy="259045"/>
    <xdr:sp macro="" textlink="">
      <xdr:nvSpPr>
        <xdr:cNvPr id="294" name="テキスト ボックス 293"/>
        <xdr:cNvSpPr txBox="1"/>
      </xdr:nvSpPr>
      <xdr:spPr>
        <a:xfrm>
          <a:off x="9372111" y="67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133871</xdr:rowOff>
    </xdr:from>
    <xdr:to>
      <xdr:col>45</xdr:col>
      <xdr:colOff>177800</xdr:colOff>
      <xdr:row>37</xdr:row>
      <xdr:rowOff>137661</xdr:rowOff>
    </xdr:to>
    <xdr:cxnSp macro="">
      <xdr:nvCxnSpPr>
        <xdr:cNvPr id="295" name="直線コネクタ 294"/>
        <xdr:cNvCxnSpPr/>
      </xdr:nvCxnSpPr>
      <xdr:spPr>
        <a:xfrm flipV="1">
          <a:off x="7861300" y="6477521"/>
          <a:ext cx="889000" cy="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149506</xdr:rowOff>
    </xdr:from>
    <xdr:to>
      <xdr:col>46</xdr:col>
      <xdr:colOff>38100</xdr:colOff>
      <xdr:row>39</xdr:row>
      <xdr:rowOff>79656</xdr:rowOff>
    </xdr:to>
    <xdr:sp macro="" textlink="">
      <xdr:nvSpPr>
        <xdr:cNvPr id="296" name="フローチャート: 判断 295"/>
        <xdr:cNvSpPr/>
      </xdr:nvSpPr>
      <xdr:spPr>
        <a:xfrm>
          <a:off x="8699500" y="666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70783</xdr:rowOff>
    </xdr:from>
    <xdr:ext cx="534377" cy="259045"/>
    <xdr:sp macro="" textlink="">
      <xdr:nvSpPr>
        <xdr:cNvPr id="297" name="テキスト ボックス 296"/>
        <xdr:cNvSpPr txBox="1"/>
      </xdr:nvSpPr>
      <xdr:spPr>
        <a:xfrm>
          <a:off x="8483111" y="67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50994</xdr:rowOff>
    </xdr:from>
    <xdr:to>
      <xdr:col>41</xdr:col>
      <xdr:colOff>50800</xdr:colOff>
      <xdr:row>37</xdr:row>
      <xdr:rowOff>137661</xdr:rowOff>
    </xdr:to>
    <xdr:cxnSp macro="">
      <xdr:nvCxnSpPr>
        <xdr:cNvPr id="298" name="直線コネクタ 297"/>
        <xdr:cNvCxnSpPr/>
      </xdr:nvCxnSpPr>
      <xdr:spPr>
        <a:xfrm>
          <a:off x="6972300" y="6394644"/>
          <a:ext cx="889000" cy="8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xdr:rowOff>
    </xdr:from>
    <xdr:to>
      <xdr:col>41</xdr:col>
      <xdr:colOff>101600</xdr:colOff>
      <xdr:row>39</xdr:row>
      <xdr:rowOff>105283</xdr:rowOff>
    </xdr:to>
    <xdr:sp macro="" textlink="">
      <xdr:nvSpPr>
        <xdr:cNvPr id="299" name="フローチャート: 判断 298"/>
        <xdr:cNvSpPr/>
      </xdr:nvSpPr>
      <xdr:spPr>
        <a:xfrm>
          <a:off x="7810500" y="669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96410</xdr:rowOff>
    </xdr:from>
    <xdr:ext cx="534377" cy="259045"/>
    <xdr:sp macro="" textlink="">
      <xdr:nvSpPr>
        <xdr:cNvPr id="300" name="テキスト ボックス 299"/>
        <xdr:cNvSpPr txBox="1"/>
      </xdr:nvSpPr>
      <xdr:spPr>
        <a:xfrm>
          <a:off x="7594111" y="678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15734</xdr:rowOff>
    </xdr:from>
    <xdr:to>
      <xdr:col>36</xdr:col>
      <xdr:colOff>165100</xdr:colOff>
      <xdr:row>39</xdr:row>
      <xdr:rowOff>117334</xdr:rowOff>
    </xdr:to>
    <xdr:sp macro="" textlink="">
      <xdr:nvSpPr>
        <xdr:cNvPr id="301" name="フローチャート: 判断 300"/>
        <xdr:cNvSpPr/>
      </xdr:nvSpPr>
      <xdr:spPr>
        <a:xfrm>
          <a:off x="6921500" y="670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108461</xdr:rowOff>
    </xdr:from>
    <xdr:ext cx="534377" cy="259045"/>
    <xdr:sp macro="" textlink="">
      <xdr:nvSpPr>
        <xdr:cNvPr id="302" name="テキスト ボックス 301"/>
        <xdr:cNvSpPr txBox="1"/>
      </xdr:nvSpPr>
      <xdr:spPr>
        <a:xfrm>
          <a:off x="6705111" y="679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23598</xdr:rowOff>
    </xdr:from>
    <xdr:to>
      <xdr:col>55</xdr:col>
      <xdr:colOff>50800</xdr:colOff>
      <xdr:row>34</xdr:row>
      <xdr:rowOff>125198</xdr:rowOff>
    </xdr:to>
    <xdr:sp macro="" textlink="">
      <xdr:nvSpPr>
        <xdr:cNvPr id="308" name="楕円 307"/>
        <xdr:cNvSpPr/>
      </xdr:nvSpPr>
      <xdr:spPr>
        <a:xfrm>
          <a:off x="10426700" y="585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46475</xdr:rowOff>
    </xdr:from>
    <xdr:ext cx="599010" cy="259045"/>
    <xdr:sp macro="" textlink="">
      <xdr:nvSpPr>
        <xdr:cNvPr id="309" name="補助費等該当値テキスト"/>
        <xdr:cNvSpPr txBox="1"/>
      </xdr:nvSpPr>
      <xdr:spPr>
        <a:xfrm>
          <a:off x="10528300" y="5704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56941</xdr:rowOff>
    </xdr:from>
    <xdr:to>
      <xdr:col>50</xdr:col>
      <xdr:colOff>165100</xdr:colOff>
      <xdr:row>38</xdr:row>
      <xdr:rowOff>158541</xdr:rowOff>
    </xdr:to>
    <xdr:sp macro="" textlink="">
      <xdr:nvSpPr>
        <xdr:cNvPr id="310" name="楕円 309"/>
        <xdr:cNvSpPr/>
      </xdr:nvSpPr>
      <xdr:spPr>
        <a:xfrm>
          <a:off x="9588500" y="657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3619</xdr:rowOff>
    </xdr:from>
    <xdr:ext cx="599010" cy="259045"/>
    <xdr:sp macro="" textlink="">
      <xdr:nvSpPr>
        <xdr:cNvPr id="311" name="テキスト ボックス 310"/>
        <xdr:cNvSpPr txBox="1"/>
      </xdr:nvSpPr>
      <xdr:spPr>
        <a:xfrm>
          <a:off x="9339795" y="634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83071</xdr:rowOff>
    </xdr:from>
    <xdr:to>
      <xdr:col>46</xdr:col>
      <xdr:colOff>38100</xdr:colOff>
      <xdr:row>38</xdr:row>
      <xdr:rowOff>13221</xdr:rowOff>
    </xdr:to>
    <xdr:sp macro="" textlink="">
      <xdr:nvSpPr>
        <xdr:cNvPr id="312" name="楕円 311"/>
        <xdr:cNvSpPr/>
      </xdr:nvSpPr>
      <xdr:spPr>
        <a:xfrm>
          <a:off x="8699500" y="64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29748</xdr:rowOff>
    </xdr:from>
    <xdr:ext cx="599010" cy="259045"/>
    <xdr:sp macro="" textlink="">
      <xdr:nvSpPr>
        <xdr:cNvPr id="313" name="テキスト ボックス 312"/>
        <xdr:cNvSpPr txBox="1"/>
      </xdr:nvSpPr>
      <xdr:spPr>
        <a:xfrm>
          <a:off x="8450795" y="620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86861</xdr:rowOff>
    </xdr:from>
    <xdr:to>
      <xdr:col>41</xdr:col>
      <xdr:colOff>101600</xdr:colOff>
      <xdr:row>38</xdr:row>
      <xdr:rowOff>17011</xdr:rowOff>
    </xdr:to>
    <xdr:sp macro="" textlink="">
      <xdr:nvSpPr>
        <xdr:cNvPr id="314" name="楕円 313"/>
        <xdr:cNvSpPr/>
      </xdr:nvSpPr>
      <xdr:spPr>
        <a:xfrm>
          <a:off x="7810500" y="643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33538</xdr:rowOff>
    </xdr:from>
    <xdr:ext cx="599010" cy="259045"/>
    <xdr:sp macro="" textlink="">
      <xdr:nvSpPr>
        <xdr:cNvPr id="315" name="テキスト ボックス 314"/>
        <xdr:cNvSpPr txBox="1"/>
      </xdr:nvSpPr>
      <xdr:spPr>
        <a:xfrm>
          <a:off x="7561795" y="620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194</xdr:rowOff>
    </xdr:from>
    <xdr:to>
      <xdr:col>36</xdr:col>
      <xdr:colOff>165100</xdr:colOff>
      <xdr:row>37</xdr:row>
      <xdr:rowOff>101794</xdr:rowOff>
    </xdr:to>
    <xdr:sp macro="" textlink="">
      <xdr:nvSpPr>
        <xdr:cNvPr id="316" name="楕円 315"/>
        <xdr:cNvSpPr/>
      </xdr:nvSpPr>
      <xdr:spPr>
        <a:xfrm>
          <a:off x="6921500" y="634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118321</xdr:rowOff>
    </xdr:from>
    <xdr:ext cx="599010" cy="259045"/>
    <xdr:sp macro="" textlink="">
      <xdr:nvSpPr>
        <xdr:cNvPr id="317" name="テキスト ボックス 316"/>
        <xdr:cNvSpPr txBox="1"/>
      </xdr:nvSpPr>
      <xdr:spPr>
        <a:xfrm>
          <a:off x="6672795" y="611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3" name="直線コネクタ 342"/>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4" name="普通建設事業費最小値テキスト"/>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5" name="直線コネクタ 344"/>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6" name="普通建設事業費最大値テキスト"/>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7" name="直線コネクタ 346"/>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76231</xdr:rowOff>
    </xdr:from>
    <xdr:to>
      <xdr:col>55</xdr:col>
      <xdr:colOff>0</xdr:colOff>
      <xdr:row>58</xdr:row>
      <xdr:rowOff>96862</xdr:rowOff>
    </xdr:to>
    <xdr:cxnSp macro="">
      <xdr:nvCxnSpPr>
        <xdr:cNvPr id="348" name="直線コネクタ 347"/>
        <xdr:cNvCxnSpPr/>
      </xdr:nvCxnSpPr>
      <xdr:spPr>
        <a:xfrm flipV="1">
          <a:off x="9639300" y="10020331"/>
          <a:ext cx="838200" cy="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49" name="普通建設事業費平均値テキスト"/>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0" name="フローチャート: 判断 349"/>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96862</xdr:rowOff>
    </xdr:from>
    <xdr:to>
      <xdr:col>50</xdr:col>
      <xdr:colOff>114300</xdr:colOff>
      <xdr:row>58</xdr:row>
      <xdr:rowOff>127418</xdr:rowOff>
    </xdr:to>
    <xdr:cxnSp macro="">
      <xdr:nvCxnSpPr>
        <xdr:cNvPr id="351" name="直線コネクタ 350"/>
        <xdr:cNvCxnSpPr/>
      </xdr:nvCxnSpPr>
      <xdr:spPr>
        <a:xfrm flipV="1">
          <a:off x="8750300" y="10040962"/>
          <a:ext cx="889000" cy="3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50708</xdr:rowOff>
    </xdr:from>
    <xdr:to>
      <xdr:col>50</xdr:col>
      <xdr:colOff>165100</xdr:colOff>
      <xdr:row>58</xdr:row>
      <xdr:rowOff>152308</xdr:rowOff>
    </xdr:to>
    <xdr:sp macro="" textlink="">
      <xdr:nvSpPr>
        <xdr:cNvPr id="352" name="フローチャート: 判断 351"/>
        <xdr:cNvSpPr/>
      </xdr:nvSpPr>
      <xdr:spPr>
        <a:xfrm>
          <a:off x="9588500" y="999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143435</xdr:rowOff>
    </xdr:from>
    <xdr:ext cx="599010" cy="259045"/>
    <xdr:sp macro="" textlink="">
      <xdr:nvSpPr>
        <xdr:cNvPr id="353" name="テキスト ボックス 352"/>
        <xdr:cNvSpPr txBox="1"/>
      </xdr:nvSpPr>
      <xdr:spPr>
        <a:xfrm>
          <a:off x="9339795" y="1008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127418</xdr:rowOff>
    </xdr:from>
    <xdr:to>
      <xdr:col>45</xdr:col>
      <xdr:colOff>177800</xdr:colOff>
      <xdr:row>58</xdr:row>
      <xdr:rowOff>168728</xdr:rowOff>
    </xdr:to>
    <xdr:cxnSp macro="">
      <xdr:nvCxnSpPr>
        <xdr:cNvPr id="354" name="直線コネクタ 353"/>
        <xdr:cNvCxnSpPr/>
      </xdr:nvCxnSpPr>
      <xdr:spPr>
        <a:xfrm flipV="1">
          <a:off x="7861300" y="10071518"/>
          <a:ext cx="889000" cy="4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75302</xdr:rowOff>
    </xdr:from>
    <xdr:to>
      <xdr:col>46</xdr:col>
      <xdr:colOff>38100</xdr:colOff>
      <xdr:row>59</xdr:row>
      <xdr:rowOff>5452</xdr:rowOff>
    </xdr:to>
    <xdr:sp macro="" textlink="">
      <xdr:nvSpPr>
        <xdr:cNvPr id="355" name="フローチャート: 判断 354"/>
        <xdr:cNvSpPr/>
      </xdr:nvSpPr>
      <xdr:spPr>
        <a:xfrm>
          <a:off x="8699500" y="1001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21979</xdr:rowOff>
    </xdr:from>
    <xdr:ext cx="534377" cy="259045"/>
    <xdr:sp macro="" textlink="">
      <xdr:nvSpPr>
        <xdr:cNvPr id="356" name="テキスト ボックス 355"/>
        <xdr:cNvSpPr txBox="1"/>
      </xdr:nvSpPr>
      <xdr:spPr>
        <a:xfrm>
          <a:off x="8483111" y="979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157330</xdr:rowOff>
    </xdr:from>
    <xdr:to>
      <xdr:col>41</xdr:col>
      <xdr:colOff>50800</xdr:colOff>
      <xdr:row>58</xdr:row>
      <xdr:rowOff>168728</xdr:rowOff>
    </xdr:to>
    <xdr:cxnSp macro="">
      <xdr:nvCxnSpPr>
        <xdr:cNvPr id="357" name="直線コネクタ 356"/>
        <xdr:cNvCxnSpPr/>
      </xdr:nvCxnSpPr>
      <xdr:spPr>
        <a:xfrm>
          <a:off x="6972300" y="10101430"/>
          <a:ext cx="8890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72454</xdr:rowOff>
    </xdr:from>
    <xdr:to>
      <xdr:col>41</xdr:col>
      <xdr:colOff>101600</xdr:colOff>
      <xdr:row>59</xdr:row>
      <xdr:rowOff>2604</xdr:rowOff>
    </xdr:to>
    <xdr:sp macro="" textlink="">
      <xdr:nvSpPr>
        <xdr:cNvPr id="358" name="フローチャート: 判断 357"/>
        <xdr:cNvSpPr/>
      </xdr:nvSpPr>
      <xdr:spPr>
        <a:xfrm>
          <a:off x="7810500" y="1001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19131</xdr:rowOff>
    </xdr:from>
    <xdr:ext cx="534377" cy="259045"/>
    <xdr:sp macro="" textlink="">
      <xdr:nvSpPr>
        <xdr:cNvPr id="359" name="テキスト ボックス 358"/>
        <xdr:cNvSpPr txBox="1"/>
      </xdr:nvSpPr>
      <xdr:spPr>
        <a:xfrm>
          <a:off x="7594111" y="979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89772</xdr:rowOff>
    </xdr:from>
    <xdr:to>
      <xdr:col>36</xdr:col>
      <xdr:colOff>165100</xdr:colOff>
      <xdr:row>59</xdr:row>
      <xdr:rowOff>19922</xdr:rowOff>
    </xdr:to>
    <xdr:sp macro="" textlink="">
      <xdr:nvSpPr>
        <xdr:cNvPr id="360" name="フローチャート: 判断 359"/>
        <xdr:cNvSpPr/>
      </xdr:nvSpPr>
      <xdr:spPr>
        <a:xfrm>
          <a:off x="6921500" y="1003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36449</xdr:rowOff>
    </xdr:from>
    <xdr:ext cx="534377" cy="259045"/>
    <xdr:sp macro="" textlink="">
      <xdr:nvSpPr>
        <xdr:cNvPr id="361" name="テキスト ボックス 360"/>
        <xdr:cNvSpPr txBox="1"/>
      </xdr:nvSpPr>
      <xdr:spPr>
        <a:xfrm>
          <a:off x="6705111" y="980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25431</xdr:rowOff>
    </xdr:from>
    <xdr:to>
      <xdr:col>55</xdr:col>
      <xdr:colOff>50800</xdr:colOff>
      <xdr:row>58</xdr:row>
      <xdr:rowOff>127031</xdr:rowOff>
    </xdr:to>
    <xdr:sp macro="" textlink="">
      <xdr:nvSpPr>
        <xdr:cNvPr id="367" name="楕円 366"/>
        <xdr:cNvSpPr/>
      </xdr:nvSpPr>
      <xdr:spPr>
        <a:xfrm>
          <a:off x="10426700" y="996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3858</xdr:rowOff>
    </xdr:from>
    <xdr:ext cx="599010" cy="259045"/>
    <xdr:sp macro="" textlink="">
      <xdr:nvSpPr>
        <xdr:cNvPr id="368" name="普通建設事業費該当値テキスト"/>
        <xdr:cNvSpPr txBox="1"/>
      </xdr:nvSpPr>
      <xdr:spPr>
        <a:xfrm>
          <a:off x="10528300" y="994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46062</xdr:rowOff>
    </xdr:from>
    <xdr:to>
      <xdr:col>50</xdr:col>
      <xdr:colOff>165100</xdr:colOff>
      <xdr:row>58</xdr:row>
      <xdr:rowOff>147662</xdr:rowOff>
    </xdr:to>
    <xdr:sp macro="" textlink="">
      <xdr:nvSpPr>
        <xdr:cNvPr id="369" name="楕円 368"/>
        <xdr:cNvSpPr/>
      </xdr:nvSpPr>
      <xdr:spPr>
        <a:xfrm>
          <a:off x="9588500" y="999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164189</xdr:rowOff>
    </xdr:from>
    <xdr:ext cx="599010" cy="259045"/>
    <xdr:sp macro="" textlink="">
      <xdr:nvSpPr>
        <xdr:cNvPr id="370" name="テキスト ボックス 369"/>
        <xdr:cNvSpPr txBox="1"/>
      </xdr:nvSpPr>
      <xdr:spPr>
        <a:xfrm>
          <a:off x="9339795" y="976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76618</xdr:rowOff>
    </xdr:from>
    <xdr:to>
      <xdr:col>46</xdr:col>
      <xdr:colOff>38100</xdr:colOff>
      <xdr:row>59</xdr:row>
      <xdr:rowOff>6768</xdr:rowOff>
    </xdr:to>
    <xdr:sp macro="" textlink="">
      <xdr:nvSpPr>
        <xdr:cNvPr id="371" name="楕円 370"/>
        <xdr:cNvSpPr/>
      </xdr:nvSpPr>
      <xdr:spPr>
        <a:xfrm>
          <a:off x="8699500" y="1002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169345</xdr:rowOff>
    </xdr:from>
    <xdr:ext cx="534377" cy="259045"/>
    <xdr:sp macro="" textlink="">
      <xdr:nvSpPr>
        <xdr:cNvPr id="372" name="テキスト ボックス 371"/>
        <xdr:cNvSpPr txBox="1"/>
      </xdr:nvSpPr>
      <xdr:spPr>
        <a:xfrm>
          <a:off x="8483111" y="101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117928</xdr:rowOff>
    </xdr:from>
    <xdr:to>
      <xdr:col>41</xdr:col>
      <xdr:colOff>101600</xdr:colOff>
      <xdr:row>59</xdr:row>
      <xdr:rowOff>48078</xdr:rowOff>
    </xdr:to>
    <xdr:sp macro="" textlink="">
      <xdr:nvSpPr>
        <xdr:cNvPr id="373" name="楕円 372"/>
        <xdr:cNvSpPr/>
      </xdr:nvSpPr>
      <xdr:spPr>
        <a:xfrm>
          <a:off x="7810500" y="1006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39205</xdr:rowOff>
    </xdr:from>
    <xdr:ext cx="534377" cy="259045"/>
    <xdr:sp macro="" textlink="">
      <xdr:nvSpPr>
        <xdr:cNvPr id="374" name="テキスト ボックス 373"/>
        <xdr:cNvSpPr txBox="1"/>
      </xdr:nvSpPr>
      <xdr:spPr>
        <a:xfrm>
          <a:off x="7594111" y="1015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106530</xdr:rowOff>
    </xdr:from>
    <xdr:to>
      <xdr:col>36</xdr:col>
      <xdr:colOff>165100</xdr:colOff>
      <xdr:row>59</xdr:row>
      <xdr:rowOff>36680</xdr:rowOff>
    </xdr:to>
    <xdr:sp macro="" textlink="">
      <xdr:nvSpPr>
        <xdr:cNvPr id="375" name="楕円 374"/>
        <xdr:cNvSpPr/>
      </xdr:nvSpPr>
      <xdr:spPr>
        <a:xfrm>
          <a:off x="6921500" y="1005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27807</xdr:rowOff>
    </xdr:from>
    <xdr:ext cx="534377" cy="259045"/>
    <xdr:sp macro="" textlink="">
      <xdr:nvSpPr>
        <xdr:cNvPr id="376" name="テキスト ボックス 375"/>
        <xdr:cNvSpPr txBox="1"/>
      </xdr:nvSpPr>
      <xdr:spPr>
        <a:xfrm>
          <a:off x="6705111" y="1014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0" name="テキスト ボックス 389"/>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2" name="テキスト ボックス 391"/>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4" name="テキスト ボックス 393"/>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8" name="テキスト ボックス 397"/>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2" name="直線コネクタ 401"/>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5" name="普通建設事業費 （ うち新規整備　）最大値テキスト"/>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6" name="直線コネクタ 405"/>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47811</xdr:rowOff>
    </xdr:from>
    <xdr:to>
      <xdr:col>55</xdr:col>
      <xdr:colOff>0</xdr:colOff>
      <xdr:row>79</xdr:row>
      <xdr:rowOff>63475</xdr:rowOff>
    </xdr:to>
    <xdr:cxnSp macro="">
      <xdr:nvCxnSpPr>
        <xdr:cNvPr id="407" name="直線コネクタ 406"/>
        <xdr:cNvCxnSpPr/>
      </xdr:nvCxnSpPr>
      <xdr:spPr>
        <a:xfrm flipV="1">
          <a:off x="9639300" y="13592361"/>
          <a:ext cx="838200" cy="1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8" name="普通建設事業費 （ うち新規整備　）平均値テキスト"/>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09" name="フローチャート: 判断 408"/>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31663</xdr:rowOff>
    </xdr:from>
    <xdr:to>
      <xdr:col>50</xdr:col>
      <xdr:colOff>114300</xdr:colOff>
      <xdr:row>79</xdr:row>
      <xdr:rowOff>63475</xdr:rowOff>
    </xdr:to>
    <xdr:cxnSp macro="">
      <xdr:nvCxnSpPr>
        <xdr:cNvPr id="410" name="直線コネクタ 409"/>
        <xdr:cNvCxnSpPr/>
      </xdr:nvCxnSpPr>
      <xdr:spPr>
        <a:xfrm>
          <a:off x="8750300" y="13576213"/>
          <a:ext cx="889000" cy="3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158038</xdr:rowOff>
    </xdr:from>
    <xdr:to>
      <xdr:col>50</xdr:col>
      <xdr:colOff>165100</xdr:colOff>
      <xdr:row>79</xdr:row>
      <xdr:rowOff>88188</xdr:rowOff>
    </xdr:to>
    <xdr:sp macro="" textlink="">
      <xdr:nvSpPr>
        <xdr:cNvPr id="411" name="フローチャート: 判断 410"/>
        <xdr:cNvSpPr/>
      </xdr:nvSpPr>
      <xdr:spPr>
        <a:xfrm>
          <a:off x="9588500" y="135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104715</xdr:rowOff>
    </xdr:from>
    <xdr:ext cx="534377" cy="259045"/>
    <xdr:sp macro="" textlink="">
      <xdr:nvSpPr>
        <xdr:cNvPr id="412" name="テキスト ボックス 411"/>
        <xdr:cNvSpPr txBox="1"/>
      </xdr:nvSpPr>
      <xdr:spPr>
        <a:xfrm>
          <a:off x="9372111" y="1330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31663</xdr:rowOff>
    </xdr:from>
    <xdr:to>
      <xdr:col>45</xdr:col>
      <xdr:colOff>177800</xdr:colOff>
      <xdr:row>79</xdr:row>
      <xdr:rowOff>41325</xdr:rowOff>
    </xdr:to>
    <xdr:cxnSp macro="">
      <xdr:nvCxnSpPr>
        <xdr:cNvPr id="413" name="直線コネクタ 412"/>
        <xdr:cNvCxnSpPr/>
      </xdr:nvCxnSpPr>
      <xdr:spPr>
        <a:xfrm flipV="1">
          <a:off x="7861300" y="13576213"/>
          <a:ext cx="889000" cy="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5381</xdr:rowOff>
    </xdr:from>
    <xdr:to>
      <xdr:col>46</xdr:col>
      <xdr:colOff>38100</xdr:colOff>
      <xdr:row>79</xdr:row>
      <xdr:rowOff>106981</xdr:rowOff>
    </xdr:to>
    <xdr:sp macro="" textlink="">
      <xdr:nvSpPr>
        <xdr:cNvPr id="414" name="フローチャート: 判断 413"/>
        <xdr:cNvSpPr/>
      </xdr:nvSpPr>
      <xdr:spPr>
        <a:xfrm>
          <a:off x="8699500" y="1354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98108</xdr:rowOff>
    </xdr:from>
    <xdr:ext cx="534377" cy="259045"/>
    <xdr:sp macro="" textlink="">
      <xdr:nvSpPr>
        <xdr:cNvPr id="415" name="テキスト ボックス 414"/>
        <xdr:cNvSpPr txBox="1"/>
      </xdr:nvSpPr>
      <xdr:spPr>
        <a:xfrm>
          <a:off x="8483111" y="1364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41325</xdr:rowOff>
    </xdr:from>
    <xdr:to>
      <xdr:col>41</xdr:col>
      <xdr:colOff>50800</xdr:colOff>
      <xdr:row>79</xdr:row>
      <xdr:rowOff>73056</xdr:rowOff>
    </xdr:to>
    <xdr:cxnSp macro="">
      <xdr:nvCxnSpPr>
        <xdr:cNvPr id="416" name="直線コネクタ 415"/>
        <xdr:cNvCxnSpPr/>
      </xdr:nvCxnSpPr>
      <xdr:spPr>
        <a:xfrm flipV="1">
          <a:off x="6972300" y="13585875"/>
          <a:ext cx="889000" cy="3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5823</xdr:rowOff>
    </xdr:from>
    <xdr:to>
      <xdr:col>41</xdr:col>
      <xdr:colOff>101600</xdr:colOff>
      <xdr:row>79</xdr:row>
      <xdr:rowOff>107423</xdr:rowOff>
    </xdr:to>
    <xdr:sp macro="" textlink="">
      <xdr:nvSpPr>
        <xdr:cNvPr id="417" name="フローチャート: 判断 416"/>
        <xdr:cNvSpPr/>
      </xdr:nvSpPr>
      <xdr:spPr>
        <a:xfrm>
          <a:off x="7810500" y="135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98550</xdr:rowOff>
    </xdr:from>
    <xdr:ext cx="534377" cy="259045"/>
    <xdr:sp macro="" textlink="">
      <xdr:nvSpPr>
        <xdr:cNvPr id="418" name="テキスト ボックス 417"/>
        <xdr:cNvSpPr txBox="1"/>
      </xdr:nvSpPr>
      <xdr:spPr>
        <a:xfrm>
          <a:off x="7594111" y="1364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10868</xdr:rowOff>
    </xdr:from>
    <xdr:to>
      <xdr:col>36</xdr:col>
      <xdr:colOff>165100</xdr:colOff>
      <xdr:row>79</xdr:row>
      <xdr:rowOff>112468</xdr:rowOff>
    </xdr:to>
    <xdr:sp macro="" textlink="">
      <xdr:nvSpPr>
        <xdr:cNvPr id="419" name="フローチャート: 判断 418"/>
        <xdr:cNvSpPr/>
      </xdr:nvSpPr>
      <xdr:spPr>
        <a:xfrm>
          <a:off x="6921500" y="13555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128995</xdr:rowOff>
    </xdr:from>
    <xdr:ext cx="534377" cy="259045"/>
    <xdr:sp macro="" textlink="">
      <xdr:nvSpPr>
        <xdr:cNvPr id="420" name="テキスト ボックス 419"/>
        <xdr:cNvSpPr txBox="1"/>
      </xdr:nvSpPr>
      <xdr:spPr>
        <a:xfrm>
          <a:off x="6705111" y="1333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168461</xdr:rowOff>
    </xdr:from>
    <xdr:to>
      <xdr:col>55</xdr:col>
      <xdr:colOff>50800</xdr:colOff>
      <xdr:row>79</xdr:row>
      <xdr:rowOff>98611</xdr:rowOff>
    </xdr:to>
    <xdr:sp macro="" textlink="">
      <xdr:nvSpPr>
        <xdr:cNvPr id="426" name="楕円 425"/>
        <xdr:cNvSpPr/>
      </xdr:nvSpPr>
      <xdr:spPr>
        <a:xfrm>
          <a:off x="10426700" y="1354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134188</xdr:rowOff>
    </xdr:from>
    <xdr:ext cx="534377" cy="259045"/>
    <xdr:sp macro="" textlink="">
      <xdr:nvSpPr>
        <xdr:cNvPr id="427" name="普通建設事業費 （ うち新規整備　）該当値テキスト"/>
        <xdr:cNvSpPr txBox="1"/>
      </xdr:nvSpPr>
      <xdr:spPr>
        <a:xfrm>
          <a:off x="10528300" y="1350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12675</xdr:rowOff>
    </xdr:from>
    <xdr:to>
      <xdr:col>50</xdr:col>
      <xdr:colOff>165100</xdr:colOff>
      <xdr:row>79</xdr:row>
      <xdr:rowOff>114275</xdr:rowOff>
    </xdr:to>
    <xdr:sp macro="" textlink="">
      <xdr:nvSpPr>
        <xdr:cNvPr id="428" name="楕円 427"/>
        <xdr:cNvSpPr/>
      </xdr:nvSpPr>
      <xdr:spPr>
        <a:xfrm>
          <a:off x="9588500" y="1355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105402</xdr:rowOff>
    </xdr:from>
    <xdr:ext cx="534377" cy="259045"/>
    <xdr:sp macro="" textlink="">
      <xdr:nvSpPr>
        <xdr:cNvPr id="429" name="テキスト ボックス 428"/>
        <xdr:cNvSpPr txBox="1"/>
      </xdr:nvSpPr>
      <xdr:spPr>
        <a:xfrm>
          <a:off x="9372111" y="1364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152313</xdr:rowOff>
    </xdr:from>
    <xdr:to>
      <xdr:col>46</xdr:col>
      <xdr:colOff>38100</xdr:colOff>
      <xdr:row>79</xdr:row>
      <xdr:rowOff>82463</xdr:rowOff>
    </xdr:to>
    <xdr:sp macro="" textlink="">
      <xdr:nvSpPr>
        <xdr:cNvPr id="430" name="楕円 429"/>
        <xdr:cNvSpPr/>
      </xdr:nvSpPr>
      <xdr:spPr>
        <a:xfrm>
          <a:off x="8699500" y="135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98990</xdr:rowOff>
    </xdr:from>
    <xdr:ext cx="534377" cy="259045"/>
    <xdr:sp macro="" textlink="">
      <xdr:nvSpPr>
        <xdr:cNvPr id="431" name="テキスト ボックス 430"/>
        <xdr:cNvSpPr txBox="1"/>
      </xdr:nvSpPr>
      <xdr:spPr>
        <a:xfrm>
          <a:off x="8483111" y="1330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161975</xdr:rowOff>
    </xdr:from>
    <xdr:to>
      <xdr:col>41</xdr:col>
      <xdr:colOff>101600</xdr:colOff>
      <xdr:row>79</xdr:row>
      <xdr:rowOff>92125</xdr:rowOff>
    </xdr:to>
    <xdr:sp macro="" textlink="">
      <xdr:nvSpPr>
        <xdr:cNvPr id="432" name="楕円 431"/>
        <xdr:cNvSpPr/>
      </xdr:nvSpPr>
      <xdr:spPr>
        <a:xfrm>
          <a:off x="7810500" y="1353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108652</xdr:rowOff>
    </xdr:from>
    <xdr:ext cx="534377" cy="259045"/>
    <xdr:sp macro="" textlink="">
      <xdr:nvSpPr>
        <xdr:cNvPr id="433" name="テキスト ボックス 432"/>
        <xdr:cNvSpPr txBox="1"/>
      </xdr:nvSpPr>
      <xdr:spPr>
        <a:xfrm>
          <a:off x="7594111" y="1331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22256</xdr:rowOff>
    </xdr:from>
    <xdr:to>
      <xdr:col>36</xdr:col>
      <xdr:colOff>165100</xdr:colOff>
      <xdr:row>79</xdr:row>
      <xdr:rowOff>123856</xdr:rowOff>
    </xdr:to>
    <xdr:sp macro="" textlink="">
      <xdr:nvSpPr>
        <xdr:cNvPr id="434" name="楕円 433"/>
        <xdr:cNvSpPr/>
      </xdr:nvSpPr>
      <xdr:spPr>
        <a:xfrm>
          <a:off x="6921500" y="1356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114983</xdr:rowOff>
    </xdr:from>
    <xdr:ext cx="534377" cy="259045"/>
    <xdr:sp macro="" textlink="">
      <xdr:nvSpPr>
        <xdr:cNvPr id="435" name="テキスト ボックス 434"/>
        <xdr:cNvSpPr txBox="1"/>
      </xdr:nvSpPr>
      <xdr:spPr>
        <a:xfrm>
          <a:off x="6705111" y="136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5" name="直線コネクタ 454"/>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6" name="普通建設事業費 （ うち更新整備　）最小値テキスト"/>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7" name="直線コネクタ 456"/>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8" name="普通建設事業費 （ うち更新整備　）最大値テキスト"/>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59" name="直線コネクタ 458"/>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101809</xdr:rowOff>
    </xdr:from>
    <xdr:to>
      <xdr:col>55</xdr:col>
      <xdr:colOff>0</xdr:colOff>
      <xdr:row>95</xdr:row>
      <xdr:rowOff>106479</xdr:rowOff>
    </xdr:to>
    <xdr:cxnSp macro="">
      <xdr:nvCxnSpPr>
        <xdr:cNvPr id="460" name="直線コネクタ 459"/>
        <xdr:cNvCxnSpPr/>
      </xdr:nvCxnSpPr>
      <xdr:spPr>
        <a:xfrm flipV="1">
          <a:off x="9639300" y="16389559"/>
          <a:ext cx="8382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51919</xdr:rowOff>
    </xdr:from>
    <xdr:ext cx="534377" cy="259045"/>
    <xdr:sp macro="" textlink="">
      <xdr:nvSpPr>
        <xdr:cNvPr id="461" name="普通建設事業費 （ うち更新整備　）平均値テキスト"/>
        <xdr:cNvSpPr txBox="1"/>
      </xdr:nvSpPr>
      <xdr:spPr>
        <a:xfrm>
          <a:off x="10528300" y="16339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2" name="フローチャート: 判断 461"/>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106479</xdr:rowOff>
    </xdr:from>
    <xdr:to>
      <xdr:col>50</xdr:col>
      <xdr:colOff>114300</xdr:colOff>
      <xdr:row>96</xdr:row>
      <xdr:rowOff>155834</xdr:rowOff>
    </xdr:to>
    <xdr:cxnSp macro="">
      <xdr:nvCxnSpPr>
        <xdr:cNvPr id="463" name="直線コネクタ 462"/>
        <xdr:cNvCxnSpPr/>
      </xdr:nvCxnSpPr>
      <xdr:spPr>
        <a:xfrm flipV="1">
          <a:off x="8750300" y="16394229"/>
          <a:ext cx="889000" cy="22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1294</xdr:rowOff>
    </xdr:from>
    <xdr:to>
      <xdr:col>50</xdr:col>
      <xdr:colOff>165100</xdr:colOff>
      <xdr:row>96</xdr:row>
      <xdr:rowOff>102894</xdr:rowOff>
    </xdr:to>
    <xdr:sp macro="" textlink="">
      <xdr:nvSpPr>
        <xdr:cNvPr id="464" name="フローチャート: 判断 463"/>
        <xdr:cNvSpPr/>
      </xdr:nvSpPr>
      <xdr:spPr>
        <a:xfrm>
          <a:off x="9588500" y="1646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94021</xdr:rowOff>
    </xdr:from>
    <xdr:ext cx="534377" cy="259045"/>
    <xdr:sp macro="" textlink="">
      <xdr:nvSpPr>
        <xdr:cNvPr id="465" name="テキスト ボックス 464"/>
        <xdr:cNvSpPr txBox="1"/>
      </xdr:nvSpPr>
      <xdr:spPr>
        <a:xfrm>
          <a:off x="9372111" y="1655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155834</xdr:rowOff>
    </xdr:from>
    <xdr:to>
      <xdr:col>45</xdr:col>
      <xdr:colOff>177800</xdr:colOff>
      <xdr:row>97</xdr:row>
      <xdr:rowOff>113337</xdr:rowOff>
    </xdr:to>
    <xdr:cxnSp macro="">
      <xdr:nvCxnSpPr>
        <xdr:cNvPr id="466" name="直線コネクタ 465"/>
        <xdr:cNvCxnSpPr/>
      </xdr:nvCxnSpPr>
      <xdr:spPr>
        <a:xfrm flipV="1">
          <a:off x="7861300" y="16615034"/>
          <a:ext cx="889000" cy="12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33613</xdr:rowOff>
    </xdr:from>
    <xdr:to>
      <xdr:col>46</xdr:col>
      <xdr:colOff>38100</xdr:colOff>
      <xdr:row>96</xdr:row>
      <xdr:rowOff>135213</xdr:rowOff>
    </xdr:to>
    <xdr:sp macro="" textlink="">
      <xdr:nvSpPr>
        <xdr:cNvPr id="467" name="フローチャート: 判断 466"/>
        <xdr:cNvSpPr/>
      </xdr:nvSpPr>
      <xdr:spPr>
        <a:xfrm>
          <a:off x="8699500" y="1649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151740</xdr:rowOff>
    </xdr:from>
    <xdr:ext cx="534377" cy="259045"/>
    <xdr:sp macro="" textlink="">
      <xdr:nvSpPr>
        <xdr:cNvPr id="468" name="テキスト ボックス 467"/>
        <xdr:cNvSpPr txBox="1"/>
      </xdr:nvSpPr>
      <xdr:spPr>
        <a:xfrm>
          <a:off x="8483111" y="162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108479</xdr:rowOff>
    </xdr:from>
    <xdr:to>
      <xdr:col>41</xdr:col>
      <xdr:colOff>50800</xdr:colOff>
      <xdr:row>97</xdr:row>
      <xdr:rowOff>113337</xdr:rowOff>
    </xdr:to>
    <xdr:cxnSp macro="">
      <xdr:nvCxnSpPr>
        <xdr:cNvPr id="469" name="直線コネクタ 468"/>
        <xdr:cNvCxnSpPr/>
      </xdr:nvCxnSpPr>
      <xdr:spPr>
        <a:xfrm>
          <a:off x="6972300" y="16567679"/>
          <a:ext cx="889000" cy="17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26549</xdr:rowOff>
    </xdr:from>
    <xdr:to>
      <xdr:col>41</xdr:col>
      <xdr:colOff>101600</xdr:colOff>
      <xdr:row>96</xdr:row>
      <xdr:rowOff>128149</xdr:rowOff>
    </xdr:to>
    <xdr:sp macro="" textlink="">
      <xdr:nvSpPr>
        <xdr:cNvPr id="470" name="フローチャート: 判断 469"/>
        <xdr:cNvSpPr/>
      </xdr:nvSpPr>
      <xdr:spPr>
        <a:xfrm>
          <a:off x="7810500" y="1648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144676</xdr:rowOff>
    </xdr:from>
    <xdr:ext cx="534377" cy="259045"/>
    <xdr:sp macro="" textlink="">
      <xdr:nvSpPr>
        <xdr:cNvPr id="471" name="テキスト ボックス 470"/>
        <xdr:cNvSpPr txBox="1"/>
      </xdr:nvSpPr>
      <xdr:spPr>
        <a:xfrm>
          <a:off x="7594111" y="1626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59359</xdr:rowOff>
    </xdr:from>
    <xdr:to>
      <xdr:col>36</xdr:col>
      <xdr:colOff>165100</xdr:colOff>
      <xdr:row>96</xdr:row>
      <xdr:rowOff>160959</xdr:rowOff>
    </xdr:to>
    <xdr:sp macro="" textlink="">
      <xdr:nvSpPr>
        <xdr:cNvPr id="472" name="フローチャート: 判断 471"/>
        <xdr:cNvSpPr/>
      </xdr:nvSpPr>
      <xdr:spPr>
        <a:xfrm>
          <a:off x="6921500" y="16518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152086</xdr:rowOff>
    </xdr:from>
    <xdr:ext cx="534377" cy="259045"/>
    <xdr:sp macro="" textlink="">
      <xdr:nvSpPr>
        <xdr:cNvPr id="473" name="テキスト ボックス 472"/>
        <xdr:cNvSpPr txBox="1"/>
      </xdr:nvSpPr>
      <xdr:spPr>
        <a:xfrm>
          <a:off x="6705111" y="1661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51009</xdr:rowOff>
    </xdr:from>
    <xdr:to>
      <xdr:col>55</xdr:col>
      <xdr:colOff>50800</xdr:colOff>
      <xdr:row>95</xdr:row>
      <xdr:rowOff>152609</xdr:rowOff>
    </xdr:to>
    <xdr:sp macro="" textlink="">
      <xdr:nvSpPr>
        <xdr:cNvPr id="479" name="楕円 478"/>
        <xdr:cNvSpPr/>
      </xdr:nvSpPr>
      <xdr:spPr>
        <a:xfrm>
          <a:off x="10426700" y="1633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73886</xdr:rowOff>
    </xdr:from>
    <xdr:ext cx="534377" cy="259045"/>
    <xdr:sp macro="" textlink="">
      <xdr:nvSpPr>
        <xdr:cNvPr id="480" name="普通建設事業費 （ うち更新整備　）該当値テキスト"/>
        <xdr:cNvSpPr txBox="1"/>
      </xdr:nvSpPr>
      <xdr:spPr>
        <a:xfrm>
          <a:off x="10528300" y="161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55679</xdr:rowOff>
    </xdr:from>
    <xdr:to>
      <xdr:col>50</xdr:col>
      <xdr:colOff>165100</xdr:colOff>
      <xdr:row>95</xdr:row>
      <xdr:rowOff>157279</xdr:rowOff>
    </xdr:to>
    <xdr:sp macro="" textlink="">
      <xdr:nvSpPr>
        <xdr:cNvPr id="481" name="楕円 480"/>
        <xdr:cNvSpPr/>
      </xdr:nvSpPr>
      <xdr:spPr>
        <a:xfrm>
          <a:off x="9588500" y="163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2356</xdr:rowOff>
    </xdr:from>
    <xdr:ext cx="534377" cy="259045"/>
    <xdr:sp macro="" textlink="">
      <xdr:nvSpPr>
        <xdr:cNvPr id="482" name="テキスト ボックス 481"/>
        <xdr:cNvSpPr txBox="1"/>
      </xdr:nvSpPr>
      <xdr:spPr>
        <a:xfrm>
          <a:off x="9372111" y="1611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105034</xdr:rowOff>
    </xdr:from>
    <xdr:to>
      <xdr:col>46</xdr:col>
      <xdr:colOff>38100</xdr:colOff>
      <xdr:row>97</xdr:row>
      <xdr:rowOff>35184</xdr:rowOff>
    </xdr:to>
    <xdr:sp macro="" textlink="">
      <xdr:nvSpPr>
        <xdr:cNvPr id="483" name="楕円 482"/>
        <xdr:cNvSpPr/>
      </xdr:nvSpPr>
      <xdr:spPr>
        <a:xfrm>
          <a:off x="8699500" y="1656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26311</xdr:rowOff>
    </xdr:from>
    <xdr:ext cx="534377" cy="259045"/>
    <xdr:sp macro="" textlink="">
      <xdr:nvSpPr>
        <xdr:cNvPr id="484" name="テキスト ボックス 483"/>
        <xdr:cNvSpPr txBox="1"/>
      </xdr:nvSpPr>
      <xdr:spPr>
        <a:xfrm>
          <a:off x="8483111" y="1665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62537</xdr:rowOff>
    </xdr:from>
    <xdr:to>
      <xdr:col>41</xdr:col>
      <xdr:colOff>101600</xdr:colOff>
      <xdr:row>97</xdr:row>
      <xdr:rowOff>164137</xdr:rowOff>
    </xdr:to>
    <xdr:sp macro="" textlink="">
      <xdr:nvSpPr>
        <xdr:cNvPr id="485" name="楕円 484"/>
        <xdr:cNvSpPr/>
      </xdr:nvSpPr>
      <xdr:spPr>
        <a:xfrm>
          <a:off x="7810500" y="1669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155264</xdr:rowOff>
    </xdr:from>
    <xdr:ext cx="534377" cy="259045"/>
    <xdr:sp macro="" textlink="">
      <xdr:nvSpPr>
        <xdr:cNvPr id="486" name="テキスト ボックス 485"/>
        <xdr:cNvSpPr txBox="1"/>
      </xdr:nvSpPr>
      <xdr:spPr>
        <a:xfrm>
          <a:off x="7594111" y="1678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57679</xdr:rowOff>
    </xdr:from>
    <xdr:to>
      <xdr:col>36</xdr:col>
      <xdr:colOff>165100</xdr:colOff>
      <xdr:row>96</xdr:row>
      <xdr:rowOff>159279</xdr:rowOff>
    </xdr:to>
    <xdr:sp macro="" textlink="">
      <xdr:nvSpPr>
        <xdr:cNvPr id="487" name="楕円 486"/>
        <xdr:cNvSpPr/>
      </xdr:nvSpPr>
      <xdr:spPr>
        <a:xfrm>
          <a:off x="6921500" y="1651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4356</xdr:rowOff>
    </xdr:from>
    <xdr:ext cx="534377" cy="259045"/>
    <xdr:sp macro="" textlink="">
      <xdr:nvSpPr>
        <xdr:cNvPr id="488" name="テキスト ボックス 487"/>
        <xdr:cNvSpPr txBox="1"/>
      </xdr:nvSpPr>
      <xdr:spPr>
        <a:xfrm>
          <a:off x="6705111" y="1629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8" name="直線コネクタ 507"/>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9"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1" name="災害復旧事業費最大値テキスト"/>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2" name="直線コネクタ 511"/>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45339</xdr:rowOff>
    </xdr:from>
    <xdr:to>
      <xdr:col>85</xdr:col>
      <xdr:colOff>127000</xdr:colOff>
      <xdr:row>36</xdr:row>
      <xdr:rowOff>52649</xdr:rowOff>
    </xdr:to>
    <xdr:cxnSp macro="">
      <xdr:nvCxnSpPr>
        <xdr:cNvPr id="513" name="直線コネクタ 512"/>
        <xdr:cNvCxnSpPr/>
      </xdr:nvCxnSpPr>
      <xdr:spPr>
        <a:xfrm flipV="1">
          <a:off x="15481300" y="6217539"/>
          <a:ext cx="838200" cy="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49262</xdr:rowOff>
    </xdr:from>
    <xdr:ext cx="534377" cy="259045"/>
    <xdr:sp macro="" textlink="">
      <xdr:nvSpPr>
        <xdr:cNvPr id="514" name="災害復旧事業費平均値テキスト"/>
        <xdr:cNvSpPr txBox="1"/>
      </xdr:nvSpPr>
      <xdr:spPr>
        <a:xfrm>
          <a:off x="16370300" y="6392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5" name="フローチャート: 判断 514"/>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52649</xdr:rowOff>
    </xdr:from>
    <xdr:to>
      <xdr:col>81</xdr:col>
      <xdr:colOff>50800</xdr:colOff>
      <xdr:row>37</xdr:row>
      <xdr:rowOff>61873</xdr:rowOff>
    </xdr:to>
    <xdr:cxnSp macro="">
      <xdr:nvCxnSpPr>
        <xdr:cNvPr id="516" name="直線コネクタ 515"/>
        <xdr:cNvCxnSpPr/>
      </xdr:nvCxnSpPr>
      <xdr:spPr>
        <a:xfrm flipV="1">
          <a:off x="14592300" y="6224849"/>
          <a:ext cx="889000" cy="18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108697</xdr:rowOff>
    </xdr:from>
    <xdr:to>
      <xdr:col>81</xdr:col>
      <xdr:colOff>101600</xdr:colOff>
      <xdr:row>38</xdr:row>
      <xdr:rowOff>38847</xdr:rowOff>
    </xdr:to>
    <xdr:sp macro="" textlink="">
      <xdr:nvSpPr>
        <xdr:cNvPr id="517" name="フローチャート: 判断 516"/>
        <xdr:cNvSpPr/>
      </xdr:nvSpPr>
      <xdr:spPr>
        <a:xfrm>
          <a:off x="15430500" y="64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29973</xdr:rowOff>
    </xdr:from>
    <xdr:ext cx="469744" cy="259045"/>
    <xdr:sp macro="" textlink="">
      <xdr:nvSpPr>
        <xdr:cNvPr id="518" name="テキスト ボックス 517"/>
        <xdr:cNvSpPr txBox="1"/>
      </xdr:nvSpPr>
      <xdr:spPr>
        <a:xfrm>
          <a:off x="15246428" y="654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61873</xdr:rowOff>
    </xdr:from>
    <xdr:to>
      <xdr:col>76</xdr:col>
      <xdr:colOff>114300</xdr:colOff>
      <xdr:row>37</xdr:row>
      <xdr:rowOff>160217</xdr:rowOff>
    </xdr:to>
    <xdr:cxnSp macro="">
      <xdr:nvCxnSpPr>
        <xdr:cNvPr id="519" name="直線コネクタ 518"/>
        <xdr:cNvCxnSpPr/>
      </xdr:nvCxnSpPr>
      <xdr:spPr>
        <a:xfrm flipV="1">
          <a:off x="13703300" y="6405523"/>
          <a:ext cx="889000" cy="9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119235</xdr:rowOff>
    </xdr:from>
    <xdr:to>
      <xdr:col>76</xdr:col>
      <xdr:colOff>165100</xdr:colOff>
      <xdr:row>38</xdr:row>
      <xdr:rowOff>49385</xdr:rowOff>
    </xdr:to>
    <xdr:sp macro="" textlink="">
      <xdr:nvSpPr>
        <xdr:cNvPr id="520" name="フローチャート: 判断 519"/>
        <xdr:cNvSpPr/>
      </xdr:nvSpPr>
      <xdr:spPr>
        <a:xfrm>
          <a:off x="14541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40512</xdr:rowOff>
    </xdr:from>
    <xdr:ext cx="469744" cy="259045"/>
    <xdr:sp macro="" textlink="">
      <xdr:nvSpPr>
        <xdr:cNvPr id="521" name="テキスト ボックス 520"/>
        <xdr:cNvSpPr txBox="1"/>
      </xdr:nvSpPr>
      <xdr:spPr>
        <a:xfrm>
          <a:off x="14357428" y="655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159714</xdr:rowOff>
    </xdr:from>
    <xdr:to>
      <xdr:col>71</xdr:col>
      <xdr:colOff>177800</xdr:colOff>
      <xdr:row>37</xdr:row>
      <xdr:rowOff>160217</xdr:rowOff>
    </xdr:to>
    <xdr:cxnSp macro="">
      <xdr:nvCxnSpPr>
        <xdr:cNvPr id="522" name="直線コネクタ 521"/>
        <xdr:cNvCxnSpPr/>
      </xdr:nvCxnSpPr>
      <xdr:spPr>
        <a:xfrm>
          <a:off x="12814300" y="6503364"/>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137249</xdr:rowOff>
    </xdr:from>
    <xdr:to>
      <xdr:col>72</xdr:col>
      <xdr:colOff>38100</xdr:colOff>
      <xdr:row>38</xdr:row>
      <xdr:rowOff>67399</xdr:rowOff>
    </xdr:to>
    <xdr:sp macro="" textlink="">
      <xdr:nvSpPr>
        <xdr:cNvPr id="523" name="フローチャート: 判断 522"/>
        <xdr:cNvSpPr/>
      </xdr:nvSpPr>
      <xdr:spPr>
        <a:xfrm>
          <a:off x="13652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58526</xdr:rowOff>
    </xdr:from>
    <xdr:ext cx="469744" cy="259045"/>
    <xdr:sp macro="" textlink="">
      <xdr:nvSpPr>
        <xdr:cNvPr id="524" name="テキスト ボックス 523"/>
        <xdr:cNvSpPr txBox="1"/>
      </xdr:nvSpPr>
      <xdr:spPr>
        <a:xfrm>
          <a:off x="13468428" y="657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127236</xdr:rowOff>
    </xdr:from>
    <xdr:to>
      <xdr:col>67</xdr:col>
      <xdr:colOff>101600</xdr:colOff>
      <xdr:row>38</xdr:row>
      <xdr:rowOff>57386</xdr:rowOff>
    </xdr:to>
    <xdr:sp macro="" textlink="">
      <xdr:nvSpPr>
        <xdr:cNvPr id="525" name="フローチャート: 判断 524"/>
        <xdr:cNvSpPr/>
      </xdr:nvSpPr>
      <xdr:spPr>
        <a:xfrm>
          <a:off x="12763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48513</xdr:rowOff>
    </xdr:from>
    <xdr:ext cx="469744" cy="259045"/>
    <xdr:sp macro="" textlink="">
      <xdr:nvSpPr>
        <xdr:cNvPr id="526" name="テキスト ボックス 525"/>
        <xdr:cNvSpPr txBox="1"/>
      </xdr:nvSpPr>
      <xdr:spPr>
        <a:xfrm>
          <a:off x="12579428" y="656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165989</xdr:rowOff>
    </xdr:from>
    <xdr:to>
      <xdr:col>85</xdr:col>
      <xdr:colOff>177800</xdr:colOff>
      <xdr:row>36</xdr:row>
      <xdr:rowOff>96139</xdr:rowOff>
    </xdr:to>
    <xdr:sp macro="" textlink="">
      <xdr:nvSpPr>
        <xdr:cNvPr id="532" name="楕円 531"/>
        <xdr:cNvSpPr/>
      </xdr:nvSpPr>
      <xdr:spPr>
        <a:xfrm>
          <a:off x="16268700" y="61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17416</xdr:rowOff>
    </xdr:from>
    <xdr:ext cx="534377" cy="259045"/>
    <xdr:sp macro="" textlink="">
      <xdr:nvSpPr>
        <xdr:cNvPr id="533" name="災害復旧事業費該当値テキスト"/>
        <xdr:cNvSpPr txBox="1"/>
      </xdr:nvSpPr>
      <xdr:spPr>
        <a:xfrm>
          <a:off x="16370300" y="601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1849</xdr:rowOff>
    </xdr:from>
    <xdr:to>
      <xdr:col>81</xdr:col>
      <xdr:colOff>101600</xdr:colOff>
      <xdr:row>36</xdr:row>
      <xdr:rowOff>103449</xdr:rowOff>
    </xdr:to>
    <xdr:sp macro="" textlink="">
      <xdr:nvSpPr>
        <xdr:cNvPr id="534" name="楕円 533"/>
        <xdr:cNvSpPr/>
      </xdr:nvSpPr>
      <xdr:spPr>
        <a:xfrm>
          <a:off x="15430500" y="617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119976</xdr:rowOff>
    </xdr:from>
    <xdr:ext cx="534377" cy="259045"/>
    <xdr:sp macro="" textlink="">
      <xdr:nvSpPr>
        <xdr:cNvPr id="535" name="テキスト ボックス 534"/>
        <xdr:cNvSpPr txBox="1"/>
      </xdr:nvSpPr>
      <xdr:spPr>
        <a:xfrm>
          <a:off x="15214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11073</xdr:rowOff>
    </xdr:from>
    <xdr:to>
      <xdr:col>76</xdr:col>
      <xdr:colOff>165100</xdr:colOff>
      <xdr:row>37</xdr:row>
      <xdr:rowOff>112673</xdr:rowOff>
    </xdr:to>
    <xdr:sp macro="" textlink="">
      <xdr:nvSpPr>
        <xdr:cNvPr id="536" name="楕円 535"/>
        <xdr:cNvSpPr/>
      </xdr:nvSpPr>
      <xdr:spPr>
        <a:xfrm>
          <a:off x="14541500" y="635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129200</xdr:rowOff>
    </xdr:from>
    <xdr:ext cx="534377" cy="259045"/>
    <xdr:sp macro="" textlink="">
      <xdr:nvSpPr>
        <xdr:cNvPr id="537" name="テキスト ボックス 536"/>
        <xdr:cNvSpPr txBox="1"/>
      </xdr:nvSpPr>
      <xdr:spPr>
        <a:xfrm>
          <a:off x="14325111" y="612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109417</xdr:rowOff>
    </xdr:from>
    <xdr:to>
      <xdr:col>72</xdr:col>
      <xdr:colOff>38100</xdr:colOff>
      <xdr:row>38</xdr:row>
      <xdr:rowOff>39567</xdr:rowOff>
    </xdr:to>
    <xdr:sp macro="" textlink="">
      <xdr:nvSpPr>
        <xdr:cNvPr id="538" name="楕円 537"/>
        <xdr:cNvSpPr/>
      </xdr:nvSpPr>
      <xdr:spPr>
        <a:xfrm>
          <a:off x="13652500" y="64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56094</xdr:rowOff>
    </xdr:from>
    <xdr:ext cx="469744" cy="259045"/>
    <xdr:sp macro="" textlink="">
      <xdr:nvSpPr>
        <xdr:cNvPr id="539" name="テキスト ボックス 538"/>
        <xdr:cNvSpPr txBox="1"/>
      </xdr:nvSpPr>
      <xdr:spPr>
        <a:xfrm>
          <a:off x="13468428" y="6228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108914</xdr:rowOff>
    </xdr:from>
    <xdr:to>
      <xdr:col>67</xdr:col>
      <xdr:colOff>101600</xdr:colOff>
      <xdr:row>38</xdr:row>
      <xdr:rowOff>39064</xdr:rowOff>
    </xdr:to>
    <xdr:sp macro="" textlink="">
      <xdr:nvSpPr>
        <xdr:cNvPr id="540" name="楕円 539"/>
        <xdr:cNvSpPr/>
      </xdr:nvSpPr>
      <xdr:spPr>
        <a:xfrm>
          <a:off x="12763500" y="64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55591</xdr:rowOff>
    </xdr:from>
    <xdr:ext cx="469744" cy="259045"/>
    <xdr:sp macro="" textlink="">
      <xdr:nvSpPr>
        <xdr:cNvPr id="541" name="テキスト ボックス 540"/>
        <xdr:cNvSpPr txBox="1"/>
      </xdr:nvSpPr>
      <xdr:spPr>
        <a:xfrm>
          <a:off x="12579428" y="622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2" name="直線コネクタ 611"/>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3" name="公債費最小値テキスト"/>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4" name="直線コネクタ 613"/>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5" name="公債費最大値テキスト"/>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6" name="直線コネクタ 615"/>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109978</xdr:rowOff>
    </xdr:from>
    <xdr:to>
      <xdr:col>85</xdr:col>
      <xdr:colOff>127000</xdr:colOff>
      <xdr:row>76</xdr:row>
      <xdr:rowOff>119342</xdr:rowOff>
    </xdr:to>
    <xdr:cxnSp macro="">
      <xdr:nvCxnSpPr>
        <xdr:cNvPr id="617" name="直線コネクタ 616"/>
        <xdr:cNvCxnSpPr/>
      </xdr:nvCxnSpPr>
      <xdr:spPr>
        <a:xfrm>
          <a:off x="15481300" y="13140178"/>
          <a:ext cx="838200" cy="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78350</xdr:rowOff>
    </xdr:from>
    <xdr:ext cx="534377" cy="259045"/>
    <xdr:sp macro="" textlink="">
      <xdr:nvSpPr>
        <xdr:cNvPr id="618" name="公債費平均値テキスト"/>
        <xdr:cNvSpPr txBox="1"/>
      </xdr:nvSpPr>
      <xdr:spPr>
        <a:xfrm>
          <a:off x="16370300" y="13108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19" name="フローチャート: 判断 618"/>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109978</xdr:rowOff>
    </xdr:from>
    <xdr:to>
      <xdr:col>81</xdr:col>
      <xdr:colOff>50800</xdr:colOff>
      <xdr:row>76</xdr:row>
      <xdr:rowOff>145058</xdr:rowOff>
    </xdr:to>
    <xdr:cxnSp macro="">
      <xdr:nvCxnSpPr>
        <xdr:cNvPr id="620" name="直線コネクタ 619"/>
        <xdr:cNvCxnSpPr/>
      </xdr:nvCxnSpPr>
      <xdr:spPr>
        <a:xfrm flipV="1">
          <a:off x="14592300" y="13140178"/>
          <a:ext cx="889000" cy="3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13210</xdr:rowOff>
    </xdr:from>
    <xdr:to>
      <xdr:col>81</xdr:col>
      <xdr:colOff>101600</xdr:colOff>
      <xdr:row>77</xdr:row>
      <xdr:rowOff>114810</xdr:rowOff>
    </xdr:to>
    <xdr:sp macro="" textlink="">
      <xdr:nvSpPr>
        <xdr:cNvPr id="621" name="フローチャート: 判断 620"/>
        <xdr:cNvSpPr/>
      </xdr:nvSpPr>
      <xdr:spPr>
        <a:xfrm>
          <a:off x="15430500" y="132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105937</xdr:rowOff>
    </xdr:from>
    <xdr:ext cx="534377" cy="259045"/>
    <xdr:sp macro="" textlink="">
      <xdr:nvSpPr>
        <xdr:cNvPr id="622" name="テキスト ボックス 621"/>
        <xdr:cNvSpPr txBox="1"/>
      </xdr:nvSpPr>
      <xdr:spPr>
        <a:xfrm>
          <a:off x="15214111" y="1330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145058</xdr:rowOff>
    </xdr:from>
    <xdr:to>
      <xdr:col>76</xdr:col>
      <xdr:colOff>114300</xdr:colOff>
      <xdr:row>76</xdr:row>
      <xdr:rowOff>151048</xdr:rowOff>
    </xdr:to>
    <xdr:cxnSp macro="">
      <xdr:nvCxnSpPr>
        <xdr:cNvPr id="623" name="直線コネクタ 622"/>
        <xdr:cNvCxnSpPr/>
      </xdr:nvCxnSpPr>
      <xdr:spPr>
        <a:xfrm flipV="1">
          <a:off x="13703300" y="13175258"/>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20979</xdr:rowOff>
    </xdr:from>
    <xdr:to>
      <xdr:col>76</xdr:col>
      <xdr:colOff>165100</xdr:colOff>
      <xdr:row>77</xdr:row>
      <xdr:rowOff>122579</xdr:rowOff>
    </xdr:to>
    <xdr:sp macro="" textlink="">
      <xdr:nvSpPr>
        <xdr:cNvPr id="624" name="フローチャート: 判断 623"/>
        <xdr:cNvSpPr/>
      </xdr:nvSpPr>
      <xdr:spPr>
        <a:xfrm>
          <a:off x="14541500" y="132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113706</xdr:rowOff>
    </xdr:from>
    <xdr:ext cx="534377" cy="259045"/>
    <xdr:sp macro="" textlink="">
      <xdr:nvSpPr>
        <xdr:cNvPr id="625" name="テキスト ボックス 624"/>
        <xdr:cNvSpPr txBox="1"/>
      </xdr:nvSpPr>
      <xdr:spPr>
        <a:xfrm>
          <a:off x="14325111" y="1331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148757</xdr:rowOff>
    </xdr:from>
    <xdr:to>
      <xdr:col>71</xdr:col>
      <xdr:colOff>177800</xdr:colOff>
      <xdr:row>76</xdr:row>
      <xdr:rowOff>151048</xdr:rowOff>
    </xdr:to>
    <xdr:cxnSp macro="">
      <xdr:nvCxnSpPr>
        <xdr:cNvPr id="626" name="直線コネクタ 625"/>
        <xdr:cNvCxnSpPr/>
      </xdr:nvCxnSpPr>
      <xdr:spPr>
        <a:xfrm>
          <a:off x="12814300" y="13178957"/>
          <a:ext cx="889000" cy="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21865</xdr:rowOff>
    </xdr:from>
    <xdr:to>
      <xdr:col>72</xdr:col>
      <xdr:colOff>38100</xdr:colOff>
      <xdr:row>77</xdr:row>
      <xdr:rowOff>123465</xdr:rowOff>
    </xdr:to>
    <xdr:sp macro="" textlink="">
      <xdr:nvSpPr>
        <xdr:cNvPr id="627" name="フローチャート: 判断 626"/>
        <xdr:cNvSpPr/>
      </xdr:nvSpPr>
      <xdr:spPr>
        <a:xfrm>
          <a:off x="13652500" y="1322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114592</xdr:rowOff>
    </xdr:from>
    <xdr:ext cx="534377" cy="259045"/>
    <xdr:sp macro="" textlink="">
      <xdr:nvSpPr>
        <xdr:cNvPr id="628" name="テキスト ボックス 627"/>
        <xdr:cNvSpPr txBox="1"/>
      </xdr:nvSpPr>
      <xdr:spPr>
        <a:xfrm>
          <a:off x="13436111" y="1331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18093</xdr:rowOff>
    </xdr:from>
    <xdr:to>
      <xdr:col>67</xdr:col>
      <xdr:colOff>101600</xdr:colOff>
      <xdr:row>77</xdr:row>
      <xdr:rowOff>119693</xdr:rowOff>
    </xdr:to>
    <xdr:sp macro="" textlink="">
      <xdr:nvSpPr>
        <xdr:cNvPr id="629" name="フローチャート: 判断 628"/>
        <xdr:cNvSpPr/>
      </xdr:nvSpPr>
      <xdr:spPr>
        <a:xfrm>
          <a:off x="12763500" y="132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110820</xdr:rowOff>
    </xdr:from>
    <xdr:ext cx="534377" cy="259045"/>
    <xdr:sp macro="" textlink="">
      <xdr:nvSpPr>
        <xdr:cNvPr id="630" name="テキスト ボックス 629"/>
        <xdr:cNvSpPr txBox="1"/>
      </xdr:nvSpPr>
      <xdr:spPr>
        <a:xfrm>
          <a:off x="12547111" y="1331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68542</xdr:rowOff>
    </xdr:from>
    <xdr:to>
      <xdr:col>85</xdr:col>
      <xdr:colOff>177800</xdr:colOff>
      <xdr:row>76</xdr:row>
      <xdr:rowOff>170142</xdr:rowOff>
    </xdr:to>
    <xdr:sp macro="" textlink="">
      <xdr:nvSpPr>
        <xdr:cNvPr id="636" name="楕円 635"/>
        <xdr:cNvSpPr/>
      </xdr:nvSpPr>
      <xdr:spPr>
        <a:xfrm>
          <a:off x="16268700" y="1309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91418</xdr:rowOff>
    </xdr:from>
    <xdr:ext cx="534377" cy="259045"/>
    <xdr:sp macro="" textlink="">
      <xdr:nvSpPr>
        <xdr:cNvPr id="637" name="公債費該当値テキスト"/>
        <xdr:cNvSpPr txBox="1"/>
      </xdr:nvSpPr>
      <xdr:spPr>
        <a:xfrm>
          <a:off x="16370300" y="1295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59178</xdr:rowOff>
    </xdr:from>
    <xdr:to>
      <xdr:col>81</xdr:col>
      <xdr:colOff>101600</xdr:colOff>
      <xdr:row>76</xdr:row>
      <xdr:rowOff>160778</xdr:rowOff>
    </xdr:to>
    <xdr:sp macro="" textlink="">
      <xdr:nvSpPr>
        <xdr:cNvPr id="638" name="楕円 637"/>
        <xdr:cNvSpPr/>
      </xdr:nvSpPr>
      <xdr:spPr>
        <a:xfrm>
          <a:off x="15430500" y="1308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5855</xdr:rowOff>
    </xdr:from>
    <xdr:ext cx="534377" cy="259045"/>
    <xdr:sp macro="" textlink="">
      <xdr:nvSpPr>
        <xdr:cNvPr id="639" name="テキスト ボックス 638"/>
        <xdr:cNvSpPr txBox="1"/>
      </xdr:nvSpPr>
      <xdr:spPr>
        <a:xfrm>
          <a:off x="15214111" y="1286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94258</xdr:rowOff>
    </xdr:from>
    <xdr:to>
      <xdr:col>76</xdr:col>
      <xdr:colOff>165100</xdr:colOff>
      <xdr:row>77</xdr:row>
      <xdr:rowOff>24408</xdr:rowOff>
    </xdr:to>
    <xdr:sp macro="" textlink="">
      <xdr:nvSpPr>
        <xdr:cNvPr id="640" name="楕円 639"/>
        <xdr:cNvSpPr/>
      </xdr:nvSpPr>
      <xdr:spPr>
        <a:xfrm>
          <a:off x="14541500" y="1312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40936</xdr:rowOff>
    </xdr:from>
    <xdr:ext cx="534377" cy="259045"/>
    <xdr:sp macro="" textlink="">
      <xdr:nvSpPr>
        <xdr:cNvPr id="641" name="テキスト ボックス 640"/>
        <xdr:cNvSpPr txBox="1"/>
      </xdr:nvSpPr>
      <xdr:spPr>
        <a:xfrm>
          <a:off x="14325111" y="1289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100248</xdr:rowOff>
    </xdr:from>
    <xdr:to>
      <xdr:col>72</xdr:col>
      <xdr:colOff>38100</xdr:colOff>
      <xdr:row>77</xdr:row>
      <xdr:rowOff>30398</xdr:rowOff>
    </xdr:to>
    <xdr:sp macro="" textlink="">
      <xdr:nvSpPr>
        <xdr:cNvPr id="642" name="楕円 641"/>
        <xdr:cNvSpPr/>
      </xdr:nvSpPr>
      <xdr:spPr>
        <a:xfrm>
          <a:off x="13652500" y="1313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46924</xdr:rowOff>
    </xdr:from>
    <xdr:ext cx="534377" cy="259045"/>
    <xdr:sp macro="" textlink="">
      <xdr:nvSpPr>
        <xdr:cNvPr id="643" name="テキスト ボックス 642"/>
        <xdr:cNvSpPr txBox="1"/>
      </xdr:nvSpPr>
      <xdr:spPr>
        <a:xfrm>
          <a:off x="13436111" y="129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97957</xdr:rowOff>
    </xdr:from>
    <xdr:to>
      <xdr:col>67</xdr:col>
      <xdr:colOff>101600</xdr:colOff>
      <xdr:row>77</xdr:row>
      <xdr:rowOff>28107</xdr:rowOff>
    </xdr:to>
    <xdr:sp macro="" textlink="">
      <xdr:nvSpPr>
        <xdr:cNvPr id="644" name="楕円 643"/>
        <xdr:cNvSpPr/>
      </xdr:nvSpPr>
      <xdr:spPr>
        <a:xfrm>
          <a:off x="12763500" y="131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44634</xdr:rowOff>
    </xdr:from>
    <xdr:ext cx="534377" cy="259045"/>
    <xdr:sp macro="" textlink="">
      <xdr:nvSpPr>
        <xdr:cNvPr id="645" name="テキスト ボックス 644"/>
        <xdr:cNvSpPr txBox="1"/>
      </xdr:nvSpPr>
      <xdr:spPr>
        <a:xfrm>
          <a:off x="12547111" y="1290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5" name="テキスト ボックス 66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7" name="テキスト ボックス 66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1" name="直線コネクタ 670"/>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2" name="積立金最小値テキスト"/>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3" name="直線コネクタ 672"/>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4" name="積立金最大値テキスト"/>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101547</xdr:rowOff>
    </xdr:from>
    <xdr:to>
      <xdr:col>85</xdr:col>
      <xdr:colOff>127000</xdr:colOff>
      <xdr:row>99</xdr:row>
      <xdr:rowOff>32040</xdr:rowOff>
    </xdr:to>
    <xdr:cxnSp macro="">
      <xdr:nvCxnSpPr>
        <xdr:cNvPr id="676" name="直線コネクタ 675"/>
        <xdr:cNvCxnSpPr/>
      </xdr:nvCxnSpPr>
      <xdr:spPr>
        <a:xfrm>
          <a:off x="15481300" y="16903647"/>
          <a:ext cx="838200" cy="10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7" name="積立金平均値テキスト"/>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8" name="フローチャート: 判断 677"/>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101547</xdr:rowOff>
    </xdr:from>
    <xdr:to>
      <xdr:col>81</xdr:col>
      <xdr:colOff>50800</xdr:colOff>
      <xdr:row>99</xdr:row>
      <xdr:rowOff>68390</xdr:rowOff>
    </xdr:to>
    <xdr:cxnSp macro="">
      <xdr:nvCxnSpPr>
        <xdr:cNvPr id="679" name="直線コネクタ 678"/>
        <xdr:cNvCxnSpPr/>
      </xdr:nvCxnSpPr>
      <xdr:spPr>
        <a:xfrm flipV="1">
          <a:off x="14592300" y="16903647"/>
          <a:ext cx="889000" cy="13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135643</xdr:rowOff>
    </xdr:from>
    <xdr:to>
      <xdr:col>81</xdr:col>
      <xdr:colOff>101600</xdr:colOff>
      <xdr:row>99</xdr:row>
      <xdr:rowOff>65793</xdr:rowOff>
    </xdr:to>
    <xdr:sp macro="" textlink="">
      <xdr:nvSpPr>
        <xdr:cNvPr id="680" name="フローチャート: 判断 679"/>
        <xdr:cNvSpPr/>
      </xdr:nvSpPr>
      <xdr:spPr>
        <a:xfrm>
          <a:off x="15430500" y="1693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56920</xdr:rowOff>
    </xdr:from>
    <xdr:ext cx="534377" cy="259045"/>
    <xdr:sp macro="" textlink="">
      <xdr:nvSpPr>
        <xdr:cNvPr id="681" name="テキスト ボックス 680"/>
        <xdr:cNvSpPr txBox="1"/>
      </xdr:nvSpPr>
      <xdr:spPr>
        <a:xfrm>
          <a:off x="15214111" y="170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153577</xdr:rowOff>
    </xdr:from>
    <xdr:to>
      <xdr:col>76</xdr:col>
      <xdr:colOff>114300</xdr:colOff>
      <xdr:row>99</xdr:row>
      <xdr:rowOff>68390</xdr:rowOff>
    </xdr:to>
    <xdr:cxnSp macro="">
      <xdr:nvCxnSpPr>
        <xdr:cNvPr id="682" name="直線コネクタ 681"/>
        <xdr:cNvCxnSpPr/>
      </xdr:nvCxnSpPr>
      <xdr:spPr>
        <a:xfrm>
          <a:off x="13703300" y="16955677"/>
          <a:ext cx="889000" cy="8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136172</xdr:rowOff>
    </xdr:from>
    <xdr:to>
      <xdr:col>76</xdr:col>
      <xdr:colOff>165100</xdr:colOff>
      <xdr:row>99</xdr:row>
      <xdr:rowOff>66322</xdr:rowOff>
    </xdr:to>
    <xdr:sp macro="" textlink="">
      <xdr:nvSpPr>
        <xdr:cNvPr id="683" name="フローチャート: 判断 682"/>
        <xdr:cNvSpPr/>
      </xdr:nvSpPr>
      <xdr:spPr>
        <a:xfrm>
          <a:off x="14541500" y="16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82849</xdr:rowOff>
    </xdr:from>
    <xdr:ext cx="534377" cy="259045"/>
    <xdr:sp macro="" textlink="">
      <xdr:nvSpPr>
        <xdr:cNvPr id="684" name="テキスト ボックス 683"/>
        <xdr:cNvSpPr txBox="1"/>
      </xdr:nvSpPr>
      <xdr:spPr>
        <a:xfrm>
          <a:off x="14325111" y="1671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153577</xdr:rowOff>
    </xdr:from>
    <xdr:to>
      <xdr:col>71</xdr:col>
      <xdr:colOff>177800</xdr:colOff>
      <xdr:row>99</xdr:row>
      <xdr:rowOff>32055</xdr:rowOff>
    </xdr:to>
    <xdr:cxnSp macro="">
      <xdr:nvCxnSpPr>
        <xdr:cNvPr id="685" name="直線コネクタ 684"/>
        <xdr:cNvCxnSpPr/>
      </xdr:nvCxnSpPr>
      <xdr:spPr>
        <a:xfrm flipV="1">
          <a:off x="12814300" y="16955677"/>
          <a:ext cx="889000" cy="4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142249</xdr:rowOff>
    </xdr:from>
    <xdr:to>
      <xdr:col>72</xdr:col>
      <xdr:colOff>38100</xdr:colOff>
      <xdr:row>99</xdr:row>
      <xdr:rowOff>72399</xdr:rowOff>
    </xdr:to>
    <xdr:sp macro="" textlink="">
      <xdr:nvSpPr>
        <xdr:cNvPr id="686" name="フローチャート: 判断 685"/>
        <xdr:cNvSpPr/>
      </xdr:nvSpPr>
      <xdr:spPr>
        <a:xfrm>
          <a:off x="13652500" y="1694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63526</xdr:rowOff>
    </xdr:from>
    <xdr:ext cx="534377" cy="259045"/>
    <xdr:sp macro="" textlink="">
      <xdr:nvSpPr>
        <xdr:cNvPr id="687" name="テキスト ボックス 686"/>
        <xdr:cNvSpPr txBox="1"/>
      </xdr:nvSpPr>
      <xdr:spPr>
        <a:xfrm>
          <a:off x="13436111" y="1703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146572</xdr:rowOff>
    </xdr:from>
    <xdr:to>
      <xdr:col>67</xdr:col>
      <xdr:colOff>101600</xdr:colOff>
      <xdr:row>99</xdr:row>
      <xdr:rowOff>76722</xdr:rowOff>
    </xdr:to>
    <xdr:sp macro="" textlink="">
      <xdr:nvSpPr>
        <xdr:cNvPr id="688" name="フローチャート: 判断 687"/>
        <xdr:cNvSpPr/>
      </xdr:nvSpPr>
      <xdr:spPr>
        <a:xfrm>
          <a:off x="12763500" y="1694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93249</xdr:rowOff>
    </xdr:from>
    <xdr:ext cx="534377" cy="259045"/>
    <xdr:sp macro="" textlink="">
      <xdr:nvSpPr>
        <xdr:cNvPr id="689" name="テキスト ボックス 688"/>
        <xdr:cNvSpPr txBox="1"/>
      </xdr:nvSpPr>
      <xdr:spPr>
        <a:xfrm>
          <a:off x="12547111" y="1672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152690</xdr:rowOff>
    </xdr:from>
    <xdr:to>
      <xdr:col>85</xdr:col>
      <xdr:colOff>177800</xdr:colOff>
      <xdr:row>99</xdr:row>
      <xdr:rowOff>82840</xdr:rowOff>
    </xdr:to>
    <xdr:sp macro="" textlink="">
      <xdr:nvSpPr>
        <xdr:cNvPr id="695" name="楕円 694"/>
        <xdr:cNvSpPr/>
      </xdr:nvSpPr>
      <xdr:spPr>
        <a:xfrm>
          <a:off x="16268700" y="1695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67617</xdr:rowOff>
    </xdr:from>
    <xdr:ext cx="534377" cy="259045"/>
    <xdr:sp macro="" textlink="">
      <xdr:nvSpPr>
        <xdr:cNvPr id="696" name="積立金該当値テキスト"/>
        <xdr:cNvSpPr txBox="1"/>
      </xdr:nvSpPr>
      <xdr:spPr>
        <a:xfrm>
          <a:off x="16370300" y="1686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50747</xdr:rowOff>
    </xdr:from>
    <xdr:to>
      <xdr:col>81</xdr:col>
      <xdr:colOff>101600</xdr:colOff>
      <xdr:row>98</xdr:row>
      <xdr:rowOff>152347</xdr:rowOff>
    </xdr:to>
    <xdr:sp macro="" textlink="">
      <xdr:nvSpPr>
        <xdr:cNvPr id="697" name="楕円 696"/>
        <xdr:cNvSpPr/>
      </xdr:nvSpPr>
      <xdr:spPr>
        <a:xfrm>
          <a:off x="15430500" y="1685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168874</xdr:rowOff>
    </xdr:from>
    <xdr:ext cx="534377" cy="259045"/>
    <xdr:sp macro="" textlink="">
      <xdr:nvSpPr>
        <xdr:cNvPr id="698" name="テキスト ボックス 697"/>
        <xdr:cNvSpPr txBox="1"/>
      </xdr:nvSpPr>
      <xdr:spPr>
        <a:xfrm>
          <a:off x="15214111" y="1662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17590</xdr:rowOff>
    </xdr:from>
    <xdr:to>
      <xdr:col>76</xdr:col>
      <xdr:colOff>165100</xdr:colOff>
      <xdr:row>99</xdr:row>
      <xdr:rowOff>119190</xdr:rowOff>
    </xdr:to>
    <xdr:sp macro="" textlink="">
      <xdr:nvSpPr>
        <xdr:cNvPr id="699" name="楕円 698"/>
        <xdr:cNvSpPr/>
      </xdr:nvSpPr>
      <xdr:spPr>
        <a:xfrm>
          <a:off x="14541500" y="1699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110317</xdr:rowOff>
    </xdr:from>
    <xdr:ext cx="469744" cy="259045"/>
    <xdr:sp macro="" textlink="">
      <xdr:nvSpPr>
        <xdr:cNvPr id="700" name="テキスト ボックス 699"/>
        <xdr:cNvSpPr txBox="1"/>
      </xdr:nvSpPr>
      <xdr:spPr>
        <a:xfrm>
          <a:off x="14357428" y="1708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102777</xdr:rowOff>
    </xdr:from>
    <xdr:to>
      <xdr:col>72</xdr:col>
      <xdr:colOff>38100</xdr:colOff>
      <xdr:row>99</xdr:row>
      <xdr:rowOff>32927</xdr:rowOff>
    </xdr:to>
    <xdr:sp macro="" textlink="">
      <xdr:nvSpPr>
        <xdr:cNvPr id="701" name="楕円 700"/>
        <xdr:cNvSpPr/>
      </xdr:nvSpPr>
      <xdr:spPr>
        <a:xfrm>
          <a:off x="13652500" y="1690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49454</xdr:rowOff>
    </xdr:from>
    <xdr:ext cx="534377" cy="259045"/>
    <xdr:sp macro="" textlink="">
      <xdr:nvSpPr>
        <xdr:cNvPr id="702" name="テキスト ボックス 701"/>
        <xdr:cNvSpPr txBox="1"/>
      </xdr:nvSpPr>
      <xdr:spPr>
        <a:xfrm>
          <a:off x="13436111" y="1668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152705</xdr:rowOff>
    </xdr:from>
    <xdr:to>
      <xdr:col>67</xdr:col>
      <xdr:colOff>101600</xdr:colOff>
      <xdr:row>99</xdr:row>
      <xdr:rowOff>82855</xdr:rowOff>
    </xdr:to>
    <xdr:sp macro="" textlink="">
      <xdr:nvSpPr>
        <xdr:cNvPr id="703" name="楕円 702"/>
        <xdr:cNvSpPr/>
      </xdr:nvSpPr>
      <xdr:spPr>
        <a:xfrm>
          <a:off x="12763500" y="1695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73982</xdr:rowOff>
    </xdr:from>
    <xdr:ext cx="534377" cy="259045"/>
    <xdr:sp macro="" textlink="">
      <xdr:nvSpPr>
        <xdr:cNvPr id="704" name="テキスト ボックス 703"/>
        <xdr:cNvSpPr txBox="1"/>
      </xdr:nvSpPr>
      <xdr:spPr>
        <a:xfrm>
          <a:off x="12547111" y="1704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6" name="直線コネクタ 725"/>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29" name="投資及び出資金最大値テキスト"/>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0" name="直線コネクタ 729"/>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1" name="直線コネクタ 73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2" name="投資及び出資金平均値テキスト"/>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3" name="フローチャート: 判断 732"/>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4" name="直線コネクタ 73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35" name="フローチャート: 判断 734"/>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36" name="テキスト ボックス 735"/>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7" name="直線コネクタ 73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8" name="フローチャート: 判断 737"/>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9" name="テキスト ボックス 738"/>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0" name="直線コネクタ 73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41" name="フローチャート: 判断 740"/>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42" name="テキスト ボックス 741"/>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43" name="フローチャート: 判断 742"/>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143705</xdr:rowOff>
    </xdr:from>
    <xdr:ext cx="469744" cy="259045"/>
    <xdr:sp macro="" textlink="">
      <xdr:nvSpPr>
        <xdr:cNvPr id="744" name="テキスト ボックス 743"/>
        <xdr:cNvSpPr txBox="1"/>
      </xdr:nvSpPr>
      <xdr:spPr>
        <a:xfrm>
          <a:off x="18421428" y="63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楕円 74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2" name="楕円 75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3" name="テキスト ボックス 75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4" name="楕円 75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7" name="テキスト ボックス 75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8" name="楕円 75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9" name="テキスト ボックス 75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3" name="直線コネクタ 782"/>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6" name="貸付金最大値テキスト"/>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7" name="直線コネクタ 786"/>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25229</xdr:rowOff>
    </xdr:from>
    <xdr:to>
      <xdr:col>116</xdr:col>
      <xdr:colOff>63500</xdr:colOff>
      <xdr:row>59</xdr:row>
      <xdr:rowOff>40716</xdr:rowOff>
    </xdr:to>
    <xdr:cxnSp macro="">
      <xdr:nvCxnSpPr>
        <xdr:cNvPr id="788" name="直線コネクタ 787"/>
        <xdr:cNvCxnSpPr/>
      </xdr:nvCxnSpPr>
      <xdr:spPr>
        <a:xfrm flipV="1">
          <a:off x="21323300" y="10140779"/>
          <a:ext cx="838200" cy="1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89" name="貸付金平均値テキスト"/>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0" name="フローチャート: 判断 789"/>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40716</xdr:rowOff>
    </xdr:from>
    <xdr:to>
      <xdr:col>111</xdr:col>
      <xdr:colOff>177800</xdr:colOff>
      <xdr:row>59</xdr:row>
      <xdr:rowOff>40773</xdr:rowOff>
    </xdr:to>
    <xdr:cxnSp macro="">
      <xdr:nvCxnSpPr>
        <xdr:cNvPr id="791" name="直線コネクタ 790"/>
        <xdr:cNvCxnSpPr/>
      </xdr:nvCxnSpPr>
      <xdr:spPr>
        <a:xfrm flipV="1">
          <a:off x="20434300" y="10156266"/>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120218</xdr:rowOff>
    </xdr:from>
    <xdr:to>
      <xdr:col>112</xdr:col>
      <xdr:colOff>38100</xdr:colOff>
      <xdr:row>59</xdr:row>
      <xdr:rowOff>50368</xdr:rowOff>
    </xdr:to>
    <xdr:sp macro="" textlink="">
      <xdr:nvSpPr>
        <xdr:cNvPr id="792" name="フローチャート: 判断 791"/>
        <xdr:cNvSpPr/>
      </xdr:nvSpPr>
      <xdr:spPr>
        <a:xfrm>
          <a:off x="21272500" y="1006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66895</xdr:rowOff>
    </xdr:from>
    <xdr:ext cx="469744" cy="259045"/>
    <xdr:sp macro="" textlink="">
      <xdr:nvSpPr>
        <xdr:cNvPr id="793" name="テキスト ボックス 792"/>
        <xdr:cNvSpPr txBox="1"/>
      </xdr:nvSpPr>
      <xdr:spPr>
        <a:xfrm>
          <a:off x="21088428" y="98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40773</xdr:rowOff>
    </xdr:from>
    <xdr:to>
      <xdr:col>107</xdr:col>
      <xdr:colOff>50800</xdr:colOff>
      <xdr:row>59</xdr:row>
      <xdr:rowOff>40869</xdr:rowOff>
    </xdr:to>
    <xdr:cxnSp macro="">
      <xdr:nvCxnSpPr>
        <xdr:cNvPr id="794" name="直線コネクタ 793"/>
        <xdr:cNvCxnSpPr/>
      </xdr:nvCxnSpPr>
      <xdr:spPr>
        <a:xfrm flipV="1">
          <a:off x="19545300" y="10156323"/>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124104</xdr:rowOff>
    </xdr:from>
    <xdr:to>
      <xdr:col>107</xdr:col>
      <xdr:colOff>101600</xdr:colOff>
      <xdr:row>59</xdr:row>
      <xdr:rowOff>54254</xdr:rowOff>
    </xdr:to>
    <xdr:sp macro="" textlink="">
      <xdr:nvSpPr>
        <xdr:cNvPr id="795" name="フローチャート: 判断 794"/>
        <xdr:cNvSpPr/>
      </xdr:nvSpPr>
      <xdr:spPr>
        <a:xfrm>
          <a:off x="20383500" y="100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70781</xdr:rowOff>
    </xdr:from>
    <xdr:ext cx="469744" cy="259045"/>
    <xdr:sp macro="" textlink="">
      <xdr:nvSpPr>
        <xdr:cNvPr id="796" name="テキスト ボックス 795"/>
        <xdr:cNvSpPr txBox="1"/>
      </xdr:nvSpPr>
      <xdr:spPr>
        <a:xfrm>
          <a:off x="20199428" y="98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31820</xdr:rowOff>
    </xdr:from>
    <xdr:to>
      <xdr:col>102</xdr:col>
      <xdr:colOff>114300</xdr:colOff>
      <xdr:row>59</xdr:row>
      <xdr:rowOff>40869</xdr:rowOff>
    </xdr:to>
    <xdr:cxnSp macro="">
      <xdr:nvCxnSpPr>
        <xdr:cNvPr id="797" name="直線コネクタ 796"/>
        <xdr:cNvCxnSpPr/>
      </xdr:nvCxnSpPr>
      <xdr:spPr>
        <a:xfrm>
          <a:off x="18656300" y="10147370"/>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124923</xdr:rowOff>
    </xdr:from>
    <xdr:to>
      <xdr:col>102</xdr:col>
      <xdr:colOff>165100</xdr:colOff>
      <xdr:row>59</xdr:row>
      <xdr:rowOff>55073</xdr:rowOff>
    </xdr:to>
    <xdr:sp macro="" textlink="">
      <xdr:nvSpPr>
        <xdr:cNvPr id="798" name="フローチャート: 判断 797"/>
        <xdr:cNvSpPr/>
      </xdr:nvSpPr>
      <xdr:spPr>
        <a:xfrm>
          <a:off x="19494500" y="10069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71600</xdr:rowOff>
    </xdr:from>
    <xdr:ext cx="469744" cy="259045"/>
    <xdr:sp macro="" textlink="">
      <xdr:nvSpPr>
        <xdr:cNvPr id="799" name="テキスト ボックス 798"/>
        <xdr:cNvSpPr txBox="1"/>
      </xdr:nvSpPr>
      <xdr:spPr>
        <a:xfrm>
          <a:off x="19310428" y="984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125476</xdr:rowOff>
    </xdr:from>
    <xdr:to>
      <xdr:col>98</xdr:col>
      <xdr:colOff>38100</xdr:colOff>
      <xdr:row>59</xdr:row>
      <xdr:rowOff>55626</xdr:rowOff>
    </xdr:to>
    <xdr:sp macro="" textlink="">
      <xdr:nvSpPr>
        <xdr:cNvPr id="800" name="フローチャート: 判断 799"/>
        <xdr:cNvSpPr/>
      </xdr:nvSpPr>
      <xdr:spPr>
        <a:xfrm>
          <a:off x="18605500" y="1006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72153</xdr:rowOff>
    </xdr:from>
    <xdr:ext cx="469744" cy="259045"/>
    <xdr:sp macro="" textlink="">
      <xdr:nvSpPr>
        <xdr:cNvPr id="801" name="テキスト ボックス 800"/>
        <xdr:cNvSpPr txBox="1"/>
      </xdr:nvSpPr>
      <xdr:spPr>
        <a:xfrm>
          <a:off x="18421428" y="984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145879</xdr:rowOff>
    </xdr:from>
    <xdr:to>
      <xdr:col>116</xdr:col>
      <xdr:colOff>114300</xdr:colOff>
      <xdr:row>59</xdr:row>
      <xdr:rowOff>76029</xdr:rowOff>
    </xdr:to>
    <xdr:sp macro="" textlink="">
      <xdr:nvSpPr>
        <xdr:cNvPr id="807" name="楕円 806"/>
        <xdr:cNvSpPr/>
      </xdr:nvSpPr>
      <xdr:spPr>
        <a:xfrm>
          <a:off x="22110700" y="1008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76586</xdr:rowOff>
    </xdr:from>
    <xdr:ext cx="469744" cy="259045"/>
    <xdr:sp macro="" textlink="">
      <xdr:nvSpPr>
        <xdr:cNvPr id="808" name="貸付金該当値テキスト"/>
        <xdr:cNvSpPr txBox="1"/>
      </xdr:nvSpPr>
      <xdr:spPr>
        <a:xfrm>
          <a:off x="22212300" y="1002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161366</xdr:rowOff>
    </xdr:from>
    <xdr:to>
      <xdr:col>112</xdr:col>
      <xdr:colOff>38100</xdr:colOff>
      <xdr:row>59</xdr:row>
      <xdr:rowOff>91516</xdr:rowOff>
    </xdr:to>
    <xdr:sp macro="" textlink="">
      <xdr:nvSpPr>
        <xdr:cNvPr id="809" name="楕円 808"/>
        <xdr:cNvSpPr/>
      </xdr:nvSpPr>
      <xdr:spPr>
        <a:xfrm>
          <a:off x="21272500" y="1010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82643</xdr:rowOff>
    </xdr:from>
    <xdr:ext cx="378565" cy="259045"/>
    <xdr:sp macro="" textlink="">
      <xdr:nvSpPr>
        <xdr:cNvPr id="810" name="テキスト ボックス 809"/>
        <xdr:cNvSpPr txBox="1"/>
      </xdr:nvSpPr>
      <xdr:spPr>
        <a:xfrm>
          <a:off x="21134017" y="10198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161423</xdr:rowOff>
    </xdr:from>
    <xdr:to>
      <xdr:col>107</xdr:col>
      <xdr:colOff>101600</xdr:colOff>
      <xdr:row>59</xdr:row>
      <xdr:rowOff>91573</xdr:rowOff>
    </xdr:to>
    <xdr:sp macro="" textlink="">
      <xdr:nvSpPr>
        <xdr:cNvPr id="811" name="楕円 810"/>
        <xdr:cNvSpPr/>
      </xdr:nvSpPr>
      <xdr:spPr>
        <a:xfrm>
          <a:off x="20383500" y="1010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82700</xdr:rowOff>
    </xdr:from>
    <xdr:ext cx="378565" cy="259045"/>
    <xdr:sp macro="" textlink="">
      <xdr:nvSpPr>
        <xdr:cNvPr id="812" name="テキスト ボックス 811"/>
        <xdr:cNvSpPr txBox="1"/>
      </xdr:nvSpPr>
      <xdr:spPr>
        <a:xfrm>
          <a:off x="20245017" y="10198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161519</xdr:rowOff>
    </xdr:from>
    <xdr:to>
      <xdr:col>102</xdr:col>
      <xdr:colOff>165100</xdr:colOff>
      <xdr:row>59</xdr:row>
      <xdr:rowOff>91669</xdr:rowOff>
    </xdr:to>
    <xdr:sp macro="" textlink="">
      <xdr:nvSpPr>
        <xdr:cNvPr id="813" name="楕円 812"/>
        <xdr:cNvSpPr/>
      </xdr:nvSpPr>
      <xdr:spPr>
        <a:xfrm>
          <a:off x="19494500" y="1010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82796</xdr:rowOff>
    </xdr:from>
    <xdr:ext cx="378565" cy="259045"/>
    <xdr:sp macro="" textlink="">
      <xdr:nvSpPr>
        <xdr:cNvPr id="814" name="テキスト ボックス 813"/>
        <xdr:cNvSpPr txBox="1"/>
      </xdr:nvSpPr>
      <xdr:spPr>
        <a:xfrm>
          <a:off x="19356017" y="10198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152470</xdr:rowOff>
    </xdr:from>
    <xdr:to>
      <xdr:col>98</xdr:col>
      <xdr:colOff>38100</xdr:colOff>
      <xdr:row>59</xdr:row>
      <xdr:rowOff>82620</xdr:rowOff>
    </xdr:to>
    <xdr:sp macro="" textlink="">
      <xdr:nvSpPr>
        <xdr:cNvPr id="815" name="楕円 814"/>
        <xdr:cNvSpPr/>
      </xdr:nvSpPr>
      <xdr:spPr>
        <a:xfrm>
          <a:off x="18605500" y="1009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73747</xdr:rowOff>
    </xdr:from>
    <xdr:ext cx="378565" cy="259045"/>
    <xdr:sp macro="" textlink="">
      <xdr:nvSpPr>
        <xdr:cNvPr id="816" name="テキスト ボックス 815"/>
        <xdr:cNvSpPr txBox="1"/>
      </xdr:nvSpPr>
      <xdr:spPr>
        <a:xfrm>
          <a:off x="18467017" y="10189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3" name="直線コネクタ 842"/>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4" name="繰出金最小値テキスト"/>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5" name="直線コネクタ 844"/>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6" name="繰出金最大値テキスト"/>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7" name="直線コネクタ 846"/>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102014</xdr:rowOff>
    </xdr:from>
    <xdr:to>
      <xdr:col>116</xdr:col>
      <xdr:colOff>63500</xdr:colOff>
      <xdr:row>76</xdr:row>
      <xdr:rowOff>146704</xdr:rowOff>
    </xdr:to>
    <xdr:cxnSp macro="">
      <xdr:nvCxnSpPr>
        <xdr:cNvPr id="848" name="直線コネクタ 847"/>
        <xdr:cNvCxnSpPr/>
      </xdr:nvCxnSpPr>
      <xdr:spPr>
        <a:xfrm flipV="1">
          <a:off x="21323300" y="13132214"/>
          <a:ext cx="838200" cy="4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7045</xdr:rowOff>
    </xdr:from>
    <xdr:ext cx="534377" cy="259045"/>
    <xdr:sp macro="" textlink="">
      <xdr:nvSpPr>
        <xdr:cNvPr id="849" name="繰出金平均値テキスト"/>
        <xdr:cNvSpPr txBox="1"/>
      </xdr:nvSpPr>
      <xdr:spPr>
        <a:xfrm>
          <a:off x="22212300" y="128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0" name="フローチャート: 判断 849"/>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146704</xdr:rowOff>
    </xdr:from>
    <xdr:to>
      <xdr:col>111</xdr:col>
      <xdr:colOff>177800</xdr:colOff>
      <xdr:row>76</xdr:row>
      <xdr:rowOff>161058</xdr:rowOff>
    </xdr:to>
    <xdr:cxnSp macro="">
      <xdr:nvCxnSpPr>
        <xdr:cNvPr id="851" name="直線コネクタ 850"/>
        <xdr:cNvCxnSpPr/>
      </xdr:nvCxnSpPr>
      <xdr:spPr>
        <a:xfrm flipV="1">
          <a:off x="20434300" y="13176904"/>
          <a:ext cx="889000" cy="1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98763</xdr:rowOff>
    </xdr:from>
    <xdr:to>
      <xdr:col>112</xdr:col>
      <xdr:colOff>38100</xdr:colOff>
      <xdr:row>78</xdr:row>
      <xdr:rowOff>28913</xdr:rowOff>
    </xdr:to>
    <xdr:sp macro="" textlink="">
      <xdr:nvSpPr>
        <xdr:cNvPr id="852" name="フローチャート: 判断 851"/>
        <xdr:cNvSpPr/>
      </xdr:nvSpPr>
      <xdr:spPr>
        <a:xfrm>
          <a:off x="21272500" y="1330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20040</xdr:rowOff>
    </xdr:from>
    <xdr:ext cx="534377" cy="259045"/>
    <xdr:sp macro="" textlink="">
      <xdr:nvSpPr>
        <xdr:cNvPr id="853" name="テキスト ボックス 852"/>
        <xdr:cNvSpPr txBox="1"/>
      </xdr:nvSpPr>
      <xdr:spPr>
        <a:xfrm>
          <a:off x="21056111" y="1339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97687</xdr:rowOff>
    </xdr:from>
    <xdr:to>
      <xdr:col>107</xdr:col>
      <xdr:colOff>50800</xdr:colOff>
      <xdr:row>76</xdr:row>
      <xdr:rowOff>161058</xdr:rowOff>
    </xdr:to>
    <xdr:cxnSp macro="">
      <xdr:nvCxnSpPr>
        <xdr:cNvPr id="854" name="直線コネクタ 853"/>
        <xdr:cNvCxnSpPr/>
      </xdr:nvCxnSpPr>
      <xdr:spPr>
        <a:xfrm>
          <a:off x="19545300" y="13127887"/>
          <a:ext cx="889000" cy="6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89047</xdr:rowOff>
    </xdr:from>
    <xdr:to>
      <xdr:col>107</xdr:col>
      <xdr:colOff>101600</xdr:colOff>
      <xdr:row>78</xdr:row>
      <xdr:rowOff>19197</xdr:rowOff>
    </xdr:to>
    <xdr:sp macro="" textlink="">
      <xdr:nvSpPr>
        <xdr:cNvPr id="855" name="フローチャート: 判断 854"/>
        <xdr:cNvSpPr/>
      </xdr:nvSpPr>
      <xdr:spPr>
        <a:xfrm>
          <a:off x="20383500" y="1329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10324</xdr:rowOff>
    </xdr:from>
    <xdr:ext cx="534377" cy="259045"/>
    <xdr:sp macro="" textlink="">
      <xdr:nvSpPr>
        <xdr:cNvPr id="856" name="テキスト ボックス 855"/>
        <xdr:cNvSpPr txBox="1"/>
      </xdr:nvSpPr>
      <xdr:spPr>
        <a:xfrm>
          <a:off x="20167111" y="133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97687</xdr:rowOff>
    </xdr:from>
    <xdr:to>
      <xdr:col>102</xdr:col>
      <xdr:colOff>114300</xdr:colOff>
      <xdr:row>76</xdr:row>
      <xdr:rowOff>149971</xdr:rowOff>
    </xdr:to>
    <xdr:cxnSp macro="">
      <xdr:nvCxnSpPr>
        <xdr:cNvPr id="857" name="直線コネクタ 856"/>
        <xdr:cNvCxnSpPr/>
      </xdr:nvCxnSpPr>
      <xdr:spPr>
        <a:xfrm flipV="1">
          <a:off x="18656300" y="13127887"/>
          <a:ext cx="889000" cy="5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79054</xdr:rowOff>
    </xdr:from>
    <xdr:to>
      <xdr:col>102</xdr:col>
      <xdr:colOff>165100</xdr:colOff>
      <xdr:row>78</xdr:row>
      <xdr:rowOff>9204</xdr:rowOff>
    </xdr:to>
    <xdr:sp macro="" textlink="">
      <xdr:nvSpPr>
        <xdr:cNvPr id="858" name="フローチャート: 判断 857"/>
        <xdr:cNvSpPr/>
      </xdr:nvSpPr>
      <xdr:spPr>
        <a:xfrm>
          <a:off x="19494500" y="1328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331</xdr:rowOff>
    </xdr:from>
    <xdr:ext cx="534377" cy="259045"/>
    <xdr:sp macro="" textlink="">
      <xdr:nvSpPr>
        <xdr:cNvPr id="859" name="テキスト ボックス 858"/>
        <xdr:cNvSpPr txBox="1"/>
      </xdr:nvSpPr>
      <xdr:spPr>
        <a:xfrm>
          <a:off x="19278111" y="1337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97211</xdr:rowOff>
    </xdr:from>
    <xdr:to>
      <xdr:col>98</xdr:col>
      <xdr:colOff>38100</xdr:colOff>
      <xdr:row>78</xdr:row>
      <xdr:rowOff>27361</xdr:rowOff>
    </xdr:to>
    <xdr:sp macro="" textlink="">
      <xdr:nvSpPr>
        <xdr:cNvPr id="860" name="フローチャート: 判断 859"/>
        <xdr:cNvSpPr/>
      </xdr:nvSpPr>
      <xdr:spPr>
        <a:xfrm>
          <a:off x="18605500" y="1329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18488</xdr:rowOff>
    </xdr:from>
    <xdr:ext cx="534377" cy="259045"/>
    <xdr:sp macro="" textlink="">
      <xdr:nvSpPr>
        <xdr:cNvPr id="861" name="テキスト ボックス 860"/>
        <xdr:cNvSpPr txBox="1"/>
      </xdr:nvSpPr>
      <xdr:spPr>
        <a:xfrm>
          <a:off x="18389111" y="1339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51214</xdr:rowOff>
    </xdr:from>
    <xdr:to>
      <xdr:col>116</xdr:col>
      <xdr:colOff>114300</xdr:colOff>
      <xdr:row>76</xdr:row>
      <xdr:rowOff>152814</xdr:rowOff>
    </xdr:to>
    <xdr:sp macro="" textlink="">
      <xdr:nvSpPr>
        <xdr:cNvPr id="867" name="楕円 866"/>
        <xdr:cNvSpPr/>
      </xdr:nvSpPr>
      <xdr:spPr>
        <a:xfrm>
          <a:off x="22110700" y="1308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29641</xdr:rowOff>
    </xdr:from>
    <xdr:ext cx="534377" cy="259045"/>
    <xdr:sp macro="" textlink="">
      <xdr:nvSpPr>
        <xdr:cNvPr id="868" name="繰出金該当値テキスト"/>
        <xdr:cNvSpPr txBox="1"/>
      </xdr:nvSpPr>
      <xdr:spPr>
        <a:xfrm>
          <a:off x="22212300" y="1305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95904</xdr:rowOff>
    </xdr:from>
    <xdr:to>
      <xdr:col>112</xdr:col>
      <xdr:colOff>38100</xdr:colOff>
      <xdr:row>77</xdr:row>
      <xdr:rowOff>26054</xdr:rowOff>
    </xdr:to>
    <xdr:sp macro="" textlink="">
      <xdr:nvSpPr>
        <xdr:cNvPr id="869" name="楕円 868"/>
        <xdr:cNvSpPr/>
      </xdr:nvSpPr>
      <xdr:spPr>
        <a:xfrm>
          <a:off x="21272500" y="1312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42582</xdr:rowOff>
    </xdr:from>
    <xdr:ext cx="534377" cy="259045"/>
    <xdr:sp macro="" textlink="">
      <xdr:nvSpPr>
        <xdr:cNvPr id="870" name="テキスト ボックス 869"/>
        <xdr:cNvSpPr txBox="1"/>
      </xdr:nvSpPr>
      <xdr:spPr>
        <a:xfrm>
          <a:off x="21056111" y="1290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110258</xdr:rowOff>
    </xdr:from>
    <xdr:to>
      <xdr:col>107</xdr:col>
      <xdr:colOff>101600</xdr:colOff>
      <xdr:row>77</xdr:row>
      <xdr:rowOff>40408</xdr:rowOff>
    </xdr:to>
    <xdr:sp macro="" textlink="">
      <xdr:nvSpPr>
        <xdr:cNvPr id="871" name="楕円 870"/>
        <xdr:cNvSpPr/>
      </xdr:nvSpPr>
      <xdr:spPr>
        <a:xfrm>
          <a:off x="20383500" y="1314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56935</xdr:rowOff>
    </xdr:from>
    <xdr:ext cx="534377" cy="259045"/>
    <xdr:sp macro="" textlink="">
      <xdr:nvSpPr>
        <xdr:cNvPr id="872" name="テキスト ボックス 871"/>
        <xdr:cNvSpPr txBox="1"/>
      </xdr:nvSpPr>
      <xdr:spPr>
        <a:xfrm>
          <a:off x="20167111" y="1291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46887</xdr:rowOff>
    </xdr:from>
    <xdr:to>
      <xdr:col>102</xdr:col>
      <xdr:colOff>165100</xdr:colOff>
      <xdr:row>76</xdr:row>
      <xdr:rowOff>148487</xdr:rowOff>
    </xdr:to>
    <xdr:sp macro="" textlink="">
      <xdr:nvSpPr>
        <xdr:cNvPr id="873" name="楕円 872"/>
        <xdr:cNvSpPr/>
      </xdr:nvSpPr>
      <xdr:spPr>
        <a:xfrm>
          <a:off x="19494500" y="130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165013</xdr:rowOff>
    </xdr:from>
    <xdr:ext cx="534377" cy="259045"/>
    <xdr:sp macro="" textlink="">
      <xdr:nvSpPr>
        <xdr:cNvPr id="874" name="テキスト ボックス 873"/>
        <xdr:cNvSpPr txBox="1"/>
      </xdr:nvSpPr>
      <xdr:spPr>
        <a:xfrm>
          <a:off x="19278111" y="1285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99171</xdr:rowOff>
    </xdr:from>
    <xdr:to>
      <xdr:col>98</xdr:col>
      <xdr:colOff>38100</xdr:colOff>
      <xdr:row>77</xdr:row>
      <xdr:rowOff>29321</xdr:rowOff>
    </xdr:to>
    <xdr:sp macro="" textlink="">
      <xdr:nvSpPr>
        <xdr:cNvPr id="875" name="楕円 874"/>
        <xdr:cNvSpPr/>
      </xdr:nvSpPr>
      <xdr:spPr>
        <a:xfrm>
          <a:off x="18605500" y="1312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45848</xdr:rowOff>
    </xdr:from>
    <xdr:ext cx="534377" cy="259045"/>
    <xdr:sp macro="" textlink="">
      <xdr:nvSpPr>
        <xdr:cNvPr id="876" name="テキスト ボックス 875"/>
        <xdr:cNvSpPr txBox="1"/>
      </xdr:nvSpPr>
      <xdr:spPr>
        <a:xfrm>
          <a:off x="18389111" y="1290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928,316</a:t>
          </a:r>
          <a:r>
            <a:rPr kumimoji="1" lang="ja-JP" altLang="ja-JP" sz="1100">
              <a:solidFill>
                <a:schemeClr val="dk1"/>
              </a:solidFill>
              <a:effectLst/>
              <a:latin typeface="+mn-lt"/>
              <a:ea typeface="+mn-ea"/>
              <a:cs typeface="+mn-cs"/>
            </a:rPr>
            <a:t>円と前年度と比較して</a:t>
          </a:r>
          <a:r>
            <a:rPr kumimoji="1" lang="en-US" altLang="ja-JP" sz="1100">
              <a:solidFill>
                <a:schemeClr val="dk1"/>
              </a:solidFill>
              <a:effectLst/>
              <a:latin typeface="+mn-lt"/>
              <a:ea typeface="+mn-ea"/>
              <a:cs typeface="+mn-cs"/>
            </a:rPr>
            <a:t>170,008</a:t>
          </a:r>
          <a:r>
            <a:rPr kumimoji="1" lang="ja-JP" altLang="ja-JP" sz="1100">
              <a:solidFill>
                <a:schemeClr val="dk1"/>
              </a:solidFill>
              <a:effectLst/>
              <a:latin typeface="+mn-lt"/>
              <a:ea typeface="+mn-ea"/>
              <a:cs typeface="+mn-cs"/>
            </a:rPr>
            <a:t>円の増となっている。</a:t>
          </a:r>
          <a:r>
            <a:rPr kumimoji="1" lang="ja-JP" altLang="en-US" sz="1100">
              <a:solidFill>
                <a:schemeClr val="dk1"/>
              </a:solidFill>
              <a:effectLst/>
              <a:latin typeface="+mn-lt"/>
              <a:ea typeface="+mn-ea"/>
              <a:cs typeface="+mn-cs"/>
            </a:rPr>
            <a:t>コロナウイルス感染症対策事業によるものである。特に補助費については、</a:t>
          </a:r>
          <a:r>
            <a:rPr kumimoji="1" lang="ja-JP" altLang="ja-JP" sz="1100">
              <a:solidFill>
                <a:schemeClr val="dk1"/>
              </a:solidFill>
              <a:effectLst/>
              <a:latin typeface="+mn-lt"/>
              <a:ea typeface="+mn-ea"/>
              <a:cs typeface="+mn-cs"/>
            </a:rPr>
            <a:t>特別定額給付金給付事業</a:t>
          </a:r>
          <a:r>
            <a:rPr kumimoji="1" lang="ja-JP" altLang="en-US" sz="1100">
              <a:solidFill>
                <a:schemeClr val="dk1"/>
              </a:solidFill>
              <a:effectLst/>
              <a:latin typeface="+mn-lt"/>
              <a:ea typeface="+mn-ea"/>
              <a:cs typeface="+mn-cs"/>
            </a:rPr>
            <a:t>やコロナウイルス感染症対応臨時交付金事業により各種補助を実施したことにより</a:t>
          </a:r>
          <a:r>
            <a:rPr kumimoji="1" lang="en-US" altLang="ja-JP" sz="1100">
              <a:solidFill>
                <a:schemeClr val="dk1"/>
              </a:solidFill>
              <a:effectLst/>
              <a:latin typeface="+mn-lt"/>
              <a:ea typeface="+mn-ea"/>
              <a:cs typeface="+mn-cs"/>
            </a:rPr>
            <a:t>157,293</a:t>
          </a:r>
          <a:r>
            <a:rPr kumimoji="1" lang="ja-JP" altLang="en-US" sz="1100">
              <a:solidFill>
                <a:schemeClr val="dk1"/>
              </a:solidFill>
              <a:effectLst/>
              <a:latin typeface="+mn-lt"/>
              <a:ea typeface="+mn-ea"/>
              <a:cs typeface="+mn-cs"/>
            </a:rPr>
            <a:t>円の大幅な増となっている。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また、会計年度任用職員制度の運用開始により、物件費から人件費へ臨時雇員賃金が変更になったことに伴い、人件費が</a:t>
          </a:r>
          <a:r>
            <a:rPr kumimoji="1" lang="en-US" altLang="ja-JP" sz="1100">
              <a:solidFill>
                <a:schemeClr val="dk1"/>
              </a:solidFill>
              <a:effectLst/>
              <a:latin typeface="+mn-lt"/>
              <a:ea typeface="+mn-ea"/>
              <a:cs typeface="+mn-cs"/>
            </a:rPr>
            <a:t>34,542</a:t>
          </a:r>
          <a:r>
            <a:rPr kumimoji="1" lang="ja-JP" altLang="en-US" sz="1100">
              <a:solidFill>
                <a:schemeClr val="dk1"/>
              </a:solidFill>
              <a:effectLst/>
              <a:latin typeface="+mn-lt"/>
              <a:ea typeface="+mn-ea"/>
              <a:cs typeface="+mn-cs"/>
            </a:rPr>
            <a:t>円増となった。災害復旧事業費については、平成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月豪雨災害の復旧が終わっておらず、昨年に続き高額のままであり、影響が長引いている。普通建設事業費は、鬼北総合公園空調整備や広見中学校建替工事等により</a:t>
          </a:r>
          <a:r>
            <a:rPr kumimoji="1" lang="en-US" altLang="ja-JP" sz="1100">
              <a:solidFill>
                <a:schemeClr val="dk1"/>
              </a:solidFill>
              <a:effectLst/>
              <a:latin typeface="+mn-lt"/>
              <a:ea typeface="+mn-ea"/>
              <a:cs typeface="+mn-cs"/>
            </a:rPr>
            <a:t>12,635</a:t>
          </a:r>
          <a:r>
            <a:rPr kumimoji="1" lang="ja-JP" altLang="en-US" sz="1100">
              <a:solidFill>
                <a:schemeClr val="dk1"/>
              </a:solidFill>
              <a:effectLst/>
              <a:latin typeface="+mn-lt"/>
              <a:ea typeface="+mn-ea"/>
              <a:cs typeface="+mn-cs"/>
            </a:rPr>
            <a:t>円の増となっている。公債費は、</a:t>
          </a:r>
          <a:r>
            <a:rPr kumimoji="1" lang="en-US" altLang="ja-JP" sz="1100">
              <a:solidFill>
                <a:schemeClr val="dk1"/>
              </a:solidFill>
              <a:effectLst/>
              <a:latin typeface="+mn-lt"/>
              <a:ea typeface="+mn-ea"/>
              <a:cs typeface="+mn-cs"/>
            </a:rPr>
            <a:t>2,048</a:t>
          </a:r>
          <a:r>
            <a:rPr kumimoji="1" lang="ja-JP" altLang="en-US" sz="1100">
              <a:solidFill>
                <a:schemeClr val="dk1"/>
              </a:solidFill>
              <a:effectLst/>
              <a:latin typeface="+mn-lt"/>
              <a:ea typeface="+mn-ea"/>
              <a:cs typeface="+mn-cs"/>
            </a:rPr>
            <a:t>円減となったものの、災害復旧事業費や普通建設事業費の増に伴い今後増加していく見込みである。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愛媛県鬼北町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9,915
9,831
241.88
9,428,898
9,204,255
163,257
4,710,653
8,233,136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164084</xdr:rowOff>
    </xdr:from>
    <xdr:to>
      <xdr:col>24</xdr:col>
      <xdr:colOff>63500</xdr:colOff>
      <xdr:row>39</xdr:row>
      <xdr:rowOff>4826</xdr:rowOff>
    </xdr:to>
    <xdr:cxnSp macro="">
      <xdr:nvCxnSpPr>
        <xdr:cNvPr id="61" name="直線コネクタ 60"/>
        <xdr:cNvCxnSpPr/>
      </xdr:nvCxnSpPr>
      <xdr:spPr>
        <a:xfrm flipV="1">
          <a:off x="3797300" y="6679184"/>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71772</xdr:rowOff>
    </xdr:from>
    <xdr:ext cx="469744" cy="259045"/>
    <xdr:sp macro="" textlink="">
      <xdr:nvSpPr>
        <xdr:cNvPr id="62" name="議会費平均値テキスト"/>
        <xdr:cNvSpPr txBox="1"/>
      </xdr:nvSpPr>
      <xdr:spPr>
        <a:xfrm>
          <a:off x="4686300" y="5901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4826</xdr:rowOff>
    </xdr:from>
    <xdr:to>
      <xdr:col>19</xdr:col>
      <xdr:colOff>177800</xdr:colOff>
      <xdr:row>39</xdr:row>
      <xdr:rowOff>9779</xdr:rowOff>
    </xdr:to>
    <xdr:cxnSp macro="">
      <xdr:nvCxnSpPr>
        <xdr:cNvPr id="64" name="直線コネクタ 63"/>
        <xdr:cNvCxnSpPr/>
      </xdr:nvCxnSpPr>
      <xdr:spPr>
        <a:xfrm flipV="1">
          <a:off x="2908300" y="669137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119190</xdr:rowOff>
    </xdr:from>
    <xdr:to>
      <xdr:col>20</xdr:col>
      <xdr:colOff>38100</xdr:colOff>
      <xdr:row>38</xdr:row>
      <xdr:rowOff>49340</xdr:rowOff>
    </xdr:to>
    <xdr:sp macro="" textlink="">
      <xdr:nvSpPr>
        <xdr:cNvPr id="65" name="フローチャート: 判断 64"/>
        <xdr:cNvSpPr/>
      </xdr:nvSpPr>
      <xdr:spPr>
        <a:xfrm>
          <a:off x="3746500" y="646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65867</xdr:rowOff>
    </xdr:from>
    <xdr:ext cx="469744" cy="259045"/>
    <xdr:sp macro="" textlink="">
      <xdr:nvSpPr>
        <xdr:cNvPr id="66" name="テキスト ボックス 65"/>
        <xdr:cNvSpPr txBox="1"/>
      </xdr:nvSpPr>
      <xdr:spPr>
        <a:xfrm>
          <a:off x="3562428" y="623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9779</xdr:rowOff>
    </xdr:from>
    <xdr:to>
      <xdr:col>15</xdr:col>
      <xdr:colOff>50800</xdr:colOff>
      <xdr:row>39</xdr:row>
      <xdr:rowOff>57976</xdr:rowOff>
    </xdr:to>
    <xdr:cxnSp macro="">
      <xdr:nvCxnSpPr>
        <xdr:cNvPr id="67" name="直線コネクタ 66"/>
        <xdr:cNvCxnSpPr/>
      </xdr:nvCxnSpPr>
      <xdr:spPr>
        <a:xfrm flipV="1">
          <a:off x="2019300" y="6696329"/>
          <a:ext cx="889000" cy="4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154241</xdr:rowOff>
    </xdr:from>
    <xdr:to>
      <xdr:col>15</xdr:col>
      <xdr:colOff>101600</xdr:colOff>
      <xdr:row>38</xdr:row>
      <xdr:rowOff>84392</xdr:rowOff>
    </xdr:to>
    <xdr:sp macro="" textlink="">
      <xdr:nvSpPr>
        <xdr:cNvPr id="68" name="フローチャート: 判断 67"/>
        <xdr:cNvSpPr/>
      </xdr:nvSpPr>
      <xdr:spPr>
        <a:xfrm>
          <a:off x="2857500" y="6497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100918</xdr:rowOff>
    </xdr:from>
    <xdr:ext cx="469744" cy="259045"/>
    <xdr:sp macro="" textlink="">
      <xdr:nvSpPr>
        <xdr:cNvPr id="69" name="テキスト ボックス 68"/>
        <xdr:cNvSpPr txBox="1"/>
      </xdr:nvSpPr>
      <xdr:spPr>
        <a:xfrm>
          <a:off x="2673428" y="627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15304</xdr:rowOff>
    </xdr:from>
    <xdr:to>
      <xdr:col>10</xdr:col>
      <xdr:colOff>114300</xdr:colOff>
      <xdr:row>39</xdr:row>
      <xdr:rowOff>57976</xdr:rowOff>
    </xdr:to>
    <xdr:cxnSp macro="">
      <xdr:nvCxnSpPr>
        <xdr:cNvPr id="70" name="直線コネクタ 69"/>
        <xdr:cNvCxnSpPr/>
      </xdr:nvCxnSpPr>
      <xdr:spPr>
        <a:xfrm>
          <a:off x="1130300" y="6701854"/>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20320</xdr:rowOff>
    </xdr:from>
    <xdr:to>
      <xdr:col>10</xdr:col>
      <xdr:colOff>165100</xdr:colOff>
      <xdr:row>38</xdr:row>
      <xdr:rowOff>121920</xdr:rowOff>
    </xdr:to>
    <xdr:sp macro="" textlink="">
      <xdr:nvSpPr>
        <xdr:cNvPr id="71" name="フローチャート: 判断 70"/>
        <xdr:cNvSpPr/>
      </xdr:nvSpPr>
      <xdr:spPr>
        <a:xfrm>
          <a:off x="1968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138447</xdr:rowOff>
    </xdr:from>
    <xdr:ext cx="469744" cy="259045"/>
    <xdr:sp macro="" textlink="">
      <xdr:nvSpPr>
        <xdr:cNvPr id="72" name="テキスト ボックス 71"/>
        <xdr:cNvSpPr txBox="1"/>
      </xdr:nvSpPr>
      <xdr:spPr>
        <a:xfrm>
          <a:off x="1784428" y="63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27940</xdr:rowOff>
    </xdr:from>
    <xdr:to>
      <xdr:col>6</xdr:col>
      <xdr:colOff>38100</xdr:colOff>
      <xdr:row>38</xdr:row>
      <xdr:rowOff>129540</xdr:rowOff>
    </xdr:to>
    <xdr:sp macro="" textlink="">
      <xdr:nvSpPr>
        <xdr:cNvPr id="73" name="フローチャート: 判断 72"/>
        <xdr:cNvSpPr/>
      </xdr:nvSpPr>
      <xdr:spPr>
        <a:xfrm>
          <a:off x="10795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146067</xdr:rowOff>
    </xdr:from>
    <xdr:ext cx="469744" cy="259045"/>
    <xdr:sp macro="" textlink="">
      <xdr:nvSpPr>
        <xdr:cNvPr id="74" name="テキスト ボックス 73"/>
        <xdr:cNvSpPr txBox="1"/>
      </xdr:nvSpPr>
      <xdr:spPr>
        <a:xfrm>
          <a:off x="895428" y="631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113284</xdr:rowOff>
    </xdr:from>
    <xdr:to>
      <xdr:col>24</xdr:col>
      <xdr:colOff>114300</xdr:colOff>
      <xdr:row>39</xdr:row>
      <xdr:rowOff>43434</xdr:rowOff>
    </xdr:to>
    <xdr:sp macro="" textlink="">
      <xdr:nvSpPr>
        <xdr:cNvPr id="80" name="楕円 79"/>
        <xdr:cNvSpPr/>
      </xdr:nvSpPr>
      <xdr:spPr>
        <a:xfrm>
          <a:off x="4584700" y="662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28211</xdr:rowOff>
    </xdr:from>
    <xdr:ext cx="469744" cy="259045"/>
    <xdr:sp macro="" textlink="">
      <xdr:nvSpPr>
        <xdr:cNvPr id="81" name="議会費該当値テキスト"/>
        <xdr:cNvSpPr txBox="1"/>
      </xdr:nvSpPr>
      <xdr:spPr>
        <a:xfrm>
          <a:off x="4686300" y="654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125476</xdr:rowOff>
    </xdr:from>
    <xdr:to>
      <xdr:col>20</xdr:col>
      <xdr:colOff>38100</xdr:colOff>
      <xdr:row>39</xdr:row>
      <xdr:rowOff>55626</xdr:rowOff>
    </xdr:to>
    <xdr:sp macro="" textlink="">
      <xdr:nvSpPr>
        <xdr:cNvPr id="82" name="楕円 81"/>
        <xdr:cNvSpPr/>
      </xdr:nvSpPr>
      <xdr:spPr>
        <a:xfrm>
          <a:off x="3746500" y="66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46753</xdr:rowOff>
    </xdr:from>
    <xdr:ext cx="469744" cy="259045"/>
    <xdr:sp macro="" textlink="">
      <xdr:nvSpPr>
        <xdr:cNvPr id="83" name="テキスト ボックス 82"/>
        <xdr:cNvSpPr txBox="1"/>
      </xdr:nvSpPr>
      <xdr:spPr>
        <a:xfrm>
          <a:off x="3562428" y="673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130429</xdr:rowOff>
    </xdr:from>
    <xdr:to>
      <xdr:col>15</xdr:col>
      <xdr:colOff>101600</xdr:colOff>
      <xdr:row>39</xdr:row>
      <xdr:rowOff>60579</xdr:rowOff>
    </xdr:to>
    <xdr:sp macro="" textlink="">
      <xdr:nvSpPr>
        <xdr:cNvPr id="84" name="楕円 83"/>
        <xdr:cNvSpPr/>
      </xdr:nvSpPr>
      <xdr:spPr>
        <a:xfrm>
          <a:off x="2857500" y="66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51706</xdr:rowOff>
    </xdr:from>
    <xdr:ext cx="469744" cy="259045"/>
    <xdr:sp macro="" textlink="">
      <xdr:nvSpPr>
        <xdr:cNvPr id="85" name="テキスト ボックス 84"/>
        <xdr:cNvSpPr txBox="1"/>
      </xdr:nvSpPr>
      <xdr:spPr>
        <a:xfrm>
          <a:off x="2673428" y="67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7176</xdr:rowOff>
    </xdr:from>
    <xdr:to>
      <xdr:col>10</xdr:col>
      <xdr:colOff>165100</xdr:colOff>
      <xdr:row>39</xdr:row>
      <xdr:rowOff>108776</xdr:rowOff>
    </xdr:to>
    <xdr:sp macro="" textlink="">
      <xdr:nvSpPr>
        <xdr:cNvPr id="86" name="楕円 85"/>
        <xdr:cNvSpPr/>
      </xdr:nvSpPr>
      <xdr:spPr>
        <a:xfrm>
          <a:off x="1968500" y="669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99903</xdr:rowOff>
    </xdr:from>
    <xdr:ext cx="469744" cy="259045"/>
    <xdr:sp macro="" textlink="">
      <xdr:nvSpPr>
        <xdr:cNvPr id="87" name="テキスト ボックス 86"/>
        <xdr:cNvSpPr txBox="1"/>
      </xdr:nvSpPr>
      <xdr:spPr>
        <a:xfrm>
          <a:off x="1784428" y="678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135954</xdr:rowOff>
    </xdr:from>
    <xdr:to>
      <xdr:col>6</xdr:col>
      <xdr:colOff>38100</xdr:colOff>
      <xdr:row>39</xdr:row>
      <xdr:rowOff>66104</xdr:rowOff>
    </xdr:to>
    <xdr:sp macro="" textlink="">
      <xdr:nvSpPr>
        <xdr:cNvPr id="88" name="楕円 87"/>
        <xdr:cNvSpPr/>
      </xdr:nvSpPr>
      <xdr:spPr>
        <a:xfrm>
          <a:off x="1079500" y="665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57231</xdr:rowOff>
    </xdr:from>
    <xdr:ext cx="469744" cy="259045"/>
    <xdr:sp macro="" textlink="">
      <xdr:nvSpPr>
        <xdr:cNvPr id="89" name="テキスト ボックス 88"/>
        <xdr:cNvSpPr txBox="1"/>
      </xdr:nvSpPr>
      <xdr:spPr>
        <a:xfrm>
          <a:off x="895428" y="674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7386</xdr:rowOff>
    </xdr:from>
    <xdr:to>
      <xdr:col>24</xdr:col>
      <xdr:colOff>63500</xdr:colOff>
      <xdr:row>58</xdr:row>
      <xdr:rowOff>22699</xdr:rowOff>
    </xdr:to>
    <xdr:cxnSp macro="">
      <xdr:nvCxnSpPr>
        <xdr:cNvPr id="120" name="直線コネクタ 119"/>
        <xdr:cNvCxnSpPr/>
      </xdr:nvCxnSpPr>
      <xdr:spPr>
        <a:xfrm flipV="1">
          <a:off x="3797300" y="9780036"/>
          <a:ext cx="838200" cy="18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116148</xdr:rowOff>
    </xdr:from>
    <xdr:ext cx="599010" cy="259045"/>
    <xdr:sp macro="" textlink="">
      <xdr:nvSpPr>
        <xdr:cNvPr id="121" name="総務費平均値テキスト"/>
        <xdr:cNvSpPr txBox="1"/>
      </xdr:nvSpPr>
      <xdr:spPr>
        <a:xfrm>
          <a:off x="4686300" y="9545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22699</xdr:rowOff>
    </xdr:from>
    <xdr:to>
      <xdr:col>19</xdr:col>
      <xdr:colOff>177800</xdr:colOff>
      <xdr:row>58</xdr:row>
      <xdr:rowOff>96095</xdr:rowOff>
    </xdr:to>
    <xdr:cxnSp macro="">
      <xdr:nvCxnSpPr>
        <xdr:cNvPr id="123" name="直線コネクタ 122"/>
        <xdr:cNvCxnSpPr/>
      </xdr:nvCxnSpPr>
      <xdr:spPr>
        <a:xfrm flipV="1">
          <a:off x="2908300" y="9966799"/>
          <a:ext cx="889000" cy="7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18100</xdr:rowOff>
    </xdr:from>
    <xdr:to>
      <xdr:col>20</xdr:col>
      <xdr:colOff>38100</xdr:colOff>
      <xdr:row>58</xdr:row>
      <xdr:rowOff>119700</xdr:rowOff>
    </xdr:to>
    <xdr:sp macro="" textlink="">
      <xdr:nvSpPr>
        <xdr:cNvPr id="124" name="フローチャート: 判断 123"/>
        <xdr:cNvSpPr/>
      </xdr:nvSpPr>
      <xdr:spPr>
        <a:xfrm>
          <a:off x="3746500" y="99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110827</xdr:rowOff>
    </xdr:from>
    <xdr:ext cx="599010" cy="259045"/>
    <xdr:sp macro="" textlink="">
      <xdr:nvSpPr>
        <xdr:cNvPr id="125" name="テキスト ボックス 124"/>
        <xdr:cNvSpPr txBox="1"/>
      </xdr:nvSpPr>
      <xdr:spPr>
        <a:xfrm>
          <a:off x="3497795" y="1005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55304</xdr:rowOff>
    </xdr:from>
    <xdr:to>
      <xdr:col>15</xdr:col>
      <xdr:colOff>50800</xdr:colOff>
      <xdr:row>58</xdr:row>
      <xdr:rowOff>96095</xdr:rowOff>
    </xdr:to>
    <xdr:cxnSp macro="">
      <xdr:nvCxnSpPr>
        <xdr:cNvPr id="126" name="直線コネクタ 125"/>
        <xdr:cNvCxnSpPr/>
      </xdr:nvCxnSpPr>
      <xdr:spPr>
        <a:xfrm>
          <a:off x="2019300" y="9999404"/>
          <a:ext cx="889000" cy="4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34356</xdr:rowOff>
    </xdr:from>
    <xdr:to>
      <xdr:col>15</xdr:col>
      <xdr:colOff>101600</xdr:colOff>
      <xdr:row>58</xdr:row>
      <xdr:rowOff>135956</xdr:rowOff>
    </xdr:to>
    <xdr:sp macro="" textlink="">
      <xdr:nvSpPr>
        <xdr:cNvPr id="127" name="フローチャート: 判断 126"/>
        <xdr:cNvSpPr/>
      </xdr:nvSpPr>
      <xdr:spPr>
        <a:xfrm>
          <a:off x="2857500" y="997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152483</xdr:rowOff>
    </xdr:from>
    <xdr:ext cx="599010" cy="259045"/>
    <xdr:sp macro="" textlink="">
      <xdr:nvSpPr>
        <xdr:cNvPr id="128" name="テキスト ボックス 127"/>
        <xdr:cNvSpPr txBox="1"/>
      </xdr:nvSpPr>
      <xdr:spPr>
        <a:xfrm>
          <a:off x="2608795" y="97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55304</xdr:rowOff>
    </xdr:from>
    <xdr:to>
      <xdr:col>10</xdr:col>
      <xdr:colOff>114300</xdr:colOff>
      <xdr:row>58</xdr:row>
      <xdr:rowOff>105017</xdr:rowOff>
    </xdr:to>
    <xdr:cxnSp macro="">
      <xdr:nvCxnSpPr>
        <xdr:cNvPr id="129" name="直線コネクタ 128"/>
        <xdr:cNvCxnSpPr/>
      </xdr:nvCxnSpPr>
      <xdr:spPr>
        <a:xfrm flipV="1">
          <a:off x="1130300" y="9999404"/>
          <a:ext cx="889000" cy="4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44963</xdr:rowOff>
    </xdr:from>
    <xdr:to>
      <xdr:col>10</xdr:col>
      <xdr:colOff>165100</xdr:colOff>
      <xdr:row>58</xdr:row>
      <xdr:rowOff>146563</xdr:rowOff>
    </xdr:to>
    <xdr:sp macro="" textlink="">
      <xdr:nvSpPr>
        <xdr:cNvPr id="130" name="フローチャート: 判断 129"/>
        <xdr:cNvSpPr/>
      </xdr:nvSpPr>
      <xdr:spPr>
        <a:xfrm>
          <a:off x="1968500" y="998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137690</xdr:rowOff>
    </xdr:from>
    <xdr:ext cx="599010" cy="259045"/>
    <xdr:sp macro="" textlink="">
      <xdr:nvSpPr>
        <xdr:cNvPr id="131" name="テキスト ボックス 130"/>
        <xdr:cNvSpPr txBox="1"/>
      </xdr:nvSpPr>
      <xdr:spPr>
        <a:xfrm>
          <a:off x="1719795" y="1008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61292</xdr:rowOff>
    </xdr:from>
    <xdr:to>
      <xdr:col>6</xdr:col>
      <xdr:colOff>38100</xdr:colOff>
      <xdr:row>58</xdr:row>
      <xdr:rowOff>162892</xdr:rowOff>
    </xdr:to>
    <xdr:sp macro="" textlink="">
      <xdr:nvSpPr>
        <xdr:cNvPr id="132" name="フローチャート: 判断 131"/>
        <xdr:cNvSpPr/>
      </xdr:nvSpPr>
      <xdr:spPr>
        <a:xfrm>
          <a:off x="1079500" y="1000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154019</xdr:rowOff>
    </xdr:from>
    <xdr:ext cx="534377" cy="259045"/>
    <xdr:sp macro="" textlink="">
      <xdr:nvSpPr>
        <xdr:cNvPr id="133" name="テキスト ボックス 132"/>
        <xdr:cNvSpPr txBox="1"/>
      </xdr:nvSpPr>
      <xdr:spPr>
        <a:xfrm>
          <a:off x="863111" y="1009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128036</xdr:rowOff>
    </xdr:from>
    <xdr:to>
      <xdr:col>24</xdr:col>
      <xdr:colOff>114300</xdr:colOff>
      <xdr:row>57</xdr:row>
      <xdr:rowOff>58186</xdr:rowOff>
    </xdr:to>
    <xdr:sp macro="" textlink="">
      <xdr:nvSpPr>
        <xdr:cNvPr id="139" name="楕円 138"/>
        <xdr:cNvSpPr/>
      </xdr:nvSpPr>
      <xdr:spPr>
        <a:xfrm>
          <a:off x="4584700" y="972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106463</xdr:rowOff>
    </xdr:from>
    <xdr:ext cx="599010" cy="259045"/>
    <xdr:sp macro="" textlink="">
      <xdr:nvSpPr>
        <xdr:cNvPr id="140" name="総務費該当値テキスト"/>
        <xdr:cNvSpPr txBox="1"/>
      </xdr:nvSpPr>
      <xdr:spPr>
        <a:xfrm>
          <a:off x="4686300" y="97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143349</xdr:rowOff>
    </xdr:from>
    <xdr:to>
      <xdr:col>20</xdr:col>
      <xdr:colOff>38100</xdr:colOff>
      <xdr:row>58</xdr:row>
      <xdr:rowOff>73499</xdr:rowOff>
    </xdr:to>
    <xdr:sp macro="" textlink="">
      <xdr:nvSpPr>
        <xdr:cNvPr id="141" name="楕円 140"/>
        <xdr:cNvSpPr/>
      </xdr:nvSpPr>
      <xdr:spPr>
        <a:xfrm>
          <a:off x="3746500" y="991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90026</xdr:rowOff>
    </xdr:from>
    <xdr:ext cx="599010" cy="259045"/>
    <xdr:sp macro="" textlink="">
      <xdr:nvSpPr>
        <xdr:cNvPr id="142" name="テキスト ボックス 141"/>
        <xdr:cNvSpPr txBox="1"/>
      </xdr:nvSpPr>
      <xdr:spPr>
        <a:xfrm>
          <a:off x="3497795" y="969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45295</xdr:rowOff>
    </xdr:from>
    <xdr:to>
      <xdr:col>15</xdr:col>
      <xdr:colOff>101600</xdr:colOff>
      <xdr:row>58</xdr:row>
      <xdr:rowOff>146895</xdr:rowOff>
    </xdr:to>
    <xdr:sp macro="" textlink="">
      <xdr:nvSpPr>
        <xdr:cNvPr id="143" name="楕円 142"/>
        <xdr:cNvSpPr/>
      </xdr:nvSpPr>
      <xdr:spPr>
        <a:xfrm>
          <a:off x="2857500" y="99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138022</xdr:rowOff>
    </xdr:from>
    <xdr:ext cx="599010" cy="259045"/>
    <xdr:sp macro="" textlink="">
      <xdr:nvSpPr>
        <xdr:cNvPr id="144" name="テキスト ボックス 143"/>
        <xdr:cNvSpPr txBox="1"/>
      </xdr:nvSpPr>
      <xdr:spPr>
        <a:xfrm>
          <a:off x="2608795" y="1008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4504</xdr:rowOff>
    </xdr:from>
    <xdr:to>
      <xdr:col>10</xdr:col>
      <xdr:colOff>165100</xdr:colOff>
      <xdr:row>58</xdr:row>
      <xdr:rowOff>106104</xdr:rowOff>
    </xdr:to>
    <xdr:sp macro="" textlink="">
      <xdr:nvSpPr>
        <xdr:cNvPr id="145" name="楕円 144"/>
        <xdr:cNvSpPr/>
      </xdr:nvSpPr>
      <xdr:spPr>
        <a:xfrm>
          <a:off x="1968500" y="994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122631</xdr:rowOff>
    </xdr:from>
    <xdr:ext cx="599010" cy="259045"/>
    <xdr:sp macro="" textlink="">
      <xdr:nvSpPr>
        <xdr:cNvPr id="146" name="テキスト ボックス 145"/>
        <xdr:cNvSpPr txBox="1"/>
      </xdr:nvSpPr>
      <xdr:spPr>
        <a:xfrm>
          <a:off x="1719795" y="972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54217</xdr:rowOff>
    </xdr:from>
    <xdr:to>
      <xdr:col>6</xdr:col>
      <xdr:colOff>38100</xdr:colOff>
      <xdr:row>58</xdr:row>
      <xdr:rowOff>155817</xdr:rowOff>
    </xdr:to>
    <xdr:sp macro="" textlink="">
      <xdr:nvSpPr>
        <xdr:cNvPr id="147" name="楕円 146"/>
        <xdr:cNvSpPr/>
      </xdr:nvSpPr>
      <xdr:spPr>
        <a:xfrm>
          <a:off x="1079500" y="99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894</xdr:rowOff>
    </xdr:from>
    <xdr:ext cx="599010" cy="259045"/>
    <xdr:sp macro="" textlink="">
      <xdr:nvSpPr>
        <xdr:cNvPr id="148" name="テキスト ボックス 147"/>
        <xdr:cNvSpPr txBox="1"/>
      </xdr:nvSpPr>
      <xdr:spPr>
        <a:xfrm>
          <a:off x="830795" y="9773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152867</xdr:rowOff>
    </xdr:from>
    <xdr:to>
      <xdr:col>24</xdr:col>
      <xdr:colOff>63500</xdr:colOff>
      <xdr:row>76</xdr:row>
      <xdr:rowOff>30604</xdr:rowOff>
    </xdr:to>
    <xdr:cxnSp macro="">
      <xdr:nvCxnSpPr>
        <xdr:cNvPr id="178" name="直線コネクタ 177"/>
        <xdr:cNvCxnSpPr/>
      </xdr:nvCxnSpPr>
      <xdr:spPr>
        <a:xfrm flipV="1">
          <a:off x="3797300" y="13011617"/>
          <a:ext cx="838200" cy="4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95163</xdr:rowOff>
    </xdr:from>
    <xdr:ext cx="599010" cy="259045"/>
    <xdr:sp macro="" textlink="">
      <xdr:nvSpPr>
        <xdr:cNvPr id="179" name="民生費平均値テキスト"/>
        <xdr:cNvSpPr txBox="1"/>
      </xdr:nvSpPr>
      <xdr:spPr>
        <a:xfrm>
          <a:off x="4686300" y="12953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166164</xdr:rowOff>
    </xdr:from>
    <xdr:to>
      <xdr:col>19</xdr:col>
      <xdr:colOff>177800</xdr:colOff>
      <xdr:row>76</xdr:row>
      <xdr:rowOff>30604</xdr:rowOff>
    </xdr:to>
    <xdr:cxnSp macro="">
      <xdr:nvCxnSpPr>
        <xdr:cNvPr id="181" name="直線コネクタ 180"/>
        <xdr:cNvCxnSpPr/>
      </xdr:nvCxnSpPr>
      <xdr:spPr>
        <a:xfrm>
          <a:off x="2908300" y="12853464"/>
          <a:ext cx="889000" cy="20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82" name="フローチャート: 判断 181"/>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167949</xdr:rowOff>
    </xdr:from>
    <xdr:ext cx="599010" cy="259045"/>
    <xdr:sp macro="" textlink="">
      <xdr:nvSpPr>
        <xdr:cNvPr id="183" name="テキスト ボックス 182"/>
        <xdr:cNvSpPr txBox="1"/>
      </xdr:nvSpPr>
      <xdr:spPr>
        <a:xfrm>
          <a:off x="3497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166164</xdr:rowOff>
    </xdr:from>
    <xdr:to>
      <xdr:col>15</xdr:col>
      <xdr:colOff>50800</xdr:colOff>
      <xdr:row>76</xdr:row>
      <xdr:rowOff>16515</xdr:rowOff>
    </xdr:to>
    <xdr:cxnSp macro="">
      <xdr:nvCxnSpPr>
        <xdr:cNvPr id="184" name="直線コネクタ 183"/>
        <xdr:cNvCxnSpPr/>
      </xdr:nvCxnSpPr>
      <xdr:spPr>
        <a:xfrm flipV="1">
          <a:off x="2019300" y="12853464"/>
          <a:ext cx="889000" cy="19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85" name="フローチャート: 判断 184"/>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38326</xdr:rowOff>
    </xdr:from>
    <xdr:ext cx="599010" cy="259045"/>
    <xdr:sp macro="" textlink="">
      <xdr:nvSpPr>
        <xdr:cNvPr id="186" name="テキスト ボックス 185"/>
        <xdr:cNvSpPr txBox="1"/>
      </xdr:nvSpPr>
      <xdr:spPr>
        <a:xfrm>
          <a:off x="2608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155611</xdr:rowOff>
    </xdr:from>
    <xdr:to>
      <xdr:col>10</xdr:col>
      <xdr:colOff>114300</xdr:colOff>
      <xdr:row>76</xdr:row>
      <xdr:rowOff>16515</xdr:rowOff>
    </xdr:to>
    <xdr:cxnSp macro="">
      <xdr:nvCxnSpPr>
        <xdr:cNvPr id="187" name="直線コネクタ 186"/>
        <xdr:cNvCxnSpPr/>
      </xdr:nvCxnSpPr>
      <xdr:spPr>
        <a:xfrm>
          <a:off x="1130300" y="13014361"/>
          <a:ext cx="889000" cy="3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8" name="フローチャート: 判断 187"/>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41450</xdr:rowOff>
    </xdr:from>
    <xdr:ext cx="599010" cy="259045"/>
    <xdr:sp macro="" textlink="">
      <xdr:nvSpPr>
        <xdr:cNvPr id="189" name="テキスト ボックス 188"/>
        <xdr:cNvSpPr txBox="1"/>
      </xdr:nvSpPr>
      <xdr:spPr>
        <a:xfrm>
          <a:off x="1719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90" name="フローチャート: 判断 189"/>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69125</xdr:rowOff>
    </xdr:from>
    <xdr:ext cx="599010" cy="259045"/>
    <xdr:sp macro="" textlink="">
      <xdr:nvSpPr>
        <xdr:cNvPr id="191" name="テキスト ボックス 190"/>
        <xdr:cNvSpPr txBox="1"/>
      </xdr:nvSpPr>
      <xdr:spPr>
        <a:xfrm>
          <a:off x="830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102067</xdr:rowOff>
    </xdr:from>
    <xdr:to>
      <xdr:col>24</xdr:col>
      <xdr:colOff>114300</xdr:colOff>
      <xdr:row>76</xdr:row>
      <xdr:rowOff>32218</xdr:rowOff>
    </xdr:to>
    <xdr:sp macro="" textlink="">
      <xdr:nvSpPr>
        <xdr:cNvPr id="197" name="楕円 196"/>
        <xdr:cNvSpPr/>
      </xdr:nvSpPr>
      <xdr:spPr>
        <a:xfrm>
          <a:off x="4584700" y="129608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124944</xdr:rowOff>
    </xdr:from>
    <xdr:ext cx="599010" cy="259045"/>
    <xdr:sp macro="" textlink="">
      <xdr:nvSpPr>
        <xdr:cNvPr id="198" name="民生費該当値テキスト"/>
        <xdr:cNvSpPr txBox="1"/>
      </xdr:nvSpPr>
      <xdr:spPr>
        <a:xfrm>
          <a:off x="4686300" y="1281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151254</xdr:rowOff>
    </xdr:from>
    <xdr:to>
      <xdr:col>20</xdr:col>
      <xdr:colOff>38100</xdr:colOff>
      <xdr:row>76</xdr:row>
      <xdr:rowOff>81404</xdr:rowOff>
    </xdr:to>
    <xdr:sp macro="" textlink="">
      <xdr:nvSpPr>
        <xdr:cNvPr id="199" name="楕円 198"/>
        <xdr:cNvSpPr/>
      </xdr:nvSpPr>
      <xdr:spPr>
        <a:xfrm>
          <a:off x="3746500" y="1301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97931</xdr:rowOff>
    </xdr:from>
    <xdr:ext cx="599010" cy="259045"/>
    <xdr:sp macro="" textlink="">
      <xdr:nvSpPr>
        <xdr:cNvPr id="200" name="テキスト ボックス 199"/>
        <xdr:cNvSpPr txBox="1"/>
      </xdr:nvSpPr>
      <xdr:spPr>
        <a:xfrm>
          <a:off x="3497795" y="12785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115364</xdr:rowOff>
    </xdr:from>
    <xdr:to>
      <xdr:col>15</xdr:col>
      <xdr:colOff>101600</xdr:colOff>
      <xdr:row>75</xdr:row>
      <xdr:rowOff>45514</xdr:rowOff>
    </xdr:to>
    <xdr:sp macro="" textlink="">
      <xdr:nvSpPr>
        <xdr:cNvPr id="201" name="楕円 200"/>
        <xdr:cNvSpPr/>
      </xdr:nvSpPr>
      <xdr:spPr>
        <a:xfrm>
          <a:off x="2857500" y="1280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62041</xdr:rowOff>
    </xdr:from>
    <xdr:ext cx="599010" cy="259045"/>
    <xdr:sp macro="" textlink="">
      <xdr:nvSpPr>
        <xdr:cNvPr id="202" name="テキスト ボックス 201"/>
        <xdr:cNvSpPr txBox="1"/>
      </xdr:nvSpPr>
      <xdr:spPr>
        <a:xfrm>
          <a:off x="2608795" y="12577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137165</xdr:rowOff>
    </xdr:from>
    <xdr:to>
      <xdr:col>10</xdr:col>
      <xdr:colOff>165100</xdr:colOff>
      <xdr:row>76</xdr:row>
      <xdr:rowOff>67315</xdr:rowOff>
    </xdr:to>
    <xdr:sp macro="" textlink="">
      <xdr:nvSpPr>
        <xdr:cNvPr id="203" name="楕円 202"/>
        <xdr:cNvSpPr/>
      </xdr:nvSpPr>
      <xdr:spPr>
        <a:xfrm>
          <a:off x="1968500" y="1299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83842</xdr:rowOff>
    </xdr:from>
    <xdr:ext cx="599010" cy="259045"/>
    <xdr:sp macro="" textlink="">
      <xdr:nvSpPr>
        <xdr:cNvPr id="204" name="テキスト ボックス 203"/>
        <xdr:cNvSpPr txBox="1"/>
      </xdr:nvSpPr>
      <xdr:spPr>
        <a:xfrm>
          <a:off x="1719795" y="1277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104811</xdr:rowOff>
    </xdr:from>
    <xdr:to>
      <xdr:col>6</xdr:col>
      <xdr:colOff>38100</xdr:colOff>
      <xdr:row>76</xdr:row>
      <xdr:rowOff>34961</xdr:rowOff>
    </xdr:to>
    <xdr:sp macro="" textlink="">
      <xdr:nvSpPr>
        <xdr:cNvPr id="205" name="楕円 204"/>
        <xdr:cNvSpPr/>
      </xdr:nvSpPr>
      <xdr:spPr>
        <a:xfrm>
          <a:off x="1079500" y="1296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51488</xdr:rowOff>
    </xdr:from>
    <xdr:ext cx="599010" cy="259045"/>
    <xdr:sp macro="" textlink="">
      <xdr:nvSpPr>
        <xdr:cNvPr id="206" name="テキスト ボックス 205"/>
        <xdr:cNvSpPr txBox="1"/>
      </xdr:nvSpPr>
      <xdr:spPr>
        <a:xfrm>
          <a:off x="830795" y="1273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50950</xdr:rowOff>
    </xdr:from>
    <xdr:to>
      <xdr:col>24</xdr:col>
      <xdr:colOff>63500</xdr:colOff>
      <xdr:row>98</xdr:row>
      <xdr:rowOff>61263</xdr:rowOff>
    </xdr:to>
    <xdr:cxnSp macro="">
      <xdr:nvCxnSpPr>
        <xdr:cNvPr id="235" name="直線コネクタ 234"/>
        <xdr:cNvCxnSpPr/>
      </xdr:nvCxnSpPr>
      <xdr:spPr>
        <a:xfrm flipV="1">
          <a:off x="3797300" y="16853050"/>
          <a:ext cx="838200" cy="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168741</xdr:rowOff>
    </xdr:from>
    <xdr:ext cx="534377" cy="259045"/>
    <xdr:sp macro="" textlink="">
      <xdr:nvSpPr>
        <xdr:cNvPr id="236" name="衛生費平均値テキスト"/>
        <xdr:cNvSpPr txBox="1"/>
      </xdr:nvSpPr>
      <xdr:spPr>
        <a:xfrm>
          <a:off x="4686300" y="16799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54136</xdr:rowOff>
    </xdr:from>
    <xdr:to>
      <xdr:col>19</xdr:col>
      <xdr:colOff>177800</xdr:colOff>
      <xdr:row>98</xdr:row>
      <xdr:rowOff>61263</xdr:rowOff>
    </xdr:to>
    <xdr:cxnSp macro="">
      <xdr:nvCxnSpPr>
        <xdr:cNvPr id="238" name="直線コネクタ 237"/>
        <xdr:cNvCxnSpPr/>
      </xdr:nvCxnSpPr>
      <xdr:spPr>
        <a:xfrm>
          <a:off x="2908300" y="16856236"/>
          <a:ext cx="889000" cy="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61043</xdr:rowOff>
    </xdr:from>
    <xdr:to>
      <xdr:col>20</xdr:col>
      <xdr:colOff>38100</xdr:colOff>
      <xdr:row>98</xdr:row>
      <xdr:rowOff>162643</xdr:rowOff>
    </xdr:to>
    <xdr:sp macro="" textlink="">
      <xdr:nvSpPr>
        <xdr:cNvPr id="239" name="フローチャート: 判断 238"/>
        <xdr:cNvSpPr/>
      </xdr:nvSpPr>
      <xdr:spPr>
        <a:xfrm>
          <a:off x="3746500" y="1686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153770</xdr:rowOff>
    </xdr:from>
    <xdr:ext cx="534377" cy="259045"/>
    <xdr:sp macro="" textlink="">
      <xdr:nvSpPr>
        <xdr:cNvPr id="240" name="テキスト ボックス 239"/>
        <xdr:cNvSpPr txBox="1"/>
      </xdr:nvSpPr>
      <xdr:spPr>
        <a:xfrm>
          <a:off x="3530111" y="1695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43526</xdr:rowOff>
    </xdr:from>
    <xdr:to>
      <xdr:col>15</xdr:col>
      <xdr:colOff>50800</xdr:colOff>
      <xdr:row>98</xdr:row>
      <xdr:rowOff>54136</xdr:rowOff>
    </xdr:to>
    <xdr:cxnSp macro="">
      <xdr:nvCxnSpPr>
        <xdr:cNvPr id="241" name="直線コネクタ 240"/>
        <xdr:cNvCxnSpPr/>
      </xdr:nvCxnSpPr>
      <xdr:spPr>
        <a:xfrm>
          <a:off x="2019300" y="16845626"/>
          <a:ext cx="889000" cy="1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62866</xdr:rowOff>
    </xdr:from>
    <xdr:to>
      <xdr:col>15</xdr:col>
      <xdr:colOff>101600</xdr:colOff>
      <xdr:row>98</xdr:row>
      <xdr:rowOff>164466</xdr:rowOff>
    </xdr:to>
    <xdr:sp macro="" textlink="">
      <xdr:nvSpPr>
        <xdr:cNvPr id="242" name="フローチャート: 判断 241"/>
        <xdr:cNvSpPr/>
      </xdr:nvSpPr>
      <xdr:spPr>
        <a:xfrm>
          <a:off x="2857500" y="1686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155593</xdr:rowOff>
    </xdr:from>
    <xdr:ext cx="534377" cy="259045"/>
    <xdr:sp macro="" textlink="">
      <xdr:nvSpPr>
        <xdr:cNvPr id="243" name="テキスト ボックス 242"/>
        <xdr:cNvSpPr txBox="1"/>
      </xdr:nvSpPr>
      <xdr:spPr>
        <a:xfrm>
          <a:off x="2641111" y="1695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170138</xdr:rowOff>
    </xdr:from>
    <xdr:to>
      <xdr:col>10</xdr:col>
      <xdr:colOff>114300</xdr:colOff>
      <xdr:row>98</xdr:row>
      <xdr:rowOff>43526</xdr:rowOff>
    </xdr:to>
    <xdr:cxnSp macro="">
      <xdr:nvCxnSpPr>
        <xdr:cNvPr id="244" name="直線コネクタ 243"/>
        <xdr:cNvCxnSpPr/>
      </xdr:nvCxnSpPr>
      <xdr:spPr>
        <a:xfrm>
          <a:off x="1130300" y="16800788"/>
          <a:ext cx="889000" cy="4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65698</xdr:rowOff>
    </xdr:from>
    <xdr:to>
      <xdr:col>10</xdr:col>
      <xdr:colOff>165100</xdr:colOff>
      <xdr:row>98</xdr:row>
      <xdr:rowOff>167298</xdr:rowOff>
    </xdr:to>
    <xdr:sp macro="" textlink="">
      <xdr:nvSpPr>
        <xdr:cNvPr id="245" name="フローチャート: 判断 244"/>
        <xdr:cNvSpPr/>
      </xdr:nvSpPr>
      <xdr:spPr>
        <a:xfrm>
          <a:off x="1968500" y="1686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158425</xdr:rowOff>
    </xdr:from>
    <xdr:ext cx="534377" cy="259045"/>
    <xdr:sp macro="" textlink="">
      <xdr:nvSpPr>
        <xdr:cNvPr id="246" name="テキスト ボックス 245"/>
        <xdr:cNvSpPr txBox="1"/>
      </xdr:nvSpPr>
      <xdr:spPr>
        <a:xfrm>
          <a:off x="1752111" y="1696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65256</xdr:rowOff>
    </xdr:from>
    <xdr:to>
      <xdr:col>6</xdr:col>
      <xdr:colOff>38100</xdr:colOff>
      <xdr:row>98</xdr:row>
      <xdr:rowOff>166856</xdr:rowOff>
    </xdr:to>
    <xdr:sp macro="" textlink="">
      <xdr:nvSpPr>
        <xdr:cNvPr id="247" name="フローチャート: 判断 246"/>
        <xdr:cNvSpPr/>
      </xdr:nvSpPr>
      <xdr:spPr>
        <a:xfrm>
          <a:off x="1079500" y="168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157983</xdr:rowOff>
    </xdr:from>
    <xdr:ext cx="534377" cy="259045"/>
    <xdr:sp macro="" textlink="">
      <xdr:nvSpPr>
        <xdr:cNvPr id="248" name="テキスト ボックス 247"/>
        <xdr:cNvSpPr txBox="1"/>
      </xdr:nvSpPr>
      <xdr:spPr>
        <a:xfrm>
          <a:off x="863111" y="1696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150</xdr:rowOff>
    </xdr:from>
    <xdr:to>
      <xdr:col>24</xdr:col>
      <xdr:colOff>114300</xdr:colOff>
      <xdr:row>98</xdr:row>
      <xdr:rowOff>101750</xdr:rowOff>
    </xdr:to>
    <xdr:sp macro="" textlink="">
      <xdr:nvSpPr>
        <xdr:cNvPr id="254" name="楕円 253"/>
        <xdr:cNvSpPr/>
      </xdr:nvSpPr>
      <xdr:spPr>
        <a:xfrm>
          <a:off x="4584700" y="1680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130977</xdr:rowOff>
    </xdr:from>
    <xdr:ext cx="534377" cy="259045"/>
    <xdr:sp macro="" textlink="">
      <xdr:nvSpPr>
        <xdr:cNvPr id="255" name="衛生費該当値テキスト"/>
        <xdr:cNvSpPr txBox="1"/>
      </xdr:nvSpPr>
      <xdr:spPr>
        <a:xfrm>
          <a:off x="4686300" y="1659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10463</xdr:rowOff>
    </xdr:from>
    <xdr:to>
      <xdr:col>20</xdr:col>
      <xdr:colOff>38100</xdr:colOff>
      <xdr:row>98</xdr:row>
      <xdr:rowOff>112063</xdr:rowOff>
    </xdr:to>
    <xdr:sp macro="" textlink="">
      <xdr:nvSpPr>
        <xdr:cNvPr id="256" name="楕円 255"/>
        <xdr:cNvSpPr/>
      </xdr:nvSpPr>
      <xdr:spPr>
        <a:xfrm>
          <a:off x="3746500" y="1681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128590</xdr:rowOff>
    </xdr:from>
    <xdr:ext cx="534377" cy="259045"/>
    <xdr:sp macro="" textlink="">
      <xdr:nvSpPr>
        <xdr:cNvPr id="257" name="テキスト ボックス 256"/>
        <xdr:cNvSpPr txBox="1"/>
      </xdr:nvSpPr>
      <xdr:spPr>
        <a:xfrm>
          <a:off x="3530111" y="1658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3336</xdr:rowOff>
    </xdr:from>
    <xdr:to>
      <xdr:col>15</xdr:col>
      <xdr:colOff>101600</xdr:colOff>
      <xdr:row>98</xdr:row>
      <xdr:rowOff>104936</xdr:rowOff>
    </xdr:to>
    <xdr:sp macro="" textlink="">
      <xdr:nvSpPr>
        <xdr:cNvPr id="258" name="楕円 257"/>
        <xdr:cNvSpPr/>
      </xdr:nvSpPr>
      <xdr:spPr>
        <a:xfrm>
          <a:off x="2857500" y="1680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121463</xdr:rowOff>
    </xdr:from>
    <xdr:ext cx="534377" cy="259045"/>
    <xdr:sp macro="" textlink="">
      <xdr:nvSpPr>
        <xdr:cNvPr id="259" name="テキスト ボックス 258"/>
        <xdr:cNvSpPr txBox="1"/>
      </xdr:nvSpPr>
      <xdr:spPr>
        <a:xfrm>
          <a:off x="2641111" y="1658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164176</xdr:rowOff>
    </xdr:from>
    <xdr:to>
      <xdr:col>10</xdr:col>
      <xdr:colOff>165100</xdr:colOff>
      <xdr:row>98</xdr:row>
      <xdr:rowOff>94326</xdr:rowOff>
    </xdr:to>
    <xdr:sp macro="" textlink="">
      <xdr:nvSpPr>
        <xdr:cNvPr id="260" name="楕円 259"/>
        <xdr:cNvSpPr/>
      </xdr:nvSpPr>
      <xdr:spPr>
        <a:xfrm>
          <a:off x="1968500" y="1679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110853</xdr:rowOff>
    </xdr:from>
    <xdr:ext cx="534377" cy="259045"/>
    <xdr:sp macro="" textlink="">
      <xdr:nvSpPr>
        <xdr:cNvPr id="261" name="テキスト ボックス 260"/>
        <xdr:cNvSpPr txBox="1"/>
      </xdr:nvSpPr>
      <xdr:spPr>
        <a:xfrm>
          <a:off x="1752111" y="1657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119338</xdr:rowOff>
    </xdr:from>
    <xdr:to>
      <xdr:col>6</xdr:col>
      <xdr:colOff>38100</xdr:colOff>
      <xdr:row>98</xdr:row>
      <xdr:rowOff>49488</xdr:rowOff>
    </xdr:to>
    <xdr:sp macro="" textlink="">
      <xdr:nvSpPr>
        <xdr:cNvPr id="262" name="楕円 261"/>
        <xdr:cNvSpPr/>
      </xdr:nvSpPr>
      <xdr:spPr>
        <a:xfrm>
          <a:off x="1079500" y="1674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66015</xdr:rowOff>
    </xdr:from>
    <xdr:ext cx="599010" cy="259045"/>
    <xdr:sp macro="" textlink="">
      <xdr:nvSpPr>
        <xdr:cNvPr id="263" name="テキスト ボックス 262"/>
        <xdr:cNvSpPr txBox="1"/>
      </xdr:nvSpPr>
      <xdr:spPr>
        <a:xfrm>
          <a:off x="830795" y="16525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120523</xdr:rowOff>
    </xdr:from>
    <xdr:to>
      <xdr:col>50</xdr:col>
      <xdr:colOff>165100</xdr:colOff>
      <xdr:row>39</xdr:row>
      <xdr:rowOff>50673</xdr:rowOff>
    </xdr:to>
    <xdr:sp macro="" textlink="">
      <xdr:nvSpPr>
        <xdr:cNvPr id="296" name="フローチャート: 判断 295"/>
        <xdr:cNvSpPr/>
      </xdr:nvSpPr>
      <xdr:spPr>
        <a:xfrm>
          <a:off x="9588500" y="663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67200</xdr:rowOff>
    </xdr:from>
    <xdr:ext cx="378565" cy="259045"/>
    <xdr:sp macro="" textlink="">
      <xdr:nvSpPr>
        <xdr:cNvPr id="297" name="テキスト ボックス 296"/>
        <xdr:cNvSpPr txBox="1"/>
      </xdr:nvSpPr>
      <xdr:spPr>
        <a:xfrm>
          <a:off x="9450017" y="6410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114198</xdr:rowOff>
    </xdr:from>
    <xdr:to>
      <xdr:col>46</xdr:col>
      <xdr:colOff>38100</xdr:colOff>
      <xdr:row>39</xdr:row>
      <xdr:rowOff>44348</xdr:rowOff>
    </xdr:to>
    <xdr:sp macro="" textlink="">
      <xdr:nvSpPr>
        <xdr:cNvPr id="299" name="フローチャート: 判断 298"/>
        <xdr:cNvSpPr/>
      </xdr:nvSpPr>
      <xdr:spPr>
        <a:xfrm>
          <a:off x="8699500" y="662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60875</xdr:rowOff>
    </xdr:from>
    <xdr:ext cx="378565" cy="259045"/>
    <xdr:sp macro="" textlink="">
      <xdr:nvSpPr>
        <xdr:cNvPr id="300" name="テキスト ボックス 299"/>
        <xdr:cNvSpPr txBox="1"/>
      </xdr:nvSpPr>
      <xdr:spPr>
        <a:xfrm>
          <a:off x="8561017" y="6404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117094</xdr:rowOff>
    </xdr:from>
    <xdr:to>
      <xdr:col>41</xdr:col>
      <xdr:colOff>101600</xdr:colOff>
      <xdr:row>39</xdr:row>
      <xdr:rowOff>47244</xdr:rowOff>
    </xdr:to>
    <xdr:sp macro="" textlink="">
      <xdr:nvSpPr>
        <xdr:cNvPr id="302" name="フローチャート: 判断 301"/>
        <xdr:cNvSpPr/>
      </xdr:nvSpPr>
      <xdr:spPr>
        <a:xfrm>
          <a:off x="78105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63771</xdr:rowOff>
    </xdr:from>
    <xdr:ext cx="378565" cy="259045"/>
    <xdr:sp macro="" textlink="">
      <xdr:nvSpPr>
        <xdr:cNvPr id="303" name="テキスト ボックス 302"/>
        <xdr:cNvSpPr txBox="1"/>
      </xdr:nvSpPr>
      <xdr:spPr>
        <a:xfrm>
          <a:off x="7672017" y="6407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112903</xdr:rowOff>
    </xdr:from>
    <xdr:to>
      <xdr:col>36</xdr:col>
      <xdr:colOff>165100</xdr:colOff>
      <xdr:row>39</xdr:row>
      <xdr:rowOff>43053</xdr:rowOff>
    </xdr:to>
    <xdr:sp macro="" textlink="">
      <xdr:nvSpPr>
        <xdr:cNvPr id="304" name="フローチャート: 判断 303"/>
        <xdr:cNvSpPr/>
      </xdr:nvSpPr>
      <xdr:spPr>
        <a:xfrm>
          <a:off x="69215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59580</xdr:rowOff>
    </xdr:from>
    <xdr:ext cx="378565" cy="259045"/>
    <xdr:sp macro="" textlink="">
      <xdr:nvSpPr>
        <xdr:cNvPr id="305" name="テキスト ボックス 304"/>
        <xdr:cNvSpPr txBox="1"/>
      </xdr:nvSpPr>
      <xdr:spPr>
        <a:xfrm>
          <a:off x="6783017" y="640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40785</xdr:rowOff>
    </xdr:from>
    <xdr:to>
      <xdr:col>55</xdr:col>
      <xdr:colOff>0</xdr:colOff>
      <xdr:row>57</xdr:row>
      <xdr:rowOff>2494</xdr:rowOff>
    </xdr:to>
    <xdr:cxnSp macro="">
      <xdr:nvCxnSpPr>
        <xdr:cNvPr id="349" name="直線コネクタ 348"/>
        <xdr:cNvCxnSpPr/>
      </xdr:nvCxnSpPr>
      <xdr:spPr>
        <a:xfrm flipV="1">
          <a:off x="9639300" y="9641985"/>
          <a:ext cx="838200" cy="13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146232</xdr:rowOff>
    </xdr:from>
    <xdr:ext cx="534377" cy="259045"/>
    <xdr:sp macro="" textlink="">
      <xdr:nvSpPr>
        <xdr:cNvPr id="350" name="農林水産業費平均値テキスト"/>
        <xdr:cNvSpPr txBox="1"/>
      </xdr:nvSpPr>
      <xdr:spPr>
        <a:xfrm>
          <a:off x="10528300" y="974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2494</xdr:rowOff>
    </xdr:from>
    <xdr:to>
      <xdr:col>50</xdr:col>
      <xdr:colOff>114300</xdr:colOff>
      <xdr:row>57</xdr:row>
      <xdr:rowOff>26017</xdr:rowOff>
    </xdr:to>
    <xdr:cxnSp macro="">
      <xdr:nvCxnSpPr>
        <xdr:cNvPr id="352" name="直線コネクタ 351"/>
        <xdr:cNvCxnSpPr/>
      </xdr:nvCxnSpPr>
      <xdr:spPr>
        <a:xfrm flipV="1">
          <a:off x="8750300" y="9775144"/>
          <a:ext cx="889000" cy="2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116416</xdr:rowOff>
    </xdr:from>
    <xdr:to>
      <xdr:col>50</xdr:col>
      <xdr:colOff>165100</xdr:colOff>
      <xdr:row>58</xdr:row>
      <xdr:rowOff>46566</xdr:rowOff>
    </xdr:to>
    <xdr:sp macro="" textlink="">
      <xdr:nvSpPr>
        <xdr:cNvPr id="353" name="フローチャート: 判断 352"/>
        <xdr:cNvSpPr/>
      </xdr:nvSpPr>
      <xdr:spPr>
        <a:xfrm>
          <a:off x="9588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37693</xdr:rowOff>
    </xdr:from>
    <xdr:ext cx="534377" cy="259045"/>
    <xdr:sp macro="" textlink="">
      <xdr:nvSpPr>
        <xdr:cNvPr id="354" name="テキスト ボックス 353"/>
        <xdr:cNvSpPr txBox="1"/>
      </xdr:nvSpPr>
      <xdr:spPr>
        <a:xfrm>
          <a:off x="9372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148517</xdr:rowOff>
    </xdr:from>
    <xdr:to>
      <xdr:col>45</xdr:col>
      <xdr:colOff>177800</xdr:colOff>
      <xdr:row>57</xdr:row>
      <xdr:rowOff>26017</xdr:rowOff>
    </xdr:to>
    <xdr:cxnSp macro="">
      <xdr:nvCxnSpPr>
        <xdr:cNvPr id="355" name="直線コネクタ 354"/>
        <xdr:cNvCxnSpPr/>
      </xdr:nvCxnSpPr>
      <xdr:spPr>
        <a:xfrm>
          <a:off x="7861300" y="9749717"/>
          <a:ext cx="889000" cy="4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118611</xdr:rowOff>
    </xdr:from>
    <xdr:to>
      <xdr:col>46</xdr:col>
      <xdr:colOff>38100</xdr:colOff>
      <xdr:row>58</xdr:row>
      <xdr:rowOff>48761</xdr:rowOff>
    </xdr:to>
    <xdr:sp macro="" textlink="">
      <xdr:nvSpPr>
        <xdr:cNvPr id="356" name="フローチャート: 判断 355"/>
        <xdr:cNvSpPr/>
      </xdr:nvSpPr>
      <xdr:spPr>
        <a:xfrm>
          <a:off x="8699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39888</xdr:rowOff>
    </xdr:from>
    <xdr:ext cx="534377" cy="259045"/>
    <xdr:sp macro="" textlink="">
      <xdr:nvSpPr>
        <xdr:cNvPr id="357" name="テキスト ボックス 356"/>
        <xdr:cNvSpPr txBox="1"/>
      </xdr:nvSpPr>
      <xdr:spPr>
        <a:xfrm>
          <a:off x="8483111" y="99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148517</xdr:rowOff>
    </xdr:from>
    <xdr:to>
      <xdr:col>41</xdr:col>
      <xdr:colOff>50800</xdr:colOff>
      <xdr:row>56</xdr:row>
      <xdr:rowOff>156480</xdr:rowOff>
    </xdr:to>
    <xdr:cxnSp macro="">
      <xdr:nvCxnSpPr>
        <xdr:cNvPr id="358" name="直線コネクタ 357"/>
        <xdr:cNvCxnSpPr/>
      </xdr:nvCxnSpPr>
      <xdr:spPr>
        <a:xfrm flipV="1">
          <a:off x="6972300" y="9749717"/>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103538</xdr:rowOff>
    </xdr:from>
    <xdr:to>
      <xdr:col>41</xdr:col>
      <xdr:colOff>101600</xdr:colOff>
      <xdr:row>58</xdr:row>
      <xdr:rowOff>33688</xdr:rowOff>
    </xdr:to>
    <xdr:sp macro="" textlink="">
      <xdr:nvSpPr>
        <xdr:cNvPr id="359" name="フローチャート: 判断 358"/>
        <xdr:cNvSpPr/>
      </xdr:nvSpPr>
      <xdr:spPr>
        <a:xfrm>
          <a:off x="7810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24815</xdr:rowOff>
    </xdr:from>
    <xdr:ext cx="534377" cy="259045"/>
    <xdr:sp macro="" textlink="">
      <xdr:nvSpPr>
        <xdr:cNvPr id="360" name="テキスト ボックス 359"/>
        <xdr:cNvSpPr txBox="1"/>
      </xdr:nvSpPr>
      <xdr:spPr>
        <a:xfrm>
          <a:off x="7594111" y="99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124295</xdr:rowOff>
    </xdr:from>
    <xdr:to>
      <xdr:col>36</xdr:col>
      <xdr:colOff>165100</xdr:colOff>
      <xdr:row>58</xdr:row>
      <xdr:rowOff>54445</xdr:rowOff>
    </xdr:to>
    <xdr:sp macro="" textlink="">
      <xdr:nvSpPr>
        <xdr:cNvPr id="361" name="フローチャート: 判断 360"/>
        <xdr:cNvSpPr/>
      </xdr:nvSpPr>
      <xdr:spPr>
        <a:xfrm>
          <a:off x="69215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45572</xdr:rowOff>
    </xdr:from>
    <xdr:ext cx="534377" cy="259045"/>
    <xdr:sp macro="" textlink="">
      <xdr:nvSpPr>
        <xdr:cNvPr id="362" name="テキスト ボックス 361"/>
        <xdr:cNvSpPr txBox="1"/>
      </xdr:nvSpPr>
      <xdr:spPr>
        <a:xfrm>
          <a:off x="6705111" y="998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161435</xdr:rowOff>
    </xdr:from>
    <xdr:to>
      <xdr:col>55</xdr:col>
      <xdr:colOff>50800</xdr:colOff>
      <xdr:row>56</xdr:row>
      <xdr:rowOff>91585</xdr:rowOff>
    </xdr:to>
    <xdr:sp macro="" textlink="">
      <xdr:nvSpPr>
        <xdr:cNvPr id="368" name="楕円 367"/>
        <xdr:cNvSpPr/>
      </xdr:nvSpPr>
      <xdr:spPr>
        <a:xfrm>
          <a:off x="10426700" y="959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12862</xdr:rowOff>
    </xdr:from>
    <xdr:ext cx="534377" cy="259045"/>
    <xdr:sp macro="" textlink="">
      <xdr:nvSpPr>
        <xdr:cNvPr id="369" name="農林水産業費該当値テキスト"/>
        <xdr:cNvSpPr txBox="1"/>
      </xdr:nvSpPr>
      <xdr:spPr>
        <a:xfrm>
          <a:off x="10528300" y="944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123144</xdr:rowOff>
    </xdr:from>
    <xdr:to>
      <xdr:col>50</xdr:col>
      <xdr:colOff>165100</xdr:colOff>
      <xdr:row>57</xdr:row>
      <xdr:rowOff>53294</xdr:rowOff>
    </xdr:to>
    <xdr:sp macro="" textlink="">
      <xdr:nvSpPr>
        <xdr:cNvPr id="370" name="楕円 369"/>
        <xdr:cNvSpPr/>
      </xdr:nvSpPr>
      <xdr:spPr>
        <a:xfrm>
          <a:off x="9588500" y="972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69821</xdr:rowOff>
    </xdr:from>
    <xdr:ext cx="534377" cy="259045"/>
    <xdr:sp macro="" textlink="">
      <xdr:nvSpPr>
        <xdr:cNvPr id="371" name="テキスト ボックス 370"/>
        <xdr:cNvSpPr txBox="1"/>
      </xdr:nvSpPr>
      <xdr:spPr>
        <a:xfrm>
          <a:off x="9372111" y="949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146667</xdr:rowOff>
    </xdr:from>
    <xdr:to>
      <xdr:col>46</xdr:col>
      <xdr:colOff>38100</xdr:colOff>
      <xdr:row>57</xdr:row>
      <xdr:rowOff>76817</xdr:rowOff>
    </xdr:to>
    <xdr:sp macro="" textlink="">
      <xdr:nvSpPr>
        <xdr:cNvPr id="372" name="楕円 371"/>
        <xdr:cNvSpPr/>
      </xdr:nvSpPr>
      <xdr:spPr>
        <a:xfrm>
          <a:off x="8699500" y="974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93344</xdr:rowOff>
    </xdr:from>
    <xdr:ext cx="534377" cy="259045"/>
    <xdr:sp macro="" textlink="">
      <xdr:nvSpPr>
        <xdr:cNvPr id="373" name="テキスト ボックス 372"/>
        <xdr:cNvSpPr txBox="1"/>
      </xdr:nvSpPr>
      <xdr:spPr>
        <a:xfrm>
          <a:off x="8483111" y="952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97717</xdr:rowOff>
    </xdr:from>
    <xdr:to>
      <xdr:col>41</xdr:col>
      <xdr:colOff>101600</xdr:colOff>
      <xdr:row>57</xdr:row>
      <xdr:rowOff>27867</xdr:rowOff>
    </xdr:to>
    <xdr:sp macro="" textlink="">
      <xdr:nvSpPr>
        <xdr:cNvPr id="374" name="楕円 373"/>
        <xdr:cNvSpPr/>
      </xdr:nvSpPr>
      <xdr:spPr>
        <a:xfrm>
          <a:off x="7810500" y="969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44394</xdr:rowOff>
    </xdr:from>
    <xdr:ext cx="534377" cy="259045"/>
    <xdr:sp macro="" textlink="">
      <xdr:nvSpPr>
        <xdr:cNvPr id="375" name="テキスト ボックス 374"/>
        <xdr:cNvSpPr txBox="1"/>
      </xdr:nvSpPr>
      <xdr:spPr>
        <a:xfrm>
          <a:off x="7594111" y="947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105680</xdr:rowOff>
    </xdr:from>
    <xdr:to>
      <xdr:col>36</xdr:col>
      <xdr:colOff>165100</xdr:colOff>
      <xdr:row>57</xdr:row>
      <xdr:rowOff>35830</xdr:rowOff>
    </xdr:to>
    <xdr:sp macro="" textlink="">
      <xdr:nvSpPr>
        <xdr:cNvPr id="376" name="楕円 375"/>
        <xdr:cNvSpPr/>
      </xdr:nvSpPr>
      <xdr:spPr>
        <a:xfrm>
          <a:off x="6921500" y="970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52357</xdr:rowOff>
    </xdr:from>
    <xdr:ext cx="534377" cy="259045"/>
    <xdr:sp macro="" textlink="">
      <xdr:nvSpPr>
        <xdr:cNvPr id="377" name="テキスト ボックス 376"/>
        <xdr:cNvSpPr txBox="1"/>
      </xdr:nvSpPr>
      <xdr:spPr>
        <a:xfrm>
          <a:off x="6705111" y="948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21985</xdr:rowOff>
    </xdr:from>
    <xdr:to>
      <xdr:col>55</xdr:col>
      <xdr:colOff>0</xdr:colOff>
      <xdr:row>78</xdr:row>
      <xdr:rowOff>83469</xdr:rowOff>
    </xdr:to>
    <xdr:cxnSp macro="">
      <xdr:nvCxnSpPr>
        <xdr:cNvPr id="404" name="直線コネクタ 403"/>
        <xdr:cNvCxnSpPr/>
      </xdr:nvCxnSpPr>
      <xdr:spPr>
        <a:xfrm flipV="1">
          <a:off x="9639300" y="13395085"/>
          <a:ext cx="838200" cy="6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102029</xdr:rowOff>
    </xdr:from>
    <xdr:ext cx="534377" cy="259045"/>
    <xdr:sp macro="" textlink="">
      <xdr:nvSpPr>
        <xdr:cNvPr id="405" name="商工費平均値テキスト"/>
        <xdr:cNvSpPr txBox="1"/>
      </xdr:nvSpPr>
      <xdr:spPr>
        <a:xfrm>
          <a:off x="10528300" y="1313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83469</xdr:rowOff>
    </xdr:from>
    <xdr:to>
      <xdr:col>50</xdr:col>
      <xdr:colOff>114300</xdr:colOff>
      <xdr:row>78</xdr:row>
      <xdr:rowOff>103119</xdr:rowOff>
    </xdr:to>
    <xdr:cxnSp macro="">
      <xdr:nvCxnSpPr>
        <xdr:cNvPr id="407" name="直線コネクタ 406"/>
        <xdr:cNvCxnSpPr/>
      </xdr:nvCxnSpPr>
      <xdr:spPr>
        <a:xfrm flipV="1">
          <a:off x="8750300" y="13456569"/>
          <a:ext cx="889000" cy="1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3074</xdr:rowOff>
    </xdr:from>
    <xdr:to>
      <xdr:col>50</xdr:col>
      <xdr:colOff>165100</xdr:colOff>
      <xdr:row>78</xdr:row>
      <xdr:rowOff>104674</xdr:rowOff>
    </xdr:to>
    <xdr:sp macro="" textlink="">
      <xdr:nvSpPr>
        <xdr:cNvPr id="408" name="フローチャート: 判断 407"/>
        <xdr:cNvSpPr/>
      </xdr:nvSpPr>
      <xdr:spPr>
        <a:xfrm>
          <a:off x="9588500" y="1337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121201</xdr:rowOff>
    </xdr:from>
    <xdr:ext cx="534377" cy="259045"/>
    <xdr:sp macro="" textlink="">
      <xdr:nvSpPr>
        <xdr:cNvPr id="409" name="テキスト ボックス 408"/>
        <xdr:cNvSpPr txBox="1"/>
      </xdr:nvSpPr>
      <xdr:spPr>
        <a:xfrm>
          <a:off x="9372111" y="1315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103119</xdr:rowOff>
    </xdr:from>
    <xdr:to>
      <xdr:col>45</xdr:col>
      <xdr:colOff>177800</xdr:colOff>
      <xdr:row>78</xdr:row>
      <xdr:rowOff>110271</xdr:rowOff>
    </xdr:to>
    <xdr:cxnSp macro="">
      <xdr:nvCxnSpPr>
        <xdr:cNvPr id="410" name="直線コネクタ 409"/>
        <xdr:cNvCxnSpPr/>
      </xdr:nvCxnSpPr>
      <xdr:spPr>
        <a:xfrm flipV="1">
          <a:off x="7861300" y="13476219"/>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18569</xdr:rowOff>
    </xdr:from>
    <xdr:to>
      <xdr:col>46</xdr:col>
      <xdr:colOff>38100</xdr:colOff>
      <xdr:row>78</xdr:row>
      <xdr:rowOff>120169</xdr:rowOff>
    </xdr:to>
    <xdr:sp macro="" textlink="">
      <xdr:nvSpPr>
        <xdr:cNvPr id="411" name="フローチャート: 判断 410"/>
        <xdr:cNvSpPr/>
      </xdr:nvSpPr>
      <xdr:spPr>
        <a:xfrm>
          <a:off x="8699500" y="1339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136696</xdr:rowOff>
    </xdr:from>
    <xdr:ext cx="534377" cy="259045"/>
    <xdr:sp macro="" textlink="">
      <xdr:nvSpPr>
        <xdr:cNvPr id="412" name="テキスト ボックス 411"/>
        <xdr:cNvSpPr txBox="1"/>
      </xdr:nvSpPr>
      <xdr:spPr>
        <a:xfrm>
          <a:off x="8483111" y="1316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88426</xdr:rowOff>
    </xdr:from>
    <xdr:to>
      <xdr:col>41</xdr:col>
      <xdr:colOff>50800</xdr:colOff>
      <xdr:row>78</xdr:row>
      <xdr:rowOff>110271</xdr:rowOff>
    </xdr:to>
    <xdr:cxnSp macro="">
      <xdr:nvCxnSpPr>
        <xdr:cNvPr id="413" name="直線コネクタ 412"/>
        <xdr:cNvCxnSpPr/>
      </xdr:nvCxnSpPr>
      <xdr:spPr>
        <a:xfrm>
          <a:off x="6972300" y="13461526"/>
          <a:ext cx="889000" cy="2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15185</xdr:rowOff>
    </xdr:from>
    <xdr:to>
      <xdr:col>41</xdr:col>
      <xdr:colOff>101600</xdr:colOff>
      <xdr:row>78</xdr:row>
      <xdr:rowOff>116785</xdr:rowOff>
    </xdr:to>
    <xdr:sp macro="" textlink="">
      <xdr:nvSpPr>
        <xdr:cNvPr id="414" name="フローチャート: 判断 413"/>
        <xdr:cNvSpPr/>
      </xdr:nvSpPr>
      <xdr:spPr>
        <a:xfrm>
          <a:off x="7810500" y="1338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133312</xdr:rowOff>
    </xdr:from>
    <xdr:ext cx="534377" cy="259045"/>
    <xdr:sp macro="" textlink="">
      <xdr:nvSpPr>
        <xdr:cNvPr id="415" name="テキスト ボックス 414"/>
        <xdr:cNvSpPr txBox="1"/>
      </xdr:nvSpPr>
      <xdr:spPr>
        <a:xfrm>
          <a:off x="7594111" y="1316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27741</xdr:rowOff>
    </xdr:from>
    <xdr:to>
      <xdr:col>36</xdr:col>
      <xdr:colOff>165100</xdr:colOff>
      <xdr:row>78</xdr:row>
      <xdr:rowOff>129341</xdr:rowOff>
    </xdr:to>
    <xdr:sp macro="" textlink="">
      <xdr:nvSpPr>
        <xdr:cNvPr id="416" name="フローチャート: 判断 415"/>
        <xdr:cNvSpPr/>
      </xdr:nvSpPr>
      <xdr:spPr>
        <a:xfrm>
          <a:off x="6921500" y="1340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145868</xdr:rowOff>
    </xdr:from>
    <xdr:ext cx="534377" cy="259045"/>
    <xdr:sp macro="" textlink="">
      <xdr:nvSpPr>
        <xdr:cNvPr id="417" name="テキスト ボックス 416"/>
        <xdr:cNvSpPr txBox="1"/>
      </xdr:nvSpPr>
      <xdr:spPr>
        <a:xfrm>
          <a:off x="6705111" y="1317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142635</xdr:rowOff>
    </xdr:from>
    <xdr:to>
      <xdr:col>55</xdr:col>
      <xdr:colOff>50800</xdr:colOff>
      <xdr:row>78</xdr:row>
      <xdr:rowOff>72785</xdr:rowOff>
    </xdr:to>
    <xdr:sp macro="" textlink="">
      <xdr:nvSpPr>
        <xdr:cNvPr id="423" name="楕円 422"/>
        <xdr:cNvSpPr/>
      </xdr:nvSpPr>
      <xdr:spPr>
        <a:xfrm>
          <a:off x="10426700" y="13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57580</xdr:rowOff>
    </xdr:from>
    <xdr:ext cx="534377" cy="259045"/>
    <xdr:sp macro="" textlink="">
      <xdr:nvSpPr>
        <xdr:cNvPr id="424" name="商工費該当値テキスト"/>
        <xdr:cNvSpPr txBox="1"/>
      </xdr:nvSpPr>
      <xdr:spPr>
        <a:xfrm>
          <a:off x="10528300" y="1325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32669</xdr:rowOff>
    </xdr:from>
    <xdr:to>
      <xdr:col>50</xdr:col>
      <xdr:colOff>165100</xdr:colOff>
      <xdr:row>78</xdr:row>
      <xdr:rowOff>134269</xdr:rowOff>
    </xdr:to>
    <xdr:sp macro="" textlink="">
      <xdr:nvSpPr>
        <xdr:cNvPr id="425" name="楕円 424"/>
        <xdr:cNvSpPr/>
      </xdr:nvSpPr>
      <xdr:spPr>
        <a:xfrm>
          <a:off x="9588500" y="1340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125396</xdr:rowOff>
    </xdr:from>
    <xdr:ext cx="534377" cy="259045"/>
    <xdr:sp macro="" textlink="">
      <xdr:nvSpPr>
        <xdr:cNvPr id="426" name="テキスト ボックス 425"/>
        <xdr:cNvSpPr txBox="1"/>
      </xdr:nvSpPr>
      <xdr:spPr>
        <a:xfrm>
          <a:off x="9372111" y="1349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52319</xdr:rowOff>
    </xdr:from>
    <xdr:to>
      <xdr:col>46</xdr:col>
      <xdr:colOff>38100</xdr:colOff>
      <xdr:row>78</xdr:row>
      <xdr:rowOff>153919</xdr:rowOff>
    </xdr:to>
    <xdr:sp macro="" textlink="">
      <xdr:nvSpPr>
        <xdr:cNvPr id="427" name="楕円 426"/>
        <xdr:cNvSpPr/>
      </xdr:nvSpPr>
      <xdr:spPr>
        <a:xfrm>
          <a:off x="8699500" y="134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145046</xdr:rowOff>
    </xdr:from>
    <xdr:ext cx="469744" cy="259045"/>
    <xdr:sp macro="" textlink="">
      <xdr:nvSpPr>
        <xdr:cNvPr id="428" name="テキスト ボックス 427"/>
        <xdr:cNvSpPr txBox="1"/>
      </xdr:nvSpPr>
      <xdr:spPr>
        <a:xfrm>
          <a:off x="8515428" y="1351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59471</xdr:rowOff>
    </xdr:from>
    <xdr:to>
      <xdr:col>41</xdr:col>
      <xdr:colOff>101600</xdr:colOff>
      <xdr:row>78</xdr:row>
      <xdr:rowOff>161071</xdr:rowOff>
    </xdr:to>
    <xdr:sp macro="" textlink="">
      <xdr:nvSpPr>
        <xdr:cNvPr id="429" name="楕円 428"/>
        <xdr:cNvSpPr/>
      </xdr:nvSpPr>
      <xdr:spPr>
        <a:xfrm>
          <a:off x="7810500" y="1343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152198</xdr:rowOff>
    </xdr:from>
    <xdr:ext cx="469744" cy="259045"/>
    <xdr:sp macro="" textlink="">
      <xdr:nvSpPr>
        <xdr:cNvPr id="430" name="テキスト ボックス 429"/>
        <xdr:cNvSpPr txBox="1"/>
      </xdr:nvSpPr>
      <xdr:spPr>
        <a:xfrm>
          <a:off x="7626428" y="13525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37626</xdr:rowOff>
    </xdr:from>
    <xdr:to>
      <xdr:col>36</xdr:col>
      <xdr:colOff>165100</xdr:colOff>
      <xdr:row>78</xdr:row>
      <xdr:rowOff>139226</xdr:rowOff>
    </xdr:to>
    <xdr:sp macro="" textlink="">
      <xdr:nvSpPr>
        <xdr:cNvPr id="431" name="楕円 430"/>
        <xdr:cNvSpPr/>
      </xdr:nvSpPr>
      <xdr:spPr>
        <a:xfrm>
          <a:off x="6921500" y="1341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130353</xdr:rowOff>
    </xdr:from>
    <xdr:ext cx="534377" cy="259045"/>
    <xdr:sp macro="" textlink="">
      <xdr:nvSpPr>
        <xdr:cNvPr id="432" name="テキスト ボックス 431"/>
        <xdr:cNvSpPr txBox="1"/>
      </xdr:nvSpPr>
      <xdr:spPr>
        <a:xfrm>
          <a:off x="6705111" y="135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15120</xdr:rowOff>
    </xdr:from>
    <xdr:to>
      <xdr:col>55</xdr:col>
      <xdr:colOff>0</xdr:colOff>
      <xdr:row>98</xdr:row>
      <xdr:rowOff>32297</xdr:rowOff>
    </xdr:to>
    <xdr:cxnSp macro="">
      <xdr:nvCxnSpPr>
        <xdr:cNvPr id="463" name="直線コネクタ 462"/>
        <xdr:cNvCxnSpPr/>
      </xdr:nvCxnSpPr>
      <xdr:spPr>
        <a:xfrm flipV="1">
          <a:off x="9639300" y="16645770"/>
          <a:ext cx="838200" cy="18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73654</xdr:rowOff>
    </xdr:from>
    <xdr:ext cx="534377" cy="259045"/>
    <xdr:sp macro="" textlink="">
      <xdr:nvSpPr>
        <xdr:cNvPr id="464" name="土木費平均値テキスト"/>
        <xdr:cNvSpPr txBox="1"/>
      </xdr:nvSpPr>
      <xdr:spPr>
        <a:xfrm>
          <a:off x="10528300" y="1636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14081</xdr:rowOff>
    </xdr:from>
    <xdr:to>
      <xdr:col>50</xdr:col>
      <xdr:colOff>114300</xdr:colOff>
      <xdr:row>98</xdr:row>
      <xdr:rowOff>32297</xdr:rowOff>
    </xdr:to>
    <xdr:cxnSp macro="">
      <xdr:nvCxnSpPr>
        <xdr:cNvPr id="466" name="直線コネクタ 465"/>
        <xdr:cNvCxnSpPr/>
      </xdr:nvCxnSpPr>
      <xdr:spPr>
        <a:xfrm>
          <a:off x="8750300" y="16816181"/>
          <a:ext cx="889000" cy="1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18269</xdr:rowOff>
    </xdr:from>
    <xdr:to>
      <xdr:col>50</xdr:col>
      <xdr:colOff>165100</xdr:colOff>
      <xdr:row>97</xdr:row>
      <xdr:rowOff>119869</xdr:rowOff>
    </xdr:to>
    <xdr:sp macro="" textlink="">
      <xdr:nvSpPr>
        <xdr:cNvPr id="467" name="フローチャート: 判断 466"/>
        <xdr:cNvSpPr/>
      </xdr:nvSpPr>
      <xdr:spPr>
        <a:xfrm>
          <a:off x="9588500" y="1664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136396</xdr:rowOff>
    </xdr:from>
    <xdr:ext cx="534377" cy="259045"/>
    <xdr:sp macro="" textlink="">
      <xdr:nvSpPr>
        <xdr:cNvPr id="468" name="テキスト ボックス 467"/>
        <xdr:cNvSpPr txBox="1"/>
      </xdr:nvSpPr>
      <xdr:spPr>
        <a:xfrm>
          <a:off x="9372111" y="1642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159607</xdr:rowOff>
    </xdr:from>
    <xdr:to>
      <xdr:col>45</xdr:col>
      <xdr:colOff>177800</xdr:colOff>
      <xdr:row>98</xdr:row>
      <xdr:rowOff>14081</xdr:rowOff>
    </xdr:to>
    <xdr:cxnSp macro="">
      <xdr:nvCxnSpPr>
        <xdr:cNvPr id="469" name="直線コネクタ 468"/>
        <xdr:cNvCxnSpPr/>
      </xdr:nvCxnSpPr>
      <xdr:spPr>
        <a:xfrm>
          <a:off x="7861300" y="16790257"/>
          <a:ext cx="889000" cy="2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4305</xdr:rowOff>
    </xdr:from>
    <xdr:to>
      <xdr:col>46</xdr:col>
      <xdr:colOff>38100</xdr:colOff>
      <xdr:row>97</xdr:row>
      <xdr:rowOff>105905</xdr:rowOff>
    </xdr:to>
    <xdr:sp macro="" textlink="">
      <xdr:nvSpPr>
        <xdr:cNvPr id="470" name="フローチャート: 判断 469"/>
        <xdr:cNvSpPr/>
      </xdr:nvSpPr>
      <xdr:spPr>
        <a:xfrm>
          <a:off x="8699500" y="1663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122432</xdr:rowOff>
    </xdr:from>
    <xdr:ext cx="534377" cy="259045"/>
    <xdr:sp macro="" textlink="">
      <xdr:nvSpPr>
        <xdr:cNvPr id="471" name="テキスト ボックス 470"/>
        <xdr:cNvSpPr txBox="1"/>
      </xdr:nvSpPr>
      <xdr:spPr>
        <a:xfrm>
          <a:off x="8483111" y="1641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159607</xdr:rowOff>
    </xdr:from>
    <xdr:to>
      <xdr:col>41</xdr:col>
      <xdr:colOff>50800</xdr:colOff>
      <xdr:row>97</xdr:row>
      <xdr:rowOff>168628</xdr:rowOff>
    </xdr:to>
    <xdr:cxnSp macro="">
      <xdr:nvCxnSpPr>
        <xdr:cNvPr id="472" name="直線コネクタ 471"/>
        <xdr:cNvCxnSpPr/>
      </xdr:nvCxnSpPr>
      <xdr:spPr>
        <a:xfrm flipV="1">
          <a:off x="6972300" y="16790257"/>
          <a:ext cx="889000" cy="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20751</xdr:rowOff>
    </xdr:from>
    <xdr:to>
      <xdr:col>41</xdr:col>
      <xdr:colOff>101600</xdr:colOff>
      <xdr:row>97</xdr:row>
      <xdr:rowOff>122351</xdr:rowOff>
    </xdr:to>
    <xdr:sp macro="" textlink="">
      <xdr:nvSpPr>
        <xdr:cNvPr id="473" name="フローチャート: 判断 472"/>
        <xdr:cNvSpPr/>
      </xdr:nvSpPr>
      <xdr:spPr>
        <a:xfrm>
          <a:off x="7810500" y="1665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138878</xdr:rowOff>
    </xdr:from>
    <xdr:ext cx="534377" cy="259045"/>
    <xdr:sp macro="" textlink="">
      <xdr:nvSpPr>
        <xdr:cNvPr id="474" name="テキスト ボックス 473"/>
        <xdr:cNvSpPr txBox="1"/>
      </xdr:nvSpPr>
      <xdr:spPr>
        <a:xfrm>
          <a:off x="7594111" y="1642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46262</xdr:rowOff>
    </xdr:from>
    <xdr:to>
      <xdr:col>36</xdr:col>
      <xdr:colOff>165100</xdr:colOff>
      <xdr:row>97</xdr:row>
      <xdr:rowOff>147862</xdr:rowOff>
    </xdr:to>
    <xdr:sp macro="" textlink="">
      <xdr:nvSpPr>
        <xdr:cNvPr id="475" name="フローチャート: 判断 474"/>
        <xdr:cNvSpPr/>
      </xdr:nvSpPr>
      <xdr:spPr>
        <a:xfrm>
          <a:off x="6921500" y="1667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164389</xdr:rowOff>
    </xdr:from>
    <xdr:ext cx="534377" cy="259045"/>
    <xdr:sp macro="" textlink="">
      <xdr:nvSpPr>
        <xdr:cNvPr id="476" name="テキスト ボックス 475"/>
        <xdr:cNvSpPr txBox="1"/>
      </xdr:nvSpPr>
      <xdr:spPr>
        <a:xfrm>
          <a:off x="6705111" y="1645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135770</xdr:rowOff>
    </xdr:from>
    <xdr:to>
      <xdr:col>55</xdr:col>
      <xdr:colOff>50800</xdr:colOff>
      <xdr:row>97</xdr:row>
      <xdr:rowOff>65920</xdr:rowOff>
    </xdr:to>
    <xdr:sp macro="" textlink="">
      <xdr:nvSpPr>
        <xdr:cNvPr id="482" name="楕円 481"/>
        <xdr:cNvSpPr/>
      </xdr:nvSpPr>
      <xdr:spPr>
        <a:xfrm>
          <a:off x="10426700" y="165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114197</xdr:rowOff>
    </xdr:from>
    <xdr:ext cx="534377" cy="259045"/>
    <xdr:sp macro="" textlink="">
      <xdr:nvSpPr>
        <xdr:cNvPr id="483" name="土木費該当値テキスト"/>
        <xdr:cNvSpPr txBox="1"/>
      </xdr:nvSpPr>
      <xdr:spPr>
        <a:xfrm>
          <a:off x="10528300" y="1657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152947</xdr:rowOff>
    </xdr:from>
    <xdr:to>
      <xdr:col>50</xdr:col>
      <xdr:colOff>165100</xdr:colOff>
      <xdr:row>98</xdr:row>
      <xdr:rowOff>83097</xdr:rowOff>
    </xdr:to>
    <xdr:sp macro="" textlink="">
      <xdr:nvSpPr>
        <xdr:cNvPr id="484" name="楕円 483"/>
        <xdr:cNvSpPr/>
      </xdr:nvSpPr>
      <xdr:spPr>
        <a:xfrm>
          <a:off x="9588500" y="1678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74224</xdr:rowOff>
    </xdr:from>
    <xdr:ext cx="534377" cy="259045"/>
    <xdr:sp macro="" textlink="">
      <xdr:nvSpPr>
        <xdr:cNvPr id="485" name="テキスト ボックス 484"/>
        <xdr:cNvSpPr txBox="1"/>
      </xdr:nvSpPr>
      <xdr:spPr>
        <a:xfrm>
          <a:off x="9372111" y="168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134731</xdr:rowOff>
    </xdr:from>
    <xdr:to>
      <xdr:col>46</xdr:col>
      <xdr:colOff>38100</xdr:colOff>
      <xdr:row>98</xdr:row>
      <xdr:rowOff>64881</xdr:rowOff>
    </xdr:to>
    <xdr:sp macro="" textlink="">
      <xdr:nvSpPr>
        <xdr:cNvPr id="486" name="楕円 485"/>
        <xdr:cNvSpPr/>
      </xdr:nvSpPr>
      <xdr:spPr>
        <a:xfrm>
          <a:off x="8699500" y="1676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56008</xdr:rowOff>
    </xdr:from>
    <xdr:ext cx="534377" cy="259045"/>
    <xdr:sp macro="" textlink="">
      <xdr:nvSpPr>
        <xdr:cNvPr id="487" name="テキスト ボックス 486"/>
        <xdr:cNvSpPr txBox="1"/>
      </xdr:nvSpPr>
      <xdr:spPr>
        <a:xfrm>
          <a:off x="8483111" y="1685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108807</xdr:rowOff>
    </xdr:from>
    <xdr:to>
      <xdr:col>41</xdr:col>
      <xdr:colOff>101600</xdr:colOff>
      <xdr:row>98</xdr:row>
      <xdr:rowOff>38957</xdr:rowOff>
    </xdr:to>
    <xdr:sp macro="" textlink="">
      <xdr:nvSpPr>
        <xdr:cNvPr id="488" name="楕円 487"/>
        <xdr:cNvSpPr/>
      </xdr:nvSpPr>
      <xdr:spPr>
        <a:xfrm>
          <a:off x="7810500" y="1673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30084</xdr:rowOff>
    </xdr:from>
    <xdr:ext cx="534377" cy="259045"/>
    <xdr:sp macro="" textlink="">
      <xdr:nvSpPr>
        <xdr:cNvPr id="489" name="テキスト ボックス 488"/>
        <xdr:cNvSpPr txBox="1"/>
      </xdr:nvSpPr>
      <xdr:spPr>
        <a:xfrm>
          <a:off x="7594111" y="1683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117828</xdr:rowOff>
    </xdr:from>
    <xdr:to>
      <xdr:col>36</xdr:col>
      <xdr:colOff>165100</xdr:colOff>
      <xdr:row>98</xdr:row>
      <xdr:rowOff>47978</xdr:rowOff>
    </xdr:to>
    <xdr:sp macro="" textlink="">
      <xdr:nvSpPr>
        <xdr:cNvPr id="490" name="楕円 489"/>
        <xdr:cNvSpPr/>
      </xdr:nvSpPr>
      <xdr:spPr>
        <a:xfrm>
          <a:off x="6921500" y="1674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39105</xdr:rowOff>
    </xdr:from>
    <xdr:ext cx="534377" cy="259045"/>
    <xdr:sp macro="" textlink="">
      <xdr:nvSpPr>
        <xdr:cNvPr id="491" name="テキスト ボックス 490"/>
        <xdr:cNvSpPr txBox="1"/>
      </xdr:nvSpPr>
      <xdr:spPr>
        <a:xfrm>
          <a:off x="6705111" y="1684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138157</xdr:rowOff>
    </xdr:from>
    <xdr:to>
      <xdr:col>85</xdr:col>
      <xdr:colOff>127000</xdr:colOff>
      <xdr:row>38</xdr:row>
      <xdr:rowOff>151568</xdr:rowOff>
    </xdr:to>
    <xdr:cxnSp macro="">
      <xdr:nvCxnSpPr>
        <xdr:cNvPr id="521" name="直線コネクタ 520"/>
        <xdr:cNvCxnSpPr/>
      </xdr:nvCxnSpPr>
      <xdr:spPr>
        <a:xfrm flipV="1">
          <a:off x="15481300" y="6653257"/>
          <a:ext cx="8382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165974</xdr:rowOff>
    </xdr:from>
    <xdr:ext cx="534377" cy="259045"/>
    <xdr:sp macro="" textlink="">
      <xdr:nvSpPr>
        <xdr:cNvPr id="522" name="消防費平均値テキスト"/>
        <xdr:cNvSpPr txBox="1"/>
      </xdr:nvSpPr>
      <xdr:spPr>
        <a:xfrm>
          <a:off x="16370300" y="616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151568</xdr:rowOff>
    </xdr:from>
    <xdr:to>
      <xdr:col>81</xdr:col>
      <xdr:colOff>50800</xdr:colOff>
      <xdr:row>38</xdr:row>
      <xdr:rowOff>160560</xdr:rowOff>
    </xdr:to>
    <xdr:cxnSp macro="">
      <xdr:nvCxnSpPr>
        <xdr:cNvPr id="524" name="直線コネクタ 523"/>
        <xdr:cNvCxnSpPr/>
      </xdr:nvCxnSpPr>
      <xdr:spPr>
        <a:xfrm flipV="1">
          <a:off x="14592300" y="6666668"/>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15043</xdr:rowOff>
    </xdr:from>
    <xdr:to>
      <xdr:col>81</xdr:col>
      <xdr:colOff>101600</xdr:colOff>
      <xdr:row>38</xdr:row>
      <xdr:rowOff>116643</xdr:rowOff>
    </xdr:to>
    <xdr:sp macro="" textlink="">
      <xdr:nvSpPr>
        <xdr:cNvPr id="525" name="フローチャート: 判断 524"/>
        <xdr:cNvSpPr/>
      </xdr:nvSpPr>
      <xdr:spPr>
        <a:xfrm>
          <a:off x="15430500" y="653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133170</xdr:rowOff>
    </xdr:from>
    <xdr:ext cx="534377" cy="259045"/>
    <xdr:sp macro="" textlink="">
      <xdr:nvSpPr>
        <xdr:cNvPr id="526" name="テキスト ボックス 525"/>
        <xdr:cNvSpPr txBox="1"/>
      </xdr:nvSpPr>
      <xdr:spPr>
        <a:xfrm>
          <a:off x="15214111" y="630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160560</xdr:rowOff>
    </xdr:from>
    <xdr:to>
      <xdr:col>76</xdr:col>
      <xdr:colOff>114300</xdr:colOff>
      <xdr:row>39</xdr:row>
      <xdr:rowOff>12446</xdr:rowOff>
    </xdr:to>
    <xdr:cxnSp macro="">
      <xdr:nvCxnSpPr>
        <xdr:cNvPr id="527" name="直線コネクタ 526"/>
        <xdr:cNvCxnSpPr/>
      </xdr:nvCxnSpPr>
      <xdr:spPr>
        <a:xfrm flipV="1">
          <a:off x="13703300" y="6675660"/>
          <a:ext cx="889000" cy="2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4223</xdr:rowOff>
    </xdr:from>
    <xdr:to>
      <xdr:col>76</xdr:col>
      <xdr:colOff>165100</xdr:colOff>
      <xdr:row>38</xdr:row>
      <xdr:rowOff>105823</xdr:rowOff>
    </xdr:to>
    <xdr:sp macro="" textlink="">
      <xdr:nvSpPr>
        <xdr:cNvPr id="528" name="フローチャート: 判断 527"/>
        <xdr:cNvSpPr/>
      </xdr:nvSpPr>
      <xdr:spPr>
        <a:xfrm>
          <a:off x="14541500" y="651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122350</xdr:rowOff>
    </xdr:from>
    <xdr:ext cx="534377" cy="259045"/>
    <xdr:sp macro="" textlink="">
      <xdr:nvSpPr>
        <xdr:cNvPr id="529" name="テキスト ボックス 528"/>
        <xdr:cNvSpPr txBox="1"/>
      </xdr:nvSpPr>
      <xdr:spPr>
        <a:xfrm>
          <a:off x="14325111" y="629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167284</xdr:rowOff>
    </xdr:from>
    <xdr:to>
      <xdr:col>71</xdr:col>
      <xdr:colOff>177800</xdr:colOff>
      <xdr:row>39</xdr:row>
      <xdr:rowOff>12446</xdr:rowOff>
    </xdr:to>
    <xdr:cxnSp macro="">
      <xdr:nvCxnSpPr>
        <xdr:cNvPr id="530" name="直線コネクタ 529"/>
        <xdr:cNvCxnSpPr/>
      </xdr:nvCxnSpPr>
      <xdr:spPr>
        <a:xfrm>
          <a:off x="12814300" y="6682384"/>
          <a:ext cx="8890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60801</xdr:rowOff>
    </xdr:from>
    <xdr:to>
      <xdr:col>72</xdr:col>
      <xdr:colOff>38100</xdr:colOff>
      <xdr:row>38</xdr:row>
      <xdr:rowOff>162401</xdr:rowOff>
    </xdr:to>
    <xdr:sp macro="" textlink="">
      <xdr:nvSpPr>
        <xdr:cNvPr id="531" name="フローチャート: 判断 530"/>
        <xdr:cNvSpPr/>
      </xdr:nvSpPr>
      <xdr:spPr>
        <a:xfrm>
          <a:off x="13652500" y="6575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7478</xdr:rowOff>
    </xdr:from>
    <xdr:ext cx="534377" cy="259045"/>
    <xdr:sp macro="" textlink="">
      <xdr:nvSpPr>
        <xdr:cNvPr id="532" name="テキスト ボックス 531"/>
        <xdr:cNvSpPr txBox="1"/>
      </xdr:nvSpPr>
      <xdr:spPr>
        <a:xfrm>
          <a:off x="13436111" y="635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67297</xdr:rowOff>
    </xdr:from>
    <xdr:to>
      <xdr:col>67</xdr:col>
      <xdr:colOff>101600</xdr:colOff>
      <xdr:row>38</xdr:row>
      <xdr:rowOff>168897</xdr:rowOff>
    </xdr:to>
    <xdr:sp macro="" textlink="">
      <xdr:nvSpPr>
        <xdr:cNvPr id="533" name="フローチャート: 判断 532"/>
        <xdr:cNvSpPr/>
      </xdr:nvSpPr>
      <xdr:spPr>
        <a:xfrm>
          <a:off x="12763500" y="658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13974</xdr:rowOff>
    </xdr:from>
    <xdr:ext cx="534377" cy="259045"/>
    <xdr:sp macro="" textlink="">
      <xdr:nvSpPr>
        <xdr:cNvPr id="534" name="テキスト ボックス 533"/>
        <xdr:cNvSpPr txBox="1"/>
      </xdr:nvSpPr>
      <xdr:spPr>
        <a:xfrm>
          <a:off x="12547111" y="635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87357</xdr:rowOff>
    </xdr:from>
    <xdr:to>
      <xdr:col>85</xdr:col>
      <xdr:colOff>177800</xdr:colOff>
      <xdr:row>39</xdr:row>
      <xdr:rowOff>17507</xdr:rowOff>
    </xdr:to>
    <xdr:sp macro="" textlink="">
      <xdr:nvSpPr>
        <xdr:cNvPr id="540" name="楕円 539"/>
        <xdr:cNvSpPr/>
      </xdr:nvSpPr>
      <xdr:spPr>
        <a:xfrm>
          <a:off x="16268700" y="660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65784</xdr:rowOff>
    </xdr:from>
    <xdr:ext cx="534377" cy="259045"/>
    <xdr:sp macro="" textlink="">
      <xdr:nvSpPr>
        <xdr:cNvPr id="541" name="消防費該当値テキスト"/>
        <xdr:cNvSpPr txBox="1"/>
      </xdr:nvSpPr>
      <xdr:spPr>
        <a:xfrm>
          <a:off x="16370300" y="658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100768</xdr:rowOff>
    </xdr:from>
    <xdr:to>
      <xdr:col>81</xdr:col>
      <xdr:colOff>101600</xdr:colOff>
      <xdr:row>39</xdr:row>
      <xdr:rowOff>30918</xdr:rowOff>
    </xdr:to>
    <xdr:sp macro="" textlink="">
      <xdr:nvSpPr>
        <xdr:cNvPr id="542" name="楕円 541"/>
        <xdr:cNvSpPr/>
      </xdr:nvSpPr>
      <xdr:spPr>
        <a:xfrm>
          <a:off x="15430500" y="661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22045</xdr:rowOff>
    </xdr:from>
    <xdr:ext cx="534377" cy="259045"/>
    <xdr:sp macro="" textlink="">
      <xdr:nvSpPr>
        <xdr:cNvPr id="543" name="テキスト ボックス 542"/>
        <xdr:cNvSpPr txBox="1"/>
      </xdr:nvSpPr>
      <xdr:spPr>
        <a:xfrm>
          <a:off x="15214111" y="670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109760</xdr:rowOff>
    </xdr:from>
    <xdr:to>
      <xdr:col>76</xdr:col>
      <xdr:colOff>165100</xdr:colOff>
      <xdr:row>39</xdr:row>
      <xdr:rowOff>39910</xdr:rowOff>
    </xdr:to>
    <xdr:sp macro="" textlink="">
      <xdr:nvSpPr>
        <xdr:cNvPr id="544" name="楕円 543"/>
        <xdr:cNvSpPr/>
      </xdr:nvSpPr>
      <xdr:spPr>
        <a:xfrm>
          <a:off x="14541500" y="662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31037</xdr:rowOff>
    </xdr:from>
    <xdr:ext cx="534377" cy="259045"/>
    <xdr:sp macro="" textlink="">
      <xdr:nvSpPr>
        <xdr:cNvPr id="545" name="テキスト ボックス 544"/>
        <xdr:cNvSpPr txBox="1"/>
      </xdr:nvSpPr>
      <xdr:spPr>
        <a:xfrm>
          <a:off x="14325111" y="671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133096</xdr:rowOff>
    </xdr:from>
    <xdr:to>
      <xdr:col>72</xdr:col>
      <xdr:colOff>38100</xdr:colOff>
      <xdr:row>39</xdr:row>
      <xdr:rowOff>63246</xdr:rowOff>
    </xdr:to>
    <xdr:sp macro="" textlink="">
      <xdr:nvSpPr>
        <xdr:cNvPr id="546" name="楕円 545"/>
        <xdr:cNvSpPr/>
      </xdr:nvSpPr>
      <xdr:spPr>
        <a:xfrm>
          <a:off x="13652500" y="664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54373</xdr:rowOff>
    </xdr:from>
    <xdr:ext cx="534377" cy="259045"/>
    <xdr:sp macro="" textlink="">
      <xdr:nvSpPr>
        <xdr:cNvPr id="547" name="テキスト ボックス 546"/>
        <xdr:cNvSpPr txBox="1"/>
      </xdr:nvSpPr>
      <xdr:spPr>
        <a:xfrm>
          <a:off x="13436111" y="674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116484</xdr:rowOff>
    </xdr:from>
    <xdr:to>
      <xdr:col>67</xdr:col>
      <xdr:colOff>101600</xdr:colOff>
      <xdr:row>39</xdr:row>
      <xdr:rowOff>46634</xdr:rowOff>
    </xdr:to>
    <xdr:sp macro="" textlink="">
      <xdr:nvSpPr>
        <xdr:cNvPr id="548" name="楕円 547"/>
        <xdr:cNvSpPr/>
      </xdr:nvSpPr>
      <xdr:spPr>
        <a:xfrm>
          <a:off x="12763500" y="663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37761</xdr:rowOff>
    </xdr:from>
    <xdr:ext cx="534377" cy="259045"/>
    <xdr:sp macro="" textlink="">
      <xdr:nvSpPr>
        <xdr:cNvPr id="549" name="テキスト ボックス 548"/>
        <xdr:cNvSpPr txBox="1"/>
      </xdr:nvSpPr>
      <xdr:spPr>
        <a:xfrm>
          <a:off x="12547111" y="672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68555</xdr:rowOff>
    </xdr:from>
    <xdr:to>
      <xdr:col>85</xdr:col>
      <xdr:colOff>127000</xdr:colOff>
      <xdr:row>56</xdr:row>
      <xdr:rowOff>141735</xdr:rowOff>
    </xdr:to>
    <xdr:cxnSp macro="">
      <xdr:nvCxnSpPr>
        <xdr:cNvPr id="576" name="直線コネクタ 575"/>
        <xdr:cNvCxnSpPr/>
      </xdr:nvCxnSpPr>
      <xdr:spPr>
        <a:xfrm>
          <a:off x="15481300" y="9669755"/>
          <a:ext cx="838200" cy="7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7" name="教育費平均値テキスト"/>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68555</xdr:rowOff>
    </xdr:from>
    <xdr:to>
      <xdr:col>81</xdr:col>
      <xdr:colOff>50800</xdr:colOff>
      <xdr:row>56</xdr:row>
      <xdr:rowOff>156945</xdr:rowOff>
    </xdr:to>
    <xdr:cxnSp macro="">
      <xdr:nvCxnSpPr>
        <xdr:cNvPr id="579" name="直線コネクタ 578"/>
        <xdr:cNvCxnSpPr/>
      </xdr:nvCxnSpPr>
      <xdr:spPr>
        <a:xfrm flipV="1">
          <a:off x="14592300" y="9669755"/>
          <a:ext cx="889000" cy="8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98758</xdr:rowOff>
    </xdr:from>
    <xdr:to>
      <xdr:col>81</xdr:col>
      <xdr:colOff>101600</xdr:colOff>
      <xdr:row>57</xdr:row>
      <xdr:rowOff>28908</xdr:rowOff>
    </xdr:to>
    <xdr:sp macro="" textlink="">
      <xdr:nvSpPr>
        <xdr:cNvPr id="580" name="フローチャート: 判断 579"/>
        <xdr:cNvSpPr/>
      </xdr:nvSpPr>
      <xdr:spPr>
        <a:xfrm>
          <a:off x="15430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20035</xdr:rowOff>
    </xdr:from>
    <xdr:ext cx="534377" cy="259045"/>
    <xdr:sp macro="" textlink="">
      <xdr:nvSpPr>
        <xdr:cNvPr id="581" name="テキスト ボックス 580"/>
        <xdr:cNvSpPr txBox="1"/>
      </xdr:nvSpPr>
      <xdr:spPr>
        <a:xfrm>
          <a:off x="15214111" y="97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156945</xdr:rowOff>
    </xdr:from>
    <xdr:to>
      <xdr:col>76</xdr:col>
      <xdr:colOff>114300</xdr:colOff>
      <xdr:row>57</xdr:row>
      <xdr:rowOff>59448</xdr:rowOff>
    </xdr:to>
    <xdr:cxnSp macro="">
      <xdr:nvCxnSpPr>
        <xdr:cNvPr id="582" name="直線コネクタ 581"/>
        <xdr:cNvCxnSpPr/>
      </xdr:nvCxnSpPr>
      <xdr:spPr>
        <a:xfrm flipV="1">
          <a:off x="13703300" y="9758145"/>
          <a:ext cx="889000" cy="7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141715</xdr:rowOff>
    </xdr:from>
    <xdr:to>
      <xdr:col>76</xdr:col>
      <xdr:colOff>165100</xdr:colOff>
      <xdr:row>57</xdr:row>
      <xdr:rowOff>71865</xdr:rowOff>
    </xdr:to>
    <xdr:sp macro="" textlink="">
      <xdr:nvSpPr>
        <xdr:cNvPr id="583" name="フローチャート: 判断 582"/>
        <xdr:cNvSpPr/>
      </xdr:nvSpPr>
      <xdr:spPr>
        <a:xfrm>
          <a:off x="14541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62992</xdr:rowOff>
    </xdr:from>
    <xdr:ext cx="534377" cy="259045"/>
    <xdr:sp macro="" textlink="">
      <xdr:nvSpPr>
        <xdr:cNvPr id="584" name="テキスト ボックス 583"/>
        <xdr:cNvSpPr txBox="1"/>
      </xdr:nvSpPr>
      <xdr:spPr>
        <a:xfrm>
          <a:off x="14325111" y="98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19223</xdr:rowOff>
    </xdr:from>
    <xdr:to>
      <xdr:col>71</xdr:col>
      <xdr:colOff>177800</xdr:colOff>
      <xdr:row>57</xdr:row>
      <xdr:rowOff>59448</xdr:rowOff>
    </xdr:to>
    <xdr:cxnSp macro="">
      <xdr:nvCxnSpPr>
        <xdr:cNvPr id="585" name="直線コネクタ 584"/>
        <xdr:cNvCxnSpPr/>
      </xdr:nvCxnSpPr>
      <xdr:spPr>
        <a:xfrm>
          <a:off x="12814300" y="9791873"/>
          <a:ext cx="889000" cy="4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149099</xdr:rowOff>
    </xdr:from>
    <xdr:to>
      <xdr:col>72</xdr:col>
      <xdr:colOff>38100</xdr:colOff>
      <xdr:row>57</xdr:row>
      <xdr:rowOff>79249</xdr:rowOff>
    </xdr:to>
    <xdr:sp macro="" textlink="">
      <xdr:nvSpPr>
        <xdr:cNvPr id="586" name="フローチャート: 判断 585"/>
        <xdr:cNvSpPr/>
      </xdr:nvSpPr>
      <xdr:spPr>
        <a:xfrm>
          <a:off x="13652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95776</xdr:rowOff>
    </xdr:from>
    <xdr:ext cx="534377" cy="259045"/>
    <xdr:sp macro="" textlink="">
      <xdr:nvSpPr>
        <xdr:cNvPr id="587" name="テキスト ボックス 586"/>
        <xdr:cNvSpPr txBox="1"/>
      </xdr:nvSpPr>
      <xdr:spPr>
        <a:xfrm>
          <a:off x="13436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156698</xdr:rowOff>
    </xdr:from>
    <xdr:to>
      <xdr:col>67</xdr:col>
      <xdr:colOff>101600</xdr:colOff>
      <xdr:row>57</xdr:row>
      <xdr:rowOff>86848</xdr:rowOff>
    </xdr:to>
    <xdr:sp macro="" textlink="">
      <xdr:nvSpPr>
        <xdr:cNvPr id="588" name="フローチャート: 判断 587"/>
        <xdr:cNvSpPr/>
      </xdr:nvSpPr>
      <xdr:spPr>
        <a:xfrm>
          <a:off x="12763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77975</xdr:rowOff>
    </xdr:from>
    <xdr:ext cx="534377" cy="259045"/>
    <xdr:sp macro="" textlink="">
      <xdr:nvSpPr>
        <xdr:cNvPr id="589" name="テキスト ボックス 588"/>
        <xdr:cNvSpPr txBox="1"/>
      </xdr:nvSpPr>
      <xdr:spPr>
        <a:xfrm>
          <a:off x="12547111" y="985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90935</xdr:rowOff>
    </xdr:from>
    <xdr:to>
      <xdr:col>85</xdr:col>
      <xdr:colOff>177800</xdr:colOff>
      <xdr:row>57</xdr:row>
      <xdr:rowOff>21085</xdr:rowOff>
    </xdr:to>
    <xdr:sp macro="" textlink="">
      <xdr:nvSpPr>
        <xdr:cNvPr id="595" name="楕円 594"/>
        <xdr:cNvSpPr/>
      </xdr:nvSpPr>
      <xdr:spPr>
        <a:xfrm>
          <a:off x="16268700" y="969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69362</xdr:rowOff>
    </xdr:from>
    <xdr:ext cx="534377" cy="259045"/>
    <xdr:sp macro="" textlink="">
      <xdr:nvSpPr>
        <xdr:cNvPr id="596" name="教育費該当値テキスト"/>
        <xdr:cNvSpPr txBox="1"/>
      </xdr:nvSpPr>
      <xdr:spPr>
        <a:xfrm>
          <a:off x="16370300" y="967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17755</xdr:rowOff>
    </xdr:from>
    <xdr:to>
      <xdr:col>81</xdr:col>
      <xdr:colOff>101600</xdr:colOff>
      <xdr:row>56</xdr:row>
      <xdr:rowOff>119355</xdr:rowOff>
    </xdr:to>
    <xdr:sp macro="" textlink="">
      <xdr:nvSpPr>
        <xdr:cNvPr id="597" name="楕円 596"/>
        <xdr:cNvSpPr/>
      </xdr:nvSpPr>
      <xdr:spPr>
        <a:xfrm>
          <a:off x="15430500" y="961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135882</xdr:rowOff>
    </xdr:from>
    <xdr:ext cx="534377" cy="259045"/>
    <xdr:sp macro="" textlink="">
      <xdr:nvSpPr>
        <xdr:cNvPr id="598" name="テキスト ボックス 597"/>
        <xdr:cNvSpPr txBox="1"/>
      </xdr:nvSpPr>
      <xdr:spPr>
        <a:xfrm>
          <a:off x="15214111" y="939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106145</xdr:rowOff>
    </xdr:from>
    <xdr:to>
      <xdr:col>76</xdr:col>
      <xdr:colOff>165100</xdr:colOff>
      <xdr:row>57</xdr:row>
      <xdr:rowOff>36295</xdr:rowOff>
    </xdr:to>
    <xdr:sp macro="" textlink="">
      <xdr:nvSpPr>
        <xdr:cNvPr id="599" name="楕円 598"/>
        <xdr:cNvSpPr/>
      </xdr:nvSpPr>
      <xdr:spPr>
        <a:xfrm>
          <a:off x="14541500" y="970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52822</xdr:rowOff>
    </xdr:from>
    <xdr:ext cx="534377" cy="259045"/>
    <xdr:sp macro="" textlink="">
      <xdr:nvSpPr>
        <xdr:cNvPr id="600" name="テキスト ボックス 599"/>
        <xdr:cNvSpPr txBox="1"/>
      </xdr:nvSpPr>
      <xdr:spPr>
        <a:xfrm>
          <a:off x="14325111" y="948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8648</xdr:rowOff>
    </xdr:from>
    <xdr:to>
      <xdr:col>72</xdr:col>
      <xdr:colOff>38100</xdr:colOff>
      <xdr:row>57</xdr:row>
      <xdr:rowOff>110248</xdr:rowOff>
    </xdr:to>
    <xdr:sp macro="" textlink="">
      <xdr:nvSpPr>
        <xdr:cNvPr id="601" name="楕円 600"/>
        <xdr:cNvSpPr/>
      </xdr:nvSpPr>
      <xdr:spPr>
        <a:xfrm>
          <a:off x="13652500" y="978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101375</xdr:rowOff>
    </xdr:from>
    <xdr:ext cx="534377" cy="259045"/>
    <xdr:sp macro="" textlink="">
      <xdr:nvSpPr>
        <xdr:cNvPr id="602" name="テキスト ボックス 601"/>
        <xdr:cNvSpPr txBox="1"/>
      </xdr:nvSpPr>
      <xdr:spPr>
        <a:xfrm>
          <a:off x="13436111" y="987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139873</xdr:rowOff>
    </xdr:from>
    <xdr:to>
      <xdr:col>67</xdr:col>
      <xdr:colOff>101600</xdr:colOff>
      <xdr:row>57</xdr:row>
      <xdr:rowOff>70023</xdr:rowOff>
    </xdr:to>
    <xdr:sp macro="" textlink="">
      <xdr:nvSpPr>
        <xdr:cNvPr id="603" name="楕円 602"/>
        <xdr:cNvSpPr/>
      </xdr:nvSpPr>
      <xdr:spPr>
        <a:xfrm>
          <a:off x="12763500" y="974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86550</xdr:rowOff>
    </xdr:from>
    <xdr:ext cx="534377" cy="259045"/>
    <xdr:sp macro="" textlink="">
      <xdr:nvSpPr>
        <xdr:cNvPr id="604" name="テキスト ボックス 603"/>
        <xdr:cNvSpPr txBox="1"/>
      </xdr:nvSpPr>
      <xdr:spPr>
        <a:xfrm>
          <a:off x="12547111" y="951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45340</xdr:rowOff>
    </xdr:from>
    <xdr:to>
      <xdr:col>85</xdr:col>
      <xdr:colOff>127000</xdr:colOff>
      <xdr:row>76</xdr:row>
      <xdr:rowOff>52649</xdr:rowOff>
    </xdr:to>
    <xdr:cxnSp macro="">
      <xdr:nvCxnSpPr>
        <xdr:cNvPr id="629" name="直線コネクタ 628"/>
        <xdr:cNvCxnSpPr/>
      </xdr:nvCxnSpPr>
      <xdr:spPr>
        <a:xfrm flipV="1">
          <a:off x="15481300" y="13075540"/>
          <a:ext cx="838200" cy="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49261</xdr:rowOff>
    </xdr:from>
    <xdr:ext cx="534377" cy="259045"/>
    <xdr:sp macro="" textlink="">
      <xdr:nvSpPr>
        <xdr:cNvPr id="630" name="災害復旧費平均値テキスト"/>
        <xdr:cNvSpPr txBox="1"/>
      </xdr:nvSpPr>
      <xdr:spPr>
        <a:xfrm>
          <a:off x="16370300" y="132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52649</xdr:rowOff>
    </xdr:from>
    <xdr:to>
      <xdr:col>81</xdr:col>
      <xdr:colOff>50800</xdr:colOff>
      <xdr:row>77</xdr:row>
      <xdr:rowOff>61874</xdr:rowOff>
    </xdr:to>
    <xdr:cxnSp macro="">
      <xdr:nvCxnSpPr>
        <xdr:cNvPr id="632" name="直線コネクタ 631"/>
        <xdr:cNvCxnSpPr/>
      </xdr:nvCxnSpPr>
      <xdr:spPr>
        <a:xfrm flipV="1">
          <a:off x="14592300" y="13082849"/>
          <a:ext cx="889000" cy="18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108697</xdr:rowOff>
    </xdr:from>
    <xdr:to>
      <xdr:col>81</xdr:col>
      <xdr:colOff>101600</xdr:colOff>
      <xdr:row>78</xdr:row>
      <xdr:rowOff>38847</xdr:rowOff>
    </xdr:to>
    <xdr:sp macro="" textlink="">
      <xdr:nvSpPr>
        <xdr:cNvPr id="633" name="フローチャート: 判断 632"/>
        <xdr:cNvSpPr/>
      </xdr:nvSpPr>
      <xdr:spPr>
        <a:xfrm>
          <a:off x="15430500" y="1331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29974</xdr:rowOff>
    </xdr:from>
    <xdr:ext cx="469744" cy="259045"/>
    <xdr:sp macro="" textlink="">
      <xdr:nvSpPr>
        <xdr:cNvPr id="634" name="テキスト ボックス 633"/>
        <xdr:cNvSpPr txBox="1"/>
      </xdr:nvSpPr>
      <xdr:spPr>
        <a:xfrm>
          <a:off x="15246428" y="1340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61874</xdr:rowOff>
    </xdr:from>
    <xdr:to>
      <xdr:col>76</xdr:col>
      <xdr:colOff>114300</xdr:colOff>
      <xdr:row>77</xdr:row>
      <xdr:rowOff>160217</xdr:rowOff>
    </xdr:to>
    <xdr:cxnSp macro="">
      <xdr:nvCxnSpPr>
        <xdr:cNvPr id="635" name="直線コネクタ 634"/>
        <xdr:cNvCxnSpPr/>
      </xdr:nvCxnSpPr>
      <xdr:spPr>
        <a:xfrm flipV="1">
          <a:off x="13703300" y="13263524"/>
          <a:ext cx="889000" cy="9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119235</xdr:rowOff>
    </xdr:from>
    <xdr:to>
      <xdr:col>76</xdr:col>
      <xdr:colOff>165100</xdr:colOff>
      <xdr:row>78</xdr:row>
      <xdr:rowOff>49385</xdr:rowOff>
    </xdr:to>
    <xdr:sp macro="" textlink="">
      <xdr:nvSpPr>
        <xdr:cNvPr id="636" name="フローチャート: 判断 635"/>
        <xdr:cNvSpPr/>
      </xdr:nvSpPr>
      <xdr:spPr>
        <a:xfrm>
          <a:off x="14541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40512</xdr:rowOff>
    </xdr:from>
    <xdr:ext cx="469744" cy="259045"/>
    <xdr:sp macro="" textlink="">
      <xdr:nvSpPr>
        <xdr:cNvPr id="637" name="テキスト ボックス 636"/>
        <xdr:cNvSpPr txBox="1"/>
      </xdr:nvSpPr>
      <xdr:spPr>
        <a:xfrm>
          <a:off x="14357428" y="1341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159714</xdr:rowOff>
    </xdr:from>
    <xdr:to>
      <xdr:col>71</xdr:col>
      <xdr:colOff>177800</xdr:colOff>
      <xdr:row>77</xdr:row>
      <xdr:rowOff>160217</xdr:rowOff>
    </xdr:to>
    <xdr:cxnSp macro="">
      <xdr:nvCxnSpPr>
        <xdr:cNvPr id="638" name="直線コネクタ 637"/>
        <xdr:cNvCxnSpPr/>
      </xdr:nvCxnSpPr>
      <xdr:spPr>
        <a:xfrm>
          <a:off x="12814300" y="13361364"/>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137249</xdr:rowOff>
    </xdr:from>
    <xdr:to>
      <xdr:col>72</xdr:col>
      <xdr:colOff>38100</xdr:colOff>
      <xdr:row>78</xdr:row>
      <xdr:rowOff>67399</xdr:rowOff>
    </xdr:to>
    <xdr:sp macro="" textlink="">
      <xdr:nvSpPr>
        <xdr:cNvPr id="639" name="フローチャート: 判断 638"/>
        <xdr:cNvSpPr/>
      </xdr:nvSpPr>
      <xdr:spPr>
        <a:xfrm>
          <a:off x="13652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58526</xdr:rowOff>
    </xdr:from>
    <xdr:ext cx="469744" cy="259045"/>
    <xdr:sp macro="" textlink="">
      <xdr:nvSpPr>
        <xdr:cNvPr id="640" name="テキスト ボックス 639"/>
        <xdr:cNvSpPr txBox="1"/>
      </xdr:nvSpPr>
      <xdr:spPr>
        <a:xfrm>
          <a:off x="13468428" y="1343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127236</xdr:rowOff>
    </xdr:from>
    <xdr:to>
      <xdr:col>67</xdr:col>
      <xdr:colOff>101600</xdr:colOff>
      <xdr:row>78</xdr:row>
      <xdr:rowOff>57386</xdr:rowOff>
    </xdr:to>
    <xdr:sp macro="" textlink="">
      <xdr:nvSpPr>
        <xdr:cNvPr id="641" name="フローチャート: 判断 640"/>
        <xdr:cNvSpPr/>
      </xdr:nvSpPr>
      <xdr:spPr>
        <a:xfrm>
          <a:off x="12763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48513</xdr:rowOff>
    </xdr:from>
    <xdr:ext cx="469744" cy="259045"/>
    <xdr:sp macro="" textlink="">
      <xdr:nvSpPr>
        <xdr:cNvPr id="642" name="テキスト ボックス 641"/>
        <xdr:cNvSpPr txBox="1"/>
      </xdr:nvSpPr>
      <xdr:spPr>
        <a:xfrm>
          <a:off x="12579428" y="1342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165990</xdr:rowOff>
    </xdr:from>
    <xdr:to>
      <xdr:col>85</xdr:col>
      <xdr:colOff>177800</xdr:colOff>
      <xdr:row>76</xdr:row>
      <xdr:rowOff>96140</xdr:rowOff>
    </xdr:to>
    <xdr:sp macro="" textlink="">
      <xdr:nvSpPr>
        <xdr:cNvPr id="648" name="楕円 647"/>
        <xdr:cNvSpPr/>
      </xdr:nvSpPr>
      <xdr:spPr>
        <a:xfrm>
          <a:off x="16268700" y="1302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17417</xdr:rowOff>
    </xdr:from>
    <xdr:ext cx="534377" cy="259045"/>
    <xdr:sp macro="" textlink="">
      <xdr:nvSpPr>
        <xdr:cNvPr id="649" name="災害復旧費該当値テキスト"/>
        <xdr:cNvSpPr txBox="1"/>
      </xdr:nvSpPr>
      <xdr:spPr>
        <a:xfrm>
          <a:off x="16370300" y="1287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1849</xdr:rowOff>
    </xdr:from>
    <xdr:to>
      <xdr:col>81</xdr:col>
      <xdr:colOff>101600</xdr:colOff>
      <xdr:row>76</xdr:row>
      <xdr:rowOff>103449</xdr:rowOff>
    </xdr:to>
    <xdr:sp macro="" textlink="">
      <xdr:nvSpPr>
        <xdr:cNvPr id="650" name="楕円 649"/>
        <xdr:cNvSpPr/>
      </xdr:nvSpPr>
      <xdr:spPr>
        <a:xfrm>
          <a:off x="15430500" y="1303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119976</xdr:rowOff>
    </xdr:from>
    <xdr:ext cx="534377" cy="259045"/>
    <xdr:sp macro="" textlink="">
      <xdr:nvSpPr>
        <xdr:cNvPr id="651" name="テキスト ボックス 650"/>
        <xdr:cNvSpPr txBox="1"/>
      </xdr:nvSpPr>
      <xdr:spPr>
        <a:xfrm>
          <a:off x="15214111" y="1280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11074</xdr:rowOff>
    </xdr:from>
    <xdr:to>
      <xdr:col>76</xdr:col>
      <xdr:colOff>165100</xdr:colOff>
      <xdr:row>77</xdr:row>
      <xdr:rowOff>112674</xdr:rowOff>
    </xdr:to>
    <xdr:sp macro="" textlink="">
      <xdr:nvSpPr>
        <xdr:cNvPr id="652" name="楕円 651"/>
        <xdr:cNvSpPr/>
      </xdr:nvSpPr>
      <xdr:spPr>
        <a:xfrm>
          <a:off x="14541500" y="132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129201</xdr:rowOff>
    </xdr:from>
    <xdr:ext cx="534377" cy="259045"/>
    <xdr:sp macro="" textlink="">
      <xdr:nvSpPr>
        <xdr:cNvPr id="653" name="テキスト ボックス 652"/>
        <xdr:cNvSpPr txBox="1"/>
      </xdr:nvSpPr>
      <xdr:spPr>
        <a:xfrm>
          <a:off x="14325111" y="1298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109417</xdr:rowOff>
    </xdr:from>
    <xdr:to>
      <xdr:col>72</xdr:col>
      <xdr:colOff>38100</xdr:colOff>
      <xdr:row>78</xdr:row>
      <xdr:rowOff>39567</xdr:rowOff>
    </xdr:to>
    <xdr:sp macro="" textlink="">
      <xdr:nvSpPr>
        <xdr:cNvPr id="654" name="楕円 653"/>
        <xdr:cNvSpPr/>
      </xdr:nvSpPr>
      <xdr:spPr>
        <a:xfrm>
          <a:off x="13652500" y="1331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56094</xdr:rowOff>
    </xdr:from>
    <xdr:ext cx="469744" cy="259045"/>
    <xdr:sp macro="" textlink="">
      <xdr:nvSpPr>
        <xdr:cNvPr id="655" name="テキスト ボックス 654"/>
        <xdr:cNvSpPr txBox="1"/>
      </xdr:nvSpPr>
      <xdr:spPr>
        <a:xfrm>
          <a:off x="13468428" y="1308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108914</xdr:rowOff>
    </xdr:from>
    <xdr:to>
      <xdr:col>67</xdr:col>
      <xdr:colOff>101600</xdr:colOff>
      <xdr:row>78</xdr:row>
      <xdr:rowOff>39064</xdr:rowOff>
    </xdr:to>
    <xdr:sp macro="" textlink="">
      <xdr:nvSpPr>
        <xdr:cNvPr id="656" name="楕円 655"/>
        <xdr:cNvSpPr/>
      </xdr:nvSpPr>
      <xdr:spPr>
        <a:xfrm>
          <a:off x="12763500" y="1331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55591</xdr:rowOff>
    </xdr:from>
    <xdr:ext cx="469744" cy="259045"/>
    <xdr:sp macro="" textlink="">
      <xdr:nvSpPr>
        <xdr:cNvPr id="657" name="テキスト ボックス 656"/>
        <xdr:cNvSpPr txBox="1"/>
      </xdr:nvSpPr>
      <xdr:spPr>
        <a:xfrm>
          <a:off x="12579428" y="1308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109823</xdr:rowOff>
    </xdr:from>
    <xdr:to>
      <xdr:col>85</xdr:col>
      <xdr:colOff>127000</xdr:colOff>
      <xdr:row>96</xdr:row>
      <xdr:rowOff>119342</xdr:rowOff>
    </xdr:to>
    <xdr:cxnSp macro="">
      <xdr:nvCxnSpPr>
        <xdr:cNvPr id="684" name="直線コネクタ 683"/>
        <xdr:cNvCxnSpPr/>
      </xdr:nvCxnSpPr>
      <xdr:spPr>
        <a:xfrm>
          <a:off x="15481300" y="16569023"/>
          <a:ext cx="838200" cy="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78350</xdr:rowOff>
    </xdr:from>
    <xdr:ext cx="534377" cy="259045"/>
    <xdr:sp macro="" textlink="">
      <xdr:nvSpPr>
        <xdr:cNvPr id="685" name="公債費平均値テキスト"/>
        <xdr:cNvSpPr txBox="1"/>
      </xdr:nvSpPr>
      <xdr:spPr>
        <a:xfrm>
          <a:off x="16370300" y="16537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109823</xdr:rowOff>
    </xdr:from>
    <xdr:to>
      <xdr:col>81</xdr:col>
      <xdr:colOff>50800</xdr:colOff>
      <xdr:row>96</xdr:row>
      <xdr:rowOff>145058</xdr:rowOff>
    </xdr:to>
    <xdr:cxnSp macro="">
      <xdr:nvCxnSpPr>
        <xdr:cNvPr id="687" name="直線コネクタ 686"/>
        <xdr:cNvCxnSpPr/>
      </xdr:nvCxnSpPr>
      <xdr:spPr>
        <a:xfrm flipV="1">
          <a:off x="14592300" y="16569023"/>
          <a:ext cx="889000" cy="3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13210</xdr:rowOff>
    </xdr:from>
    <xdr:to>
      <xdr:col>81</xdr:col>
      <xdr:colOff>101600</xdr:colOff>
      <xdr:row>97</xdr:row>
      <xdr:rowOff>114810</xdr:rowOff>
    </xdr:to>
    <xdr:sp macro="" textlink="">
      <xdr:nvSpPr>
        <xdr:cNvPr id="688" name="フローチャート: 判断 687"/>
        <xdr:cNvSpPr/>
      </xdr:nvSpPr>
      <xdr:spPr>
        <a:xfrm>
          <a:off x="15430500" y="1664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105937</xdr:rowOff>
    </xdr:from>
    <xdr:ext cx="534377" cy="259045"/>
    <xdr:sp macro="" textlink="">
      <xdr:nvSpPr>
        <xdr:cNvPr id="689" name="テキスト ボックス 688"/>
        <xdr:cNvSpPr txBox="1"/>
      </xdr:nvSpPr>
      <xdr:spPr>
        <a:xfrm>
          <a:off x="15214111" y="1673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145058</xdr:rowOff>
    </xdr:from>
    <xdr:to>
      <xdr:col>76</xdr:col>
      <xdr:colOff>114300</xdr:colOff>
      <xdr:row>96</xdr:row>
      <xdr:rowOff>151048</xdr:rowOff>
    </xdr:to>
    <xdr:cxnSp macro="">
      <xdr:nvCxnSpPr>
        <xdr:cNvPr id="690" name="直線コネクタ 689"/>
        <xdr:cNvCxnSpPr/>
      </xdr:nvCxnSpPr>
      <xdr:spPr>
        <a:xfrm flipV="1">
          <a:off x="13703300" y="16604258"/>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20979</xdr:rowOff>
    </xdr:from>
    <xdr:to>
      <xdr:col>76</xdr:col>
      <xdr:colOff>165100</xdr:colOff>
      <xdr:row>97</xdr:row>
      <xdr:rowOff>122579</xdr:rowOff>
    </xdr:to>
    <xdr:sp macro="" textlink="">
      <xdr:nvSpPr>
        <xdr:cNvPr id="691" name="フローチャート: 判断 690"/>
        <xdr:cNvSpPr/>
      </xdr:nvSpPr>
      <xdr:spPr>
        <a:xfrm>
          <a:off x="14541500" y="1665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113706</xdr:rowOff>
    </xdr:from>
    <xdr:ext cx="534377" cy="259045"/>
    <xdr:sp macro="" textlink="">
      <xdr:nvSpPr>
        <xdr:cNvPr id="692" name="テキスト ボックス 691"/>
        <xdr:cNvSpPr txBox="1"/>
      </xdr:nvSpPr>
      <xdr:spPr>
        <a:xfrm>
          <a:off x="14325111" y="1674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148757</xdr:rowOff>
    </xdr:from>
    <xdr:to>
      <xdr:col>71</xdr:col>
      <xdr:colOff>177800</xdr:colOff>
      <xdr:row>96</xdr:row>
      <xdr:rowOff>151048</xdr:rowOff>
    </xdr:to>
    <xdr:cxnSp macro="">
      <xdr:nvCxnSpPr>
        <xdr:cNvPr id="693" name="直線コネクタ 692"/>
        <xdr:cNvCxnSpPr/>
      </xdr:nvCxnSpPr>
      <xdr:spPr>
        <a:xfrm>
          <a:off x="12814300" y="16607957"/>
          <a:ext cx="889000" cy="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21865</xdr:rowOff>
    </xdr:from>
    <xdr:to>
      <xdr:col>72</xdr:col>
      <xdr:colOff>38100</xdr:colOff>
      <xdr:row>97</xdr:row>
      <xdr:rowOff>123465</xdr:rowOff>
    </xdr:to>
    <xdr:sp macro="" textlink="">
      <xdr:nvSpPr>
        <xdr:cNvPr id="694" name="フローチャート: 判断 693"/>
        <xdr:cNvSpPr/>
      </xdr:nvSpPr>
      <xdr:spPr>
        <a:xfrm>
          <a:off x="13652500" y="166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114592</xdr:rowOff>
    </xdr:from>
    <xdr:ext cx="534377" cy="259045"/>
    <xdr:sp macro="" textlink="">
      <xdr:nvSpPr>
        <xdr:cNvPr id="695" name="テキスト ボックス 694"/>
        <xdr:cNvSpPr txBox="1"/>
      </xdr:nvSpPr>
      <xdr:spPr>
        <a:xfrm>
          <a:off x="13436111" y="167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18093</xdr:rowOff>
    </xdr:from>
    <xdr:to>
      <xdr:col>67</xdr:col>
      <xdr:colOff>101600</xdr:colOff>
      <xdr:row>97</xdr:row>
      <xdr:rowOff>119693</xdr:rowOff>
    </xdr:to>
    <xdr:sp macro="" textlink="">
      <xdr:nvSpPr>
        <xdr:cNvPr id="696" name="フローチャート: 判断 695"/>
        <xdr:cNvSpPr/>
      </xdr:nvSpPr>
      <xdr:spPr>
        <a:xfrm>
          <a:off x="12763500" y="1664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110820</xdr:rowOff>
    </xdr:from>
    <xdr:ext cx="534377" cy="259045"/>
    <xdr:sp macro="" textlink="">
      <xdr:nvSpPr>
        <xdr:cNvPr id="697" name="テキスト ボックス 696"/>
        <xdr:cNvSpPr txBox="1"/>
      </xdr:nvSpPr>
      <xdr:spPr>
        <a:xfrm>
          <a:off x="12547111" y="1674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68542</xdr:rowOff>
    </xdr:from>
    <xdr:to>
      <xdr:col>85</xdr:col>
      <xdr:colOff>177800</xdr:colOff>
      <xdr:row>96</xdr:row>
      <xdr:rowOff>170142</xdr:rowOff>
    </xdr:to>
    <xdr:sp macro="" textlink="">
      <xdr:nvSpPr>
        <xdr:cNvPr id="703" name="楕円 702"/>
        <xdr:cNvSpPr/>
      </xdr:nvSpPr>
      <xdr:spPr>
        <a:xfrm>
          <a:off x="16268700" y="1652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91419</xdr:rowOff>
    </xdr:from>
    <xdr:ext cx="534377" cy="259045"/>
    <xdr:sp macro="" textlink="">
      <xdr:nvSpPr>
        <xdr:cNvPr id="704" name="公債費該当値テキスト"/>
        <xdr:cNvSpPr txBox="1"/>
      </xdr:nvSpPr>
      <xdr:spPr>
        <a:xfrm>
          <a:off x="16370300" y="1637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59023</xdr:rowOff>
    </xdr:from>
    <xdr:to>
      <xdr:col>81</xdr:col>
      <xdr:colOff>101600</xdr:colOff>
      <xdr:row>96</xdr:row>
      <xdr:rowOff>160623</xdr:rowOff>
    </xdr:to>
    <xdr:sp macro="" textlink="">
      <xdr:nvSpPr>
        <xdr:cNvPr id="705" name="楕円 704"/>
        <xdr:cNvSpPr/>
      </xdr:nvSpPr>
      <xdr:spPr>
        <a:xfrm>
          <a:off x="15430500" y="1651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5700</xdr:rowOff>
    </xdr:from>
    <xdr:ext cx="534377" cy="259045"/>
    <xdr:sp macro="" textlink="">
      <xdr:nvSpPr>
        <xdr:cNvPr id="706" name="テキスト ボックス 705"/>
        <xdr:cNvSpPr txBox="1"/>
      </xdr:nvSpPr>
      <xdr:spPr>
        <a:xfrm>
          <a:off x="15214111" y="162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94258</xdr:rowOff>
    </xdr:from>
    <xdr:to>
      <xdr:col>76</xdr:col>
      <xdr:colOff>165100</xdr:colOff>
      <xdr:row>97</xdr:row>
      <xdr:rowOff>24408</xdr:rowOff>
    </xdr:to>
    <xdr:sp macro="" textlink="">
      <xdr:nvSpPr>
        <xdr:cNvPr id="707" name="楕円 706"/>
        <xdr:cNvSpPr/>
      </xdr:nvSpPr>
      <xdr:spPr>
        <a:xfrm>
          <a:off x="14541500" y="1655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40935</xdr:rowOff>
    </xdr:from>
    <xdr:ext cx="534377" cy="259045"/>
    <xdr:sp macro="" textlink="">
      <xdr:nvSpPr>
        <xdr:cNvPr id="708" name="テキスト ボックス 707"/>
        <xdr:cNvSpPr txBox="1"/>
      </xdr:nvSpPr>
      <xdr:spPr>
        <a:xfrm>
          <a:off x="14325111" y="1632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100248</xdr:rowOff>
    </xdr:from>
    <xdr:to>
      <xdr:col>72</xdr:col>
      <xdr:colOff>38100</xdr:colOff>
      <xdr:row>97</xdr:row>
      <xdr:rowOff>30398</xdr:rowOff>
    </xdr:to>
    <xdr:sp macro="" textlink="">
      <xdr:nvSpPr>
        <xdr:cNvPr id="709" name="楕円 708"/>
        <xdr:cNvSpPr/>
      </xdr:nvSpPr>
      <xdr:spPr>
        <a:xfrm>
          <a:off x="13652500" y="1655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46925</xdr:rowOff>
    </xdr:from>
    <xdr:ext cx="534377" cy="259045"/>
    <xdr:sp macro="" textlink="">
      <xdr:nvSpPr>
        <xdr:cNvPr id="710" name="テキスト ボックス 709"/>
        <xdr:cNvSpPr txBox="1"/>
      </xdr:nvSpPr>
      <xdr:spPr>
        <a:xfrm>
          <a:off x="13436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97957</xdr:rowOff>
    </xdr:from>
    <xdr:to>
      <xdr:col>67</xdr:col>
      <xdr:colOff>101600</xdr:colOff>
      <xdr:row>97</xdr:row>
      <xdr:rowOff>28107</xdr:rowOff>
    </xdr:to>
    <xdr:sp macro="" textlink="">
      <xdr:nvSpPr>
        <xdr:cNvPr id="711" name="楕円 710"/>
        <xdr:cNvSpPr/>
      </xdr:nvSpPr>
      <xdr:spPr>
        <a:xfrm>
          <a:off x="12763500" y="165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44634</xdr:rowOff>
    </xdr:from>
    <xdr:ext cx="534377" cy="259045"/>
    <xdr:sp macro="" textlink="">
      <xdr:nvSpPr>
        <xdr:cNvPr id="712" name="テキスト ボックス 711"/>
        <xdr:cNvSpPr txBox="1"/>
      </xdr:nvSpPr>
      <xdr:spPr>
        <a:xfrm>
          <a:off x="12547111" y="1633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150078</xdr:rowOff>
    </xdr:from>
    <xdr:to>
      <xdr:col>112</xdr:col>
      <xdr:colOff>38100</xdr:colOff>
      <xdr:row>39</xdr:row>
      <xdr:rowOff>80228</xdr:rowOff>
    </xdr:to>
    <xdr:sp macro="" textlink="">
      <xdr:nvSpPr>
        <xdr:cNvPr id="747" name="フローチャート: 判断 746"/>
        <xdr:cNvSpPr/>
      </xdr:nvSpPr>
      <xdr:spPr>
        <a:xfrm>
          <a:off x="21272500" y="666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96755</xdr:rowOff>
    </xdr:from>
    <xdr:ext cx="378565" cy="259045"/>
    <xdr:sp macro="" textlink="">
      <xdr:nvSpPr>
        <xdr:cNvPr id="748" name="テキスト ボックス 747"/>
        <xdr:cNvSpPr txBox="1"/>
      </xdr:nvSpPr>
      <xdr:spPr>
        <a:xfrm>
          <a:off x="21134017" y="644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36866</xdr:rowOff>
    </xdr:from>
    <xdr:to>
      <xdr:col>107</xdr:col>
      <xdr:colOff>101600</xdr:colOff>
      <xdr:row>39</xdr:row>
      <xdr:rowOff>138466</xdr:rowOff>
    </xdr:to>
    <xdr:sp macro="" textlink="">
      <xdr:nvSpPr>
        <xdr:cNvPr id="750" name="フローチャート: 判断 749"/>
        <xdr:cNvSpPr/>
      </xdr:nvSpPr>
      <xdr:spPr>
        <a:xfrm>
          <a:off x="20383500" y="672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154993</xdr:rowOff>
    </xdr:from>
    <xdr:ext cx="378565" cy="259045"/>
    <xdr:sp macro="" textlink="">
      <xdr:nvSpPr>
        <xdr:cNvPr id="751" name="テキスト ボックス 750"/>
        <xdr:cNvSpPr txBox="1"/>
      </xdr:nvSpPr>
      <xdr:spPr>
        <a:xfrm>
          <a:off x="20245017" y="6498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33165</xdr:rowOff>
    </xdr:from>
    <xdr:to>
      <xdr:col>102</xdr:col>
      <xdr:colOff>165100</xdr:colOff>
      <xdr:row>39</xdr:row>
      <xdr:rowOff>134765</xdr:rowOff>
    </xdr:to>
    <xdr:sp macro="" textlink="">
      <xdr:nvSpPr>
        <xdr:cNvPr id="753" name="フローチャート: 判断 752"/>
        <xdr:cNvSpPr/>
      </xdr:nvSpPr>
      <xdr:spPr>
        <a:xfrm>
          <a:off x="19494500" y="671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151292</xdr:rowOff>
    </xdr:from>
    <xdr:ext cx="378565" cy="259045"/>
    <xdr:sp macro="" textlink="">
      <xdr:nvSpPr>
        <xdr:cNvPr id="754" name="テキスト ボックス 753"/>
        <xdr:cNvSpPr txBox="1"/>
      </xdr:nvSpPr>
      <xdr:spPr>
        <a:xfrm>
          <a:off x="19356017" y="649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33165</xdr:rowOff>
    </xdr:from>
    <xdr:to>
      <xdr:col>98</xdr:col>
      <xdr:colOff>38100</xdr:colOff>
      <xdr:row>39</xdr:row>
      <xdr:rowOff>134765</xdr:rowOff>
    </xdr:to>
    <xdr:sp macro="" textlink="">
      <xdr:nvSpPr>
        <xdr:cNvPr id="755" name="フローチャート: 判断 754"/>
        <xdr:cNvSpPr/>
      </xdr:nvSpPr>
      <xdr:spPr>
        <a:xfrm>
          <a:off x="18605500" y="671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151292</xdr:rowOff>
    </xdr:from>
    <xdr:ext cx="378565" cy="259045"/>
    <xdr:sp macro="" textlink="">
      <xdr:nvSpPr>
        <xdr:cNvPr id="756" name="テキスト ボックス 755"/>
        <xdr:cNvSpPr txBox="1"/>
      </xdr:nvSpPr>
      <xdr:spPr>
        <a:xfrm>
          <a:off x="18467017" y="649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総務</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266,032</a:t>
          </a:r>
          <a:r>
            <a:rPr kumimoji="1" lang="ja-JP" altLang="ja-JP" sz="1100">
              <a:solidFill>
                <a:schemeClr val="dk1"/>
              </a:solidFill>
              <a:effectLst/>
              <a:latin typeface="+mn-lt"/>
              <a:ea typeface="+mn-ea"/>
              <a:cs typeface="+mn-cs"/>
            </a:rPr>
            <a:t>円で、前年に比べ</a:t>
          </a:r>
          <a:r>
            <a:rPr kumimoji="1" lang="en-US" altLang="ja-JP" sz="1100">
              <a:solidFill>
                <a:schemeClr val="dk1"/>
              </a:solidFill>
              <a:effectLst/>
              <a:latin typeface="+mn-lt"/>
              <a:ea typeface="+mn-ea"/>
              <a:cs typeface="+mn-cs"/>
            </a:rPr>
            <a:t>114,378</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となった。これは、特別定額給付金給付事業やコロナウイルス感染症対応臨時交付金事業</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よることが要因となっている。</a:t>
          </a:r>
          <a:endParaRPr lang="ja-JP" altLang="ja-JP" sz="1400">
            <a:effectLst/>
          </a:endParaRPr>
        </a:p>
        <a:p>
          <a:r>
            <a:rPr kumimoji="1" lang="ja-JP" altLang="ja-JP" sz="1100">
              <a:solidFill>
                <a:schemeClr val="dk1"/>
              </a:solidFill>
              <a:effectLst/>
              <a:latin typeface="+mn-lt"/>
              <a:ea typeface="+mn-ea"/>
              <a:cs typeface="+mn-cs"/>
            </a:rPr>
            <a:t>災害復旧費は、住民一人当たり</a:t>
          </a:r>
          <a:r>
            <a:rPr kumimoji="1" lang="en-US" altLang="ja-JP" sz="1100">
              <a:solidFill>
                <a:schemeClr val="dk1"/>
              </a:solidFill>
              <a:effectLst/>
              <a:latin typeface="+mn-lt"/>
              <a:ea typeface="+mn-ea"/>
              <a:cs typeface="+mn-cs"/>
            </a:rPr>
            <a:t>56,511</a:t>
          </a:r>
          <a:r>
            <a:rPr kumimoji="1" lang="ja-JP" altLang="ja-JP" sz="1100">
              <a:solidFill>
                <a:schemeClr val="dk1"/>
              </a:solidFill>
              <a:effectLst/>
              <a:latin typeface="+mn-lt"/>
              <a:ea typeface="+mn-ea"/>
              <a:cs typeface="+mn-cs"/>
            </a:rPr>
            <a:t>円で、前年</a:t>
          </a:r>
          <a:r>
            <a:rPr kumimoji="1" lang="ja-JP" altLang="en-US" sz="1100">
              <a:solidFill>
                <a:schemeClr val="dk1"/>
              </a:solidFill>
              <a:effectLst/>
              <a:latin typeface="+mn-lt"/>
              <a:ea typeface="+mn-ea"/>
              <a:cs typeface="+mn-cs"/>
            </a:rPr>
            <a:t>とほぼ同額である</a:t>
          </a:r>
          <a:r>
            <a:rPr kumimoji="1" lang="ja-JP" altLang="ja-JP" sz="1100">
              <a:solidFill>
                <a:schemeClr val="dk1"/>
              </a:solidFill>
              <a:effectLst/>
              <a:latin typeface="+mn-lt"/>
              <a:ea typeface="+mn-ea"/>
              <a:cs typeface="+mn-cs"/>
            </a:rPr>
            <a:t>。これは、平成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月豪雨災害の災害復旧に関する費用</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また、教育費は、住民一人当たり</a:t>
          </a:r>
          <a:r>
            <a:rPr kumimoji="1" lang="en-US" altLang="ja-JP" sz="1100">
              <a:solidFill>
                <a:schemeClr val="dk1"/>
              </a:solidFill>
              <a:effectLst/>
              <a:latin typeface="+mn-lt"/>
              <a:ea typeface="+mn-ea"/>
              <a:cs typeface="+mn-cs"/>
            </a:rPr>
            <a:t>74,555</a:t>
          </a:r>
          <a:r>
            <a:rPr kumimoji="1" lang="ja-JP" altLang="ja-JP" sz="1100">
              <a:solidFill>
                <a:schemeClr val="dk1"/>
              </a:solidFill>
              <a:effectLst/>
              <a:latin typeface="+mn-lt"/>
              <a:ea typeface="+mn-ea"/>
              <a:cs typeface="+mn-cs"/>
            </a:rPr>
            <a:t>円で、前年に比べ</a:t>
          </a:r>
          <a:r>
            <a:rPr kumimoji="1" lang="en-US" altLang="ja-JP" sz="1100">
              <a:solidFill>
                <a:schemeClr val="dk1"/>
              </a:solidFill>
              <a:effectLst/>
              <a:latin typeface="+mn-lt"/>
              <a:ea typeface="+mn-ea"/>
              <a:cs typeface="+mn-cs"/>
            </a:rPr>
            <a:t>16,006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している。これは、小中学校の施設整備事業</a:t>
          </a:r>
          <a:r>
            <a:rPr kumimoji="1" lang="ja-JP" altLang="en-US" sz="1100">
              <a:solidFill>
                <a:schemeClr val="dk1"/>
              </a:solidFill>
              <a:effectLst/>
              <a:latin typeface="+mn-lt"/>
              <a:ea typeface="+mn-ea"/>
              <a:cs typeface="+mn-cs"/>
            </a:rPr>
            <a:t>の減による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、施設の老朽化に伴う</a:t>
          </a:r>
          <a:r>
            <a:rPr kumimoji="1" lang="ja-JP" altLang="en-US" sz="1100">
              <a:solidFill>
                <a:schemeClr val="dk1"/>
              </a:solidFill>
              <a:effectLst/>
              <a:latin typeface="+mn-lt"/>
              <a:ea typeface="+mn-ea"/>
              <a:cs typeface="+mn-cs"/>
            </a:rPr>
            <a:t>改築事業</a:t>
          </a:r>
          <a:r>
            <a:rPr kumimoji="1" lang="ja-JP" altLang="ja-JP" sz="1100">
              <a:solidFill>
                <a:schemeClr val="dk1"/>
              </a:solidFill>
              <a:effectLst/>
              <a:latin typeface="+mn-lt"/>
              <a:ea typeface="+mn-ea"/>
              <a:cs typeface="+mn-cs"/>
            </a:rPr>
            <a:t>を予定しており、増額となっていく見込みである。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愛媛県鬼北町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実質収支比率については、標準財政規模の</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％程度が望ましいとされているが、今年度は</a:t>
          </a:r>
          <a:r>
            <a:rPr lang="en-US" altLang="ja-JP" sz="1100" b="0" i="0" baseline="0">
              <a:solidFill>
                <a:schemeClr val="dk1"/>
              </a:solidFill>
              <a:effectLst/>
              <a:latin typeface="+mn-lt"/>
              <a:ea typeface="+mn-ea"/>
              <a:cs typeface="+mn-cs"/>
            </a:rPr>
            <a:t>3.47</a:t>
          </a:r>
          <a:r>
            <a:rPr lang="ja-JP" altLang="ja-JP" sz="1100" b="0" i="0" baseline="0">
              <a:solidFill>
                <a:schemeClr val="dk1"/>
              </a:solidFill>
              <a:effectLst/>
              <a:latin typeface="+mn-lt"/>
              <a:ea typeface="+mn-ea"/>
              <a:cs typeface="+mn-cs"/>
            </a:rPr>
            <a:t>％と前年度より</a:t>
          </a:r>
          <a:r>
            <a:rPr lang="en-US" altLang="ja-JP" sz="1100" b="0" i="0" baseline="0">
              <a:solidFill>
                <a:schemeClr val="dk1"/>
              </a:solidFill>
              <a:effectLst/>
              <a:latin typeface="+mn-lt"/>
              <a:ea typeface="+mn-ea"/>
              <a:cs typeface="+mn-cs"/>
            </a:rPr>
            <a:t>1.08</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財政調整基金は</a:t>
          </a:r>
          <a:r>
            <a:rPr kumimoji="1" lang="ja-JP" altLang="ja-JP" sz="1100">
              <a:solidFill>
                <a:schemeClr val="dk1"/>
              </a:solidFill>
              <a:effectLst/>
              <a:latin typeface="+mn-lt"/>
              <a:ea typeface="+mn-ea"/>
              <a:cs typeface="+mn-cs"/>
            </a:rPr>
            <a:t>コロナウイルス感染症</a:t>
          </a:r>
          <a:r>
            <a:rPr kumimoji="1" lang="ja-JP" altLang="en-US" sz="1100">
              <a:solidFill>
                <a:schemeClr val="dk1"/>
              </a:solidFill>
              <a:effectLst/>
              <a:latin typeface="+mn-lt"/>
              <a:ea typeface="+mn-ea"/>
              <a:cs typeface="+mn-cs"/>
            </a:rPr>
            <a:t>対策経費によりとりくずしを行ったが、今後は、</a:t>
          </a:r>
          <a:r>
            <a:rPr lang="ja-JP" altLang="ja-JP" sz="1100" b="0" i="0" baseline="0">
              <a:solidFill>
                <a:schemeClr val="dk1"/>
              </a:solidFill>
              <a:effectLst/>
              <a:latin typeface="+mn-lt"/>
              <a:ea typeface="+mn-ea"/>
              <a:cs typeface="+mn-cs"/>
            </a:rPr>
            <a:t>前年度とほぼ同額となるように、適切な財源の確保と経費削減に努めている。今後も長期的視野に立ち計画的な財政運営を行うために積立てあるいは取崩しをし財源不足等に備える。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愛媛県鬼北町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年度決算についても、すべての会計において、黒字決算となっている。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公営企業会計がそれぞれ策定した「経営戦略」や「新病院改革プラン」に基づき、持続的な経営の健全化を図ることとしている。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また、公営事業会計においても、独立採算制を遵守しつつ、保険料等が適切に賦課され健全運営となるよう注視していくこととしている。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Z26" sqref="Z26:AG26"/>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9428898</v>
      </c>
      <c r="BO4" s="426"/>
      <c r="BP4" s="426"/>
      <c r="BQ4" s="426"/>
      <c r="BR4" s="426"/>
      <c r="BS4" s="426"/>
      <c r="BT4" s="426"/>
      <c r="BU4" s="427"/>
      <c r="BV4" s="425">
        <v>7864701</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3.5</v>
      </c>
      <c r="CU4" s="610"/>
      <c r="CV4" s="610"/>
      <c r="CW4" s="610"/>
      <c r="CX4" s="610"/>
      <c r="CY4" s="610"/>
      <c r="CZ4" s="610"/>
      <c r="DA4" s="611"/>
      <c r="DB4" s="609">
        <v>2.4</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9204255</v>
      </c>
      <c r="BO5" s="431"/>
      <c r="BP5" s="431"/>
      <c r="BQ5" s="431"/>
      <c r="BR5" s="431"/>
      <c r="BS5" s="431"/>
      <c r="BT5" s="431"/>
      <c r="BU5" s="432"/>
      <c r="BV5" s="430">
        <v>7718818</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89.9</v>
      </c>
      <c r="CU5" s="401"/>
      <c r="CV5" s="401"/>
      <c r="CW5" s="401"/>
      <c r="CX5" s="401"/>
      <c r="CY5" s="401"/>
      <c r="CZ5" s="401"/>
      <c r="DA5" s="402"/>
      <c r="DB5" s="400">
        <v>89.3</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101</v>
      </c>
      <c r="AV6" s="488"/>
      <c r="AW6" s="488"/>
      <c r="AX6" s="488"/>
      <c r="AY6" s="410" t="s">
        <v>102</v>
      </c>
      <c r="AZ6" s="411"/>
      <c r="BA6" s="411"/>
      <c r="BB6" s="411"/>
      <c r="BC6" s="411"/>
      <c r="BD6" s="411"/>
      <c r="BE6" s="411"/>
      <c r="BF6" s="411"/>
      <c r="BG6" s="411"/>
      <c r="BH6" s="411"/>
      <c r="BI6" s="411"/>
      <c r="BJ6" s="411"/>
      <c r="BK6" s="411"/>
      <c r="BL6" s="411"/>
      <c r="BM6" s="412"/>
      <c r="BN6" s="430">
        <v>224643</v>
      </c>
      <c r="BO6" s="431"/>
      <c r="BP6" s="431"/>
      <c r="BQ6" s="431"/>
      <c r="BR6" s="431"/>
      <c r="BS6" s="431"/>
      <c r="BT6" s="431"/>
      <c r="BU6" s="432"/>
      <c r="BV6" s="430">
        <v>145883</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92.6</v>
      </c>
      <c r="CU6" s="584"/>
      <c r="CV6" s="584"/>
      <c r="CW6" s="584"/>
      <c r="CX6" s="584"/>
      <c r="CY6" s="584"/>
      <c r="CZ6" s="584"/>
      <c r="DA6" s="585"/>
      <c r="DB6" s="583">
        <v>92</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101</v>
      </c>
      <c r="AV7" s="488"/>
      <c r="AW7" s="488"/>
      <c r="AX7" s="488"/>
      <c r="AY7" s="410" t="s">
        <v>105</v>
      </c>
      <c r="AZ7" s="411"/>
      <c r="BA7" s="411"/>
      <c r="BB7" s="411"/>
      <c r="BC7" s="411"/>
      <c r="BD7" s="411"/>
      <c r="BE7" s="411"/>
      <c r="BF7" s="411"/>
      <c r="BG7" s="411"/>
      <c r="BH7" s="411"/>
      <c r="BI7" s="411"/>
      <c r="BJ7" s="411"/>
      <c r="BK7" s="411"/>
      <c r="BL7" s="411"/>
      <c r="BM7" s="412"/>
      <c r="BN7" s="430">
        <v>61386</v>
      </c>
      <c r="BO7" s="431"/>
      <c r="BP7" s="431"/>
      <c r="BQ7" s="431"/>
      <c r="BR7" s="431"/>
      <c r="BS7" s="431"/>
      <c r="BT7" s="431"/>
      <c r="BU7" s="432"/>
      <c r="BV7" s="430">
        <v>39409</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4710653</v>
      </c>
      <c r="CU7" s="431"/>
      <c r="CV7" s="431"/>
      <c r="CW7" s="431"/>
      <c r="CX7" s="431"/>
      <c r="CY7" s="431"/>
      <c r="CZ7" s="431"/>
      <c r="DA7" s="432"/>
      <c r="DB7" s="430">
        <v>4451669</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163257</v>
      </c>
      <c r="BO8" s="431"/>
      <c r="BP8" s="431"/>
      <c r="BQ8" s="431"/>
      <c r="BR8" s="431"/>
      <c r="BS8" s="431"/>
      <c r="BT8" s="431"/>
      <c r="BU8" s="432"/>
      <c r="BV8" s="430">
        <v>106474</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0.23</v>
      </c>
      <c r="CU8" s="544"/>
      <c r="CV8" s="544"/>
      <c r="CW8" s="544"/>
      <c r="CX8" s="544"/>
      <c r="CY8" s="544"/>
      <c r="CZ8" s="544"/>
      <c r="DA8" s="545"/>
      <c r="DB8" s="543">
        <v>0.23</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9682</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108</v>
      </c>
      <c r="AV9" s="488"/>
      <c r="AW9" s="488"/>
      <c r="AX9" s="488"/>
      <c r="AY9" s="410" t="s">
        <v>115</v>
      </c>
      <c r="AZ9" s="411"/>
      <c r="BA9" s="411"/>
      <c r="BB9" s="411"/>
      <c r="BC9" s="411"/>
      <c r="BD9" s="411"/>
      <c r="BE9" s="411"/>
      <c r="BF9" s="411"/>
      <c r="BG9" s="411"/>
      <c r="BH9" s="411"/>
      <c r="BI9" s="411"/>
      <c r="BJ9" s="411"/>
      <c r="BK9" s="411"/>
      <c r="BL9" s="411"/>
      <c r="BM9" s="412"/>
      <c r="BN9" s="430">
        <v>56783</v>
      </c>
      <c r="BO9" s="431"/>
      <c r="BP9" s="431"/>
      <c r="BQ9" s="431"/>
      <c r="BR9" s="431"/>
      <c r="BS9" s="431"/>
      <c r="BT9" s="431"/>
      <c r="BU9" s="432"/>
      <c r="BV9" s="430">
        <v>-56225</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13.4</v>
      </c>
      <c r="CU9" s="401"/>
      <c r="CV9" s="401"/>
      <c r="CW9" s="401"/>
      <c r="CX9" s="401"/>
      <c r="CY9" s="401"/>
      <c r="CZ9" s="401"/>
      <c r="DA9" s="402"/>
      <c r="DB9" s="400">
        <v>15.5</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10705</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1641</v>
      </c>
      <c r="BO10" s="431"/>
      <c r="BP10" s="431"/>
      <c r="BQ10" s="431"/>
      <c r="BR10" s="431"/>
      <c r="BS10" s="431"/>
      <c r="BT10" s="431"/>
      <c r="BU10" s="432"/>
      <c r="BV10" s="430">
        <v>1643</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28786</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9915</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135</v>
      </c>
      <c r="AV12" s="488"/>
      <c r="AW12" s="488"/>
      <c r="AX12" s="488"/>
      <c r="AY12" s="410" t="s">
        <v>136</v>
      </c>
      <c r="AZ12" s="411"/>
      <c r="BA12" s="411"/>
      <c r="BB12" s="411"/>
      <c r="BC12" s="411"/>
      <c r="BD12" s="411"/>
      <c r="BE12" s="411"/>
      <c r="BF12" s="411"/>
      <c r="BG12" s="411"/>
      <c r="BH12" s="411"/>
      <c r="BI12" s="411"/>
      <c r="BJ12" s="411"/>
      <c r="BK12" s="411"/>
      <c r="BL12" s="411"/>
      <c r="BM12" s="412"/>
      <c r="BN12" s="430">
        <v>40000</v>
      </c>
      <c r="BO12" s="431"/>
      <c r="BP12" s="431"/>
      <c r="BQ12" s="431"/>
      <c r="BR12" s="431"/>
      <c r="BS12" s="431"/>
      <c r="BT12" s="431"/>
      <c r="BU12" s="432"/>
      <c r="BV12" s="430">
        <v>0</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138</v>
      </c>
      <c r="CU12" s="544"/>
      <c r="CV12" s="544"/>
      <c r="CW12" s="544"/>
      <c r="CX12" s="544"/>
      <c r="CY12" s="544"/>
      <c r="CZ12" s="544"/>
      <c r="DA12" s="545"/>
      <c r="DB12" s="543" t="s">
        <v>138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139</v>
      </c>
      <c r="N13" s="531"/>
      <c r="O13" s="531"/>
      <c r="P13" s="531"/>
      <c r="Q13" s="532"/>
      <c r="R13" s="533">
        <v>9831</v>
      </c>
      <c r="S13" s="534"/>
      <c r="T13" s="534"/>
      <c r="U13" s="534"/>
      <c r="V13" s="535"/>
      <c r="W13" s="521" t="s">
        <v>140</v>
      </c>
      <c r="X13" s="443"/>
      <c r="Y13" s="443"/>
      <c r="Z13" s="443"/>
      <c r="AA13" s="443"/>
      <c r="AB13" s="444"/>
      <c r="AC13" s="406">
        <v>801</v>
      </c>
      <c r="AD13" s="407"/>
      <c r="AE13" s="407"/>
      <c r="AF13" s="407"/>
      <c r="AG13" s="408"/>
      <c r="AH13" s="406">
        <v>693</v>
      </c>
      <c r="AI13" s="407"/>
      <c r="AJ13" s="407"/>
      <c r="AK13" s="407"/>
      <c r="AL13" s="409"/>
      <c r="AM13" s="499" t="s">
        <v>141</v>
      </c>
      <c r="AN13" s="404"/>
      <c r="AO13" s="404"/>
      <c r="AP13" s="404"/>
      <c r="AQ13" s="404"/>
      <c r="AR13" s="404"/>
      <c r="AS13" s="404"/>
      <c r="AT13" s="405"/>
      <c r="AU13" s="487" t="s">
        <v>142</v>
      </c>
      <c r="AV13" s="488"/>
      <c r="AW13" s="488"/>
      <c r="AX13" s="488"/>
      <c r="AY13" s="410" t="s">
        <v>143</v>
      </c>
      <c r="AZ13" s="411"/>
      <c r="BA13" s="411"/>
      <c r="BB13" s="411"/>
      <c r="BC13" s="411"/>
      <c r="BD13" s="411"/>
      <c r="BE13" s="411"/>
      <c r="BF13" s="411"/>
      <c r="BG13" s="411"/>
      <c r="BH13" s="411"/>
      <c r="BI13" s="411"/>
      <c r="BJ13" s="411"/>
      <c r="BK13" s="411"/>
      <c r="BL13" s="411"/>
      <c r="BM13" s="412"/>
      <c r="BN13" s="430">
        <v>18424</v>
      </c>
      <c r="BO13" s="431"/>
      <c r="BP13" s="431"/>
      <c r="BQ13" s="431"/>
      <c r="BR13" s="431"/>
      <c r="BS13" s="431"/>
      <c r="BT13" s="431"/>
      <c r="BU13" s="432"/>
      <c r="BV13" s="430">
        <v>-25796</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5.8</v>
      </c>
      <c r="CU13" s="401"/>
      <c r="CV13" s="401"/>
      <c r="CW13" s="401"/>
      <c r="CX13" s="401"/>
      <c r="CY13" s="401"/>
      <c r="CZ13" s="401"/>
      <c r="DA13" s="402"/>
      <c r="DB13" s="400">
        <v>5.9</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145</v>
      </c>
      <c r="M14" s="567"/>
      <c r="N14" s="567"/>
      <c r="O14" s="567"/>
      <c r="P14" s="567"/>
      <c r="Q14" s="568"/>
      <c r="R14" s="533">
        <v>10179</v>
      </c>
      <c r="S14" s="534"/>
      <c r="T14" s="534"/>
      <c r="U14" s="534"/>
      <c r="V14" s="535"/>
      <c r="W14" s="536"/>
      <c r="X14" s="446"/>
      <c r="Y14" s="446"/>
      <c r="Z14" s="446"/>
      <c r="AA14" s="446"/>
      <c r="AB14" s="447"/>
      <c r="AC14" s="526">
        <v>16.8</v>
      </c>
      <c r="AD14" s="527"/>
      <c r="AE14" s="527"/>
      <c r="AF14" s="527"/>
      <c r="AG14" s="528"/>
      <c r="AH14" s="526">
        <v>14.6</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t="s">
        <v>147</v>
      </c>
      <c r="CU14" s="538"/>
      <c r="CV14" s="538"/>
      <c r="CW14" s="538"/>
      <c r="CX14" s="538"/>
      <c r="CY14" s="538"/>
      <c r="CZ14" s="538"/>
      <c r="DA14" s="539"/>
      <c r="DB14" s="537" t="s">
        <v>138</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139</v>
      </c>
      <c r="N15" s="531"/>
      <c r="O15" s="531"/>
      <c r="P15" s="531"/>
      <c r="Q15" s="532"/>
      <c r="R15" s="533">
        <v>10091</v>
      </c>
      <c r="S15" s="534"/>
      <c r="T15" s="534"/>
      <c r="U15" s="534"/>
      <c r="V15" s="535"/>
      <c r="W15" s="521" t="s">
        <v>148</v>
      </c>
      <c r="X15" s="443"/>
      <c r="Y15" s="443"/>
      <c r="Z15" s="443"/>
      <c r="AA15" s="443"/>
      <c r="AB15" s="444"/>
      <c r="AC15" s="406">
        <v>959</v>
      </c>
      <c r="AD15" s="407"/>
      <c r="AE15" s="407"/>
      <c r="AF15" s="407"/>
      <c r="AG15" s="408"/>
      <c r="AH15" s="406">
        <v>1019</v>
      </c>
      <c r="AI15" s="407"/>
      <c r="AJ15" s="407"/>
      <c r="AK15" s="407"/>
      <c r="AL15" s="409"/>
      <c r="AM15" s="499"/>
      <c r="AN15" s="404"/>
      <c r="AO15" s="404"/>
      <c r="AP15" s="404"/>
      <c r="AQ15" s="404"/>
      <c r="AR15" s="404"/>
      <c r="AS15" s="404"/>
      <c r="AT15" s="405"/>
      <c r="AU15" s="487"/>
      <c r="AV15" s="488"/>
      <c r="AW15" s="488"/>
      <c r="AX15" s="488"/>
      <c r="AY15" s="422" t="s">
        <v>149</v>
      </c>
      <c r="AZ15" s="423"/>
      <c r="BA15" s="423"/>
      <c r="BB15" s="423"/>
      <c r="BC15" s="423"/>
      <c r="BD15" s="423"/>
      <c r="BE15" s="423"/>
      <c r="BF15" s="423"/>
      <c r="BG15" s="423"/>
      <c r="BH15" s="423"/>
      <c r="BI15" s="423"/>
      <c r="BJ15" s="423"/>
      <c r="BK15" s="423"/>
      <c r="BL15" s="423"/>
      <c r="BM15" s="424"/>
      <c r="BN15" s="425">
        <v>1025569</v>
      </c>
      <c r="BO15" s="426"/>
      <c r="BP15" s="426"/>
      <c r="BQ15" s="426"/>
      <c r="BR15" s="426"/>
      <c r="BS15" s="426"/>
      <c r="BT15" s="426"/>
      <c r="BU15" s="427"/>
      <c r="BV15" s="425">
        <v>946000</v>
      </c>
      <c r="BW15" s="426"/>
      <c r="BX15" s="426"/>
      <c r="BY15" s="426"/>
      <c r="BZ15" s="426"/>
      <c r="CA15" s="426"/>
      <c r="CB15" s="426"/>
      <c r="CC15" s="427"/>
      <c r="CD15" s="540" t="s">
        <v>150</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151</v>
      </c>
      <c r="M16" s="524"/>
      <c r="N16" s="524"/>
      <c r="O16" s="524"/>
      <c r="P16" s="524"/>
      <c r="Q16" s="525"/>
      <c r="R16" s="518" t="s">
        <v>152</v>
      </c>
      <c r="S16" s="519"/>
      <c r="T16" s="519"/>
      <c r="U16" s="519"/>
      <c r="V16" s="520"/>
      <c r="W16" s="536"/>
      <c r="X16" s="446"/>
      <c r="Y16" s="446"/>
      <c r="Z16" s="446"/>
      <c r="AA16" s="446"/>
      <c r="AB16" s="447"/>
      <c r="AC16" s="526">
        <v>20.100000000000001</v>
      </c>
      <c r="AD16" s="527"/>
      <c r="AE16" s="527"/>
      <c r="AF16" s="527"/>
      <c r="AG16" s="528"/>
      <c r="AH16" s="526">
        <v>21.5</v>
      </c>
      <c r="AI16" s="527"/>
      <c r="AJ16" s="527"/>
      <c r="AK16" s="527"/>
      <c r="AL16" s="529"/>
      <c r="AM16" s="499"/>
      <c r="AN16" s="404"/>
      <c r="AO16" s="404"/>
      <c r="AP16" s="404"/>
      <c r="AQ16" s="404"/>
      <c r="AR16" s="404"/>
      <c r="AS16" s="404"/>
      <c r="AT16" s="405"/>
      <c r="AU16" s="487"/>
      <c r="AV16" s="488"/>
      <c r="AW16" s="488"/>
      <c r="AX16" s="488"/>
      <c r="AY16" s="410" t="s">
        <v>153</v>
      </c>
      <c r="AZ16" s="411"/>
      <c r="BA16" s="411"/>
      <c r="BB16" s="411"/>
      <c r="BC16" s="411"/>
      <c r="BD16" s="411"/>
      <c r="BE16" s="411"/>
      <c r="BF16" s="411"/>
      <c r="BG16" s="411"/>
      <c r="BH16" s="411"/>
      <c r="BI16" s="411"/>
      <c r="BJ16" s="411"/>
      <c r="BK16" s="411"/>
      <c r="BL16" s="411"/>
      <c r="BM16" s="412"/>
      <c r="BN16" s="430">
        <v>4336659</v>
      </c>
      <c r="BO16" s="431"/>
      <c r="BP16" s="431"/>
      <c r="BQ16" s="431"/>
      <c r="BR16" s="431"/>
      <c r="BS16" s="431"/>
      <c r="BT16" s="431"/>
      <c r="BU16" s="432"/>
      <c r="BV16" s="430">
        <v>4078059</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154</v>
      </c>
      <c r="N17" s="516"/>
      <c r="O17" s="516"/>
      <c r="P17" s="516"/>
      <c r="Q17" s="517"/>
      <c r="R17" s="518" t="s">
        <v>155</v>
      </c>
      <c r="S17" s="519"/>
      <c r="T17" s="519"/>
      <c r="U17" s="519"/>
      <c r="V17" s="520"/>
      <c r="W17" s="521" t="s">
        <v>156</v>
      </c>
      <c r="X17" s="443"/>
      <c r="Y17" s="443"/>
      <c r="Z17" s="443"/>
      <c r="AA17" s="443"/>
      <c r="AB17" s="444"/>
      <c r="AC17" s="406">
        <v>3004</v>
      </c>
      <c r="AD17" s="407"/>
      <c r="AE17" s="407"/>
      <c r="AF17" s="407"/>
      <c r="AG17" s="408"/>
      <c r="AH17" s="406">
        <v>3034</v>
      </c>
      <c r="AI17" s="407"/>
      <c r="AJ17" s="407"/>
      <c r="AK17" s="407"/>
      <c r="AL17" s="409"/>
      <c r="AM17" s="499"/>
      <c r="AN17" s="404"/>
      <c r="AO17" s="404"/>
      <c r="AP17" s="404"/>
      <c r="AQ17" s="404"/>
      <c r="AR17" s="404"/>
      <c r="AS17" s="404"/>
      <c r="AT17" s="405"/>
      <c r="AU17" s="487"/>
      <c r="AV17" s="488"/>
      <c r="AW17" s="488"/>
      <c r="AX17" s="488"/>
      <c r="AY17" s="410" t="s">
        <v>157</v>
      </c>
      <c r="AZ17" s="411"/>
      <c r="BA17" s="411"/>
      <c r="BB17" s="411"/>
      <c r="BC17" s="411"/>
      <c r="BD17" s="411"/>
      <c r="BE17" s="411"/>
      <c r="BF17" s="411"/>
      <c r="BG17" s="411"/>
      <c r="BH17" s="411"/>
      <c r="BI17" s="411"/>
      <c r="BJ17" s="411"/>
      <c r="BK17" s="411"/>
      <c r="BL17" s="411"/>
      <c r="BM17" s="412"/>
      <c r="BN17" s="430">
        <v>1266056</v>
      </c>
      <c r="BO17" s="431"/>
      <c r="BP17" s="431"/>
      <c r="BQ17" s="431"/>
      <c r="BR17" s="431"/>
      <c r="BS17" s="431"/>
      <c r="BT17" s="431"/>
      <c r="BU17" s="432"/>
      <c r="BV17" s="430">
        <v>1184351</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158</v>
      </c>
      <c r="C18" s="493"/>
      <c r="D18" s="493"/>
      <c r="E18" s="494"/>
      <c r="F18" s="494"/>
      <c r="G18" s="494"/>
      <c r="H18" s="494"/>
      <c r="I18" s="494"/>
      <c r="J18" s="494"/>
      <c r="K18" s="494"/>
      <c r="L18" s="495">
        <v>241.88</v>
      </c>
      <c r="M18" s="495"/>
      <c r="N18" s="495"/>
      <c r="O18" s="495"/>
      <c r="P18" s="495"/>
      <c r="Q18" s="495"/>
      <c r="R18" s="496"/>
      <c r="S18" s="496"/>
      <c r="T18" s="496"/>
      <c r="U18" s="496"/>
      <c r="V18" s="497"/>
      <c r="W18" s="511"/>
      <c r="X18" s="512"/>
      <c r="Y18" s="512"/>
      <c r="Z18" s="512"/>
      <c r="AA18" s="512"/>
      <c r="AB18" s="522"/>
      <c r="AC18" s="394">
        <v>63.1</v>
      </c>
      <c r="AD18" s="395"/>
      <c r="AE18" s="395"/>
      <c r="AF18" s="395"/>
      <c r="AG18" s="498"/>
      <c r="AH18" s="394">
        <v>63.9</v>
      </c>
      <c r="AI18" s="395"/>
      <c r="AJ18" s="395"/>
      <c r="AK18" s="395"/>
      <c r="AL18" s="396"/>
      <c r="AM18" s="499"/>
      <c r="AN18" s="404"/>
      <c r="AO18" s="404"/>
      <c r="AP18" s="404"/>
      <c r="AQ18" s="404"/>
      <c r="AR18" s="404"/>
      <c r="AS18" s="404"/>
      <c r="AT18" s="405"/>
      <c r="AU18" s="487"/>
      <c r="AV18" s="488"/>
      <c r="AW18" s="488"/>
      <c r="AX18" s="488"/>
      <c r="AY18" s="410" t="s">
        <v>159</v>
      </c>
      <c r="AZ18" s="411"/>
      <c r="BA18" s="411"/>
      <c r="BB18" s="411"/>
      <c r="BC18" s="411"/>
      <c r="BD18" s="411"/>
      <c r="BE18" s="411"/>
      <c r="BF18" s="411"/>
      <c r="BG18" s="411"/>
      <c r="BH18" s="411"/>
      <c r="BI18" s="411"/>
      <c r="BJ18" s="411"/>
      <c r="BK18" s="411"/>
      <c r="BL18" s="411"/>
      <c r="BM18" s="412"/>
      <c r="BN18" s="430">
        <v>4231159</v>
      </c>
      <c r="BO18" s="431"/>
      <c r="BP18" s="431"/>
      <c r="BQ18" s="431"/>
      <c r="BR18" s="431"/>
      <c r="BS18" s="431"/>
      <c r="BT18" s="431"/>
      <c r="BU18" s="432"/>
      <c r="BV18" s="430">
        <v>4032834</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160</v>
      </c>
      <c r="C19" s="493"/>
      <c r="D19" s="493"/>
      <c r="E19" s="494"/>
      <c r="F19" s="494"/>
      <c r="G19" s="494"/>
      <c r="H19" s="494"/>
      <c r="I19" s="494"/>
      <c r="J19" s="494"/>
      <c r="K19" s="494"/>
      <c r="L19" s="500">
        <v>40</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161</v>
      </c>
      <c r="AZ19" s="411"/>
      <c r="BA19" s="411"/>
      <c r="BB19" s="411"/>
      <c r="BC19" s="411"/>
      <c r="BD19" s="411"/>
      <c r="BE19" s="411"/>
      <c r="BF19" s="411"/>
      <c r="BG19" s="411"/>
      <c r="BH19" s="411"/>
      <c r="BI19" s="411"/>
      <c r="BJ19" s="411"/>
      <c r="BK19" s="411"/>
      <c r="BL19" s="411"/>
      <c r="BM19" s="412"/>
      <c r="BN19" s="430">
        <v>5654500</v>
      </c>
      <c r="BO19" s="431"/>
      <c r="BP19" s="431"/>
      <c r="BQ19" s="431"/>
      <c r="BR19" s="431"/>
      <c r="BS19" s="431"/>
      <c r="BT19" s="431"/>
      <c r="BU19" s="432"/>
      <c r="BV19" s="430">
        <v>5111436</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162</v>
      </c>
      <c r="C20" s="493"/>
      <c r="D20" s="493"/>
      <c r="E20" s="494"/>
      <c r="F20" s="494"/>
      <c r="G20" s="494"/>
      <c r="H20" s="494"/>
      <c r="I20" s="494"/>
      <c r="J20" s="494"/>
      <c r="K20" s="494"/>
      <c r="L20" s="500">
        <v>4346</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163</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164</v>
      </c>
      <c r="C22" s="460"/>
      <c r="D22" s="461"/>
      <c r="E22" s="468" t="s">
        <v>1</v>
      </c>
      <c r="F22" s="443"/>
      <c r="G22" s="443"/>
      <c r="H22" s="443"/>
      <c r="I22" s="443"/>
      <c r="J22" s="443"/>
      <c r="K22" s="444"/>
      <c r="L22" s="468" t="s">
        <v>165</v>
      </c>
      <c r="M22" s="443"/>
      <c r="N22" s="443"/>
      <c r="O22" s="443"/>
      <c r="P22" s="444"/>
      <c r="Q22" s="453" t="s">
        <v>166</v>
      </c>
      <c r="R22" s="454"/>
      <c r="S22" s="454"/>
      <c r="T22" s="454"/>
      <c r="U22" s="454"/>
      <c r="V22" s="469"/>
      <c r="W22" s="471" t="s">
        <v>167</v>
      </c>
      <c r="X22" s="460"/>
      <c r="Y22" s="461"/>
      <c r="Z22" s="468" t="s">
        <v>1</v>
      </c>
      <c r="AA22" s="443"/>
      <c r="AB22" s="443"/>
      <c r="AC22" s="443"/>
      <c r="AD22" s="443"/>
      <c r="AE22" s="443"/>
      <c r="AF22" s="443"/>
      <c r="AG22" s="444"/>
      <c r="AH22" s="442" t="s">
        <v>168</v>
      </c>
      <c r="AI22" s="443"/>
      <c r="AJ22" s="443"/>
      <c r="AK22" s="443"/>
      <c r="AL22" s="444"/>
      <c r="AM22" s="442" t="s">
        <v>169</v>
      </c>
      <c r="AN22" s="448"/>
      <c r="AO22" s="448"/>
      <c r="AP22" s="448"/>
      <c r="AQ22" s="448"/>
      <c r="AR22" s="449"/>
      <c r="AS22" s="453" t="s">
        <v>166</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170</v>
      </c>
      <c r="AZ23" s="423"/>
      <c r="BA23" s="423"/>
      <c r="BB23" s="423"/>
      <c r="BC23" s="423"/>
      <c r="BD23" s="423"/>
      <c r="BE23" s="423"/>
      <c r="BF23" s="423"/>
      <c r="BG23" s="423"/>
      <c r="BH23" s="423"/>
      <c r="BI23" s="423"/>
      <c r="BJ23" s="423"/>
      <c r="BK23" s="423"/>
      <c r="BL23" s="423"/>
      <c r="BM23" s="424"/>
      <c r="BN23" s="430">
        <v>8233136</v>
      </c>
      <c r="BO23" s="431"/>
      <c r="BP23" s="431"/>
      <c r="BQ23" s="431"/>
      <c r="BR23" s="431"/>
      <c r="BS23" s="431"/>
      <c r="BT23" s="431"/>
      <c r="BU23" s="432"/>
      <c r="BV23" s="430">
        <v>7987984</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171</v>
      </c>
      <c r="F24" s="404"/>
      <c r="G24" s="404"/>
      <c r="H24" s="404"/>
      <c r="I24" s="404"/>
      <c r="J24" s="404"/>
      <c r="K24" s="405"/>
      <c r="L24" s="406">
        <v>1</v>
      </c>
      <c r="M24" s="407"/>
      <c r="N24" s="407"/>
      <c r="O24" s="407"/>
      <c r="P24" s="408"/>
      <c r="Q24" s="406">
        <v>7310</v>
      </c>
      <c r="R24" s="407"/>
      <c r="S24" s="407"/>
      <c r="T24" s="407"/>
      <c r="U24" s="407"/>
      <c r="V24" s="408"/>
      <c r="W24" s="472"/>
      <c r="X24" s="463"/>
      <c r="Y24" s="464"/>
      <c r="Z24" s="403" t="s">
        <v>172</v>
      </c>
      <c r="AA24" s="404"/>
      <c r="AB24" s="404"/>
      <c r="AC24" s="404"/>
      <c r="AD24" s="404"/>
      <c r="AE24" s="404"/>
      <c r="AF24" s="404"/>
      <c r="AG24" s="405"/>
      <c r="AH24" s="406">
        <v>145</v>
      </c>
      <c r="AI24" s="407"/>
      <c r="AJ24" s="407"/>
      <c r="AK24" s="407"/>
      <c r="AL24" s="408"/>
      <c r="AM24" s="406">
        <v>437610</v>
      </c>
      <c r="AN24" s="407"/>
      <c r="AO24" s="407"/>
      <c r="AP24" s="407"/>
      <c r="AQ24" s="407"/>
      <c r="AR24" s="408"/>
      <c r="AS24" s="406">
        <v>3018</v>
      </c>
      <c r="AT24" s="407"/>
      <c r="AU24" s="407"/>
      <c r="AV24" s="407"/>
      <c r="AW24" s="407"/>
      <c r="AX24" s="409"/>
      <c r="AY24" s="397" t="s">
        <v>173</v>
      </c>
      <c r="AZ24" s="398"/>
      <c r="BA24" s="398"/>
      <c r="BB24" s="398"/>
      <c r="BC24" s="398"/>
      <c r="BD24" s="398"/>
      <c r="BE24" s="398"/>
      <c r="BF24" s="398"/>
      <c r="BG24" s="398"/>
      <c r="BH24" s="398"/>
      <c r="BI24" s="398"/>
      <c r="BJ24" s="398"/>
      <c r="BK24" s="398"/>
      <c r="BL24" s="398"/>
      <c r="BM24" s="399"/>
      <c r="BN24" s="430">
        <v>6241882</v>
      </c>
      <c r="BO24" s="431"/>
      <c r="BP24" s="431"/>
      <c r="BQ24" s="431"/>
      <c r="BR24" s="431"/>
      <c r="BS24" s="431"/>
      <c r="BT24" s="431"/>
      <c r="BU24" s="432"/>
      <c r="BV24" s="430">
        <v>6322673</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174</v>
      </c>
      <c r="F25" s="404"/>
      <c r="G25" s="404"/>
      <c r="H25" s="404"/>
      <c r="I25" s="404"/>
      <c r="J25" s="404"/>
      <c r="K25" s="405"/>
      <c r="L25" s="406">
        <v>1</v>
      </c>
      <c r="M25" s="407"/>
      <c r="N25" s="407"/>
      <c r="O25" s="407"/>
      <c r="P25" s="408"/>
      <c r="Q25" s="406">
        <v>5840</v>
      </c>
      <c r="R25" s="407"/>
      <c r="S25" s="407"/>
      <c r="T25" s="407"/>
      <c r="U25" s="407"/>
      <c r="V25" s="408"/>
      <c r="W25" s="472"/>
      <c r="X25" s="463"/>
      <c r="Y25" s="464"/>
      <c r="Z25" s="403" t="s">
        <v>175</v>
      </c>
      <c r="AA25" s="404"/>
      <c r="AB25" s="404"/>
      <c r="AC25" s="404"/>
      <c r="AD25" s="404"/>
      <c r="AE25" s="404"/>
      <c r="AF25" s="404"/>
      <c r="AG25" s="405"/>
      <c r="AH25" s="406" t="s">
        <v>138</v>
      </c>
      <c r="AI25" s="407"/>
      <c r="AJ25" s="407"/>
      <c r="AK25" s="407"/>
      <c r="AL25" s="408"/>
      <c r="AM25" s="406" t="s">
        <v>138</v>
      </c>
      <c r="AN25" s="407"/>
      <c r="AO25" s="407"/>
      <c r="AP25" s="407"/>
      <c r="AQ25" s="407"/>
      <c r="AR25" s="408"/>
      <c r="AS25" s="406" t="s">
        <v>138</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112583</v>
      </c>
      <c r="BO25" s="426"/>
      <c r="BP25" s="426"/>
      <c r="BQ25" s="426"/>
      <c r="BR25" s="426"/>
      <c r="BS25" s="426"/>
      <c r="BT25" s="426"/>
      <c r="BU25" s="427"/>
      <c r="BV25" s="425">
        <v>63067</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177</v>
      </c>
      <c r="F26" s="404"/>
      <c r="G26" s="404"/>
      <c r="H26" s="404"/>
      <c r="I26" s="404"/>
      <c r="J26" s="404"/>
      <c r="K26" s="405"/>
      <c r="L26" s="406">
        <v>1</v>
      </c>
      <c r="M26" s="407"/>
      <c r="N26" s="407"/>
      <c r="O26" s="407"/>
      <c r="P26" s="408"/>
      <c r="Q26" s="406">
        <v>5200</v>
      </c>
      <c r="R26" s="407"/>
      <c r="S26" s="407"/>
      <c r="T26" s="407"/>
      <c r="U26" s="407"/>
      <c r="V26" s="408"/>
      <c r="W26" s="472"/>
      <c r="X26" s="463"/>
      <c r="Y26" s="464"/>
      <c r="Z26" s="403" t="s">
        <v>178</v>
      </c>
      <c r="AA26" s="485"/>
      <c r="AB26" s="485"/>
      <c r="AC26" s="485"/>
      <c r="AD26" s="485"/>
      <c r="AE26" s="485"/>
      <c r="AF26" s="485"/>
      <c r="AG26" s="486"/>
      <c r="AH26" s="406">
        <v>3</v>
      </c>
      <c r="AI26" s="407"/>
      <c r="AJ26" s="407"/>
      <c r="AK26" s="407"/>
      <c r="AL26" s="408"/>
      <c r="AM26" s="406">
        <v>9459</v>
      </c>
      <c r="AN26" s="407"/>
      <c r="AO26" s="407"/>
      <c r="AP26" s="407"/>
      <c r="AQ26" s="407"/>
      <c r="AR26" s="408"/>
      <c r="AS26" s="406">
        <v>3153</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t="s">
        <v>138</v>
      </c>
      <c r="BO26" s="431"/>
      <c r="BP26" s="431"/>
      <c r="BQ26" s="431"/>
      <c r="BR26" s="431"/>
      <c r="BS26" s="431"/>
      <c r="BT26" s="431"/>
      <c r="BU26" s="432"/>
      <c r="BV26" s="430" t="s">
        <v>138</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180</v>
      </c>
      <c r="F27" s="404"/>
      <c r="G27" s="404"/>
      <c r="H27" s="404"/>
      <c r="I27" s="404"/>
      <c r="J27" s="404"/>
      <c r="K27" s="405"/>
      <c r="L27" s="406">
        <v>1</v>
      </c>
      <c r="M27" s="407"/>
      <c r="N27" s="407"/>
      <c r="O27" s="407"/>
      <c r="P27" s="408"/>
      <c r="Q27" s="406">
        <v>2400</v>
      </c>
      <c r="R27" s="407"/>
      <c r="S27" s="407"/>
      <c r="T27" s="407"/>
      <c r="U27" s="407"/>
      <c r="V27" s="408"/>
      <c r="W27" s="472"/>
      <c r="X27" s="463"/>
      <c r="Y27" s="464"/>
      <c r="Z27" s="403" t="s">
        <v>181</v>
      </c>
      <c r="AA27" s="404"/>
      <c r="AB27" s="404"/>
      <c r="AC27" s="404"/>
      <c r="AD27" s="404"/>
      <c r="AE27" s="404"/>
      <c r="AF27" s="404"/>
      <c r="AG27" s="405"/>
      <c r="AH27" s="406" t="s">
        <v>138</v>
      </c>
      <c r="AI27" s="407"/>
      <c r="AJ27" s="407"/>
      <c r="AK27" s="407"/>
      <c r="AL27" s="408"/>
      <c r="AM27" s="406" t="s">
        <v>138</v>
      </c>
      <c r="AN27" s="407"/>
      <c r="AO27" s="407"/>
      <c r="AP27" s="407"/>
      <c r="AQ27" s="407"/>
      <c r="AR27" s="408"/>
      <c r="AS27" s="406" t="s">
        <v>138</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v>269563</v>
      </c>
      <c r="BO27" s="434"/>
      <c r="BP27" s="434"/>
      <c r="BQ27" s="434"/>
      <c r="BR27" s="434"/>
      <c r="BS27" s="434"/>
      <c r="BT27" s="434"/>
      <c r="BU27" s="435"/>
      <c r="BV27" s="433">
        <v>269501</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183</v>
      </c>
      <c r="F28" s="404"/>
      <c r="G28" s="404"/>
      <c r="H28" s="404"/>
      <c r="I28" s="404"/>
      <c r="J28" s="404"/>
      <c r="K28" s="405"/>
      <c r="L28" s="406">
        <v>1</v>
      </c>
      <c r="M28" s="407"/>
      <c r="N28" s="407"/>
      <c r="O28" s="407"/>
      <c r="P28" s="408"/>
      <c r="Q28" s="406">
        <v>1880</v>
      </c>
      <c r="R28" s="407"/>
      <c r="S28" s="407"/>
      <c r="T28" s="407"/>
      <c r="U28" s="407"/>
      <c r="V28" s="408"/>
      <c r="W28" s="472"/>
      <c r="X28" s="463"/>
      <c r="Y28" s="464"/>
      <c r="Z28" s="403" t="s">
        <v>184</v>
      </c>
      <c r="AA28" s="404"/>
      <c r="AB28" s="404"/>
      <c r="AC28" s="404"/>
      <c r="AD28" s="404"/>
      <c r="AE28" s="404"/>
      <c r="AF28" s="404"/>
      <c r="AG28" s="405"/>
      <c r="AH28" s="406" t="s">
        <v>138</v>
      </c>
      <c r="AI28" s="407"/>
      <c r="AJ28" s="407"/>
      <c r="AK28" s="407"/>
      <c r="AL28" s="408"/>
      <c r="AM28" s="406" t="s">
        <v>138</v>
      </c>
      <c r="AN28" s="407"/>
      <c r="AO28" s="407"/>
      <c r="AP28" s="407"/>
      <c r="AQ28" s="407"/>
      <c r="AR28" s="408"/>
      <c r="AS28" s="406" t="s">
        <v>138</v>
      </c>
      <c r="AT28" s="407"/>
      <c r="AU28" s="407"/>
      <c r="AV28" s="407"/>
      <c r="AW28" s="407"/>
      <c r="AX28" s="409"/>
      <c r="AY28" s="413" t="s">
        <v>185</v>
      </c>
      <c r="AZ28" s="414"/>
      <c r="BA28" s="414"/>
      <c r="BB28" s="415"/>
      <c r="BC28" s="422" t="s">
        <v>47</v>
      </c>
      <c r="BD28" s="423"/>
      <c r="BE28" s="423"/>
      <c r="BF28" s="423"/>
      <c r="BG28" s="423"/>
      <c r="BH28" s="423"/>
      <c r="BI28" s="423"/>
      <c r="BJ28" s="423"/>
      <c r="BK28" s="423"/>
      <c r="BL28" s="423"/>
      <c r="BM28" s="424"/>
      <c r="BN28" s="425">
        <v>1939022</v>
      </c>
      <c r="BO28" s="426"/>
      <c r="BP28" s="426"/>
      <c r="BQ28" s="426"/>
      <c r="BR28" s="426"/>
      <c r="BS28" s="426"/>
      <c r="BT28" s="426"/>
      <c r="BU28" s="427"/>
      <c r="BV28" s="425">
        <v>1977381</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186</v>
      </c>
      <c r="F29" s="404"/>
      <c r="G29" s="404"/>
      <c r="H29" s="404"/>
      <c r="I29" s="404"/>
      <c r="J29" s="404"/>
      <c r="K29" s="405"/>
      <c r="L29" s="406">
        <v>10</v>
      </c>
      <c r="M29" s="407"/>
      <c r="N29" s="407"/>
      <c r="O29" s="407"/>
      <c r="P29" s="408"/>
      <c r="Q29" s="406">
        <v>1730</v>
      </c>
      <c r="R29" s="407"/>
      <c r="S29" s="407"/>
      <c r="T29" s="407"/>
      <c r="U29" s="407"/>
      <c r="V29" s="408"/>
      <c r="W29" s="473"/>
      <c r="X29" s="474"/>
      <c r="Y29" s="475"/>
      <c r="Z29" s="403" t="s">
        <v>187</v>
      </c>
      <c r="AA29" s="404"/>
      <c r="AB29" s="404"/>
      <c r="AC29" s="404"/>
      <c r="AD29" s="404"/>
      <c r="AE29" s="404"/>
      <c r="AF29" s="404"/>
      <c r="AG29" s="405"/>
      <c r="AH29" s="406">
        <v>145</v>
      </c>
      <c r="AI29" s="407"/>
      <c r="AJ29" s="407"/>
      <c r="AK29" s="407"/>
      <c r="AL29" s="408"/>
      <c r="AM29" s="406">
        <v>437610</v>
      </c>
      <c r="AN29" s="407"/>
      <c r="AO29" s="407"/>
      <c r="AP29" s="407"/>
      <c r="AQ29" s="407"/>
      <c r="AR29" s="408"/>
      <c r="AS29" s="406">
        <v>3018</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385</v>
      </c>
      <c r="BO29" s="431"/>
      <c r="BP29" s="431"/>
      <c r="BQ29" s="431"/>
      <c r="BR29" s="431"/>
      <c r="BS29" s="431"/>
      <c r="BT29" s="431"/>
      <c r="BU29" s="432"/>
      <c r="BV29" s="430">
        <v>385</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94.4</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2851093</v>
      </c>
      <c r="BO30" s="434"/>
      <c r="BP30" s="434"/>
      <c r="BQ30" s="434"/>
      <c r="BR30" s="434"/>
      <c r="BS30" s="434"/>
      <c r="BT30" s="434"/>
      <c r="BU30" s="435"/>
      <c r="BV30" s="433">
        <v>2707171</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198</v>
      </c>
      <c r="V33" s="393"/>
      <c r="W33" s="392" t="s">
        <v>197</v>
      </c>
      <c r="X33" s="392"/>
      <c r="Y33" s="392"/>
      <c r="Z33" s="392"/>
      <c r="AA33" s="392"/>
      <c r="AB33" s="392"/>
      <c r="AC33" s="392"/>
      <c r="AD33" s="392"/>
      <c r="AE33" s="392"/>
      <c r="AF33" s="392"/>
      <c r="AG33" s="392"/>
      <c r="AH33" s="392"/>
      <c r="AI33" s="392"/>
      <c r="AJ33" s="392"/>
      <c r="AK33" s="392"/>
      <c r="AL33" s="216"/>
      <c r="AM33" s="393" t="s">
        <v>196</v>
      </c>
      <c r="AN33" s="393"/>
      <c r="AO33" s="392" t="s">
        <v>197</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196</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4</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8</v>
      </c>
      <c r="AN34" s="389"/>
      <c r="AO34" s="388" t="str">
        <f>IF('各会計、関係団体の財政状況及び健全化判断比率'!B32="","",'各会計、関係団体の財政状況及び健全化判断比率'!B32)</f>
        <v>水道事業会計</v>
      </c>
      <c r="AP34" s="388"/>
      <c r="AQ34" s="388"/>
      <c r="AR34" s="388"/>
      <c r="AS34" s="388"/>
      <c r="AT34" s="388"/>
      <c r="AU34" s="388"/>
      <c r="AV34" s="388"/>
      <c r="AW34" s="388"/>
      <c r="AX34" s="388"/>
      <c r="AY34" s="388"/>
      <c r="AZ34" s="388"/>
      <c r="BA34" s="388"/>
      <c r="BB34" s="388"/>
      <c r="BC34" s="388"/>
      <c r="BD34" s="214"/>
      <c r="BE34" s="389">
        <f>IF(BG34="","",MAX(C34:D43,U34:V43,AM34:AN43)+1)</f>
        <v>10</v>
      </c>
      <c r="BF34" s="389"/>
      <c r="BG34" s="388" t="str">
        <f>IF('各会計、関係団体の財政状況及び健全化判断比率'!B34="","",'各会計、関係団体の財政状況及び健全化判断比率'!B34)</f>
        <v>農業集落排水事業特別会計</v>
      </c>
      <c r="BH34" s="388"/>
      <c r="BI34" s="388"/>
      <c r="BJ34" s="388"/>
      <c r="BK34" s="388"/>
      <c r="BL34" s="388"/>
      <c r="BM34" s="388"/>
      <c r="BN34" s="388"/>
      <c r="BO34" s="388"/>
      <c r="BP34" s="388"/>
      <c r="BQ34" s="388"/>
      <c r="BR34" s="388"/>
      <c r="BS34" s="388"/>
      <c r="BT34" s="388"/>
      <c r="BU34" s="388"/>
      <c r="BV34" s="214"/>
      <c r="BW34" s="389">
        <f>IF(BY34="","",MAX(C34:D43,U34:V43,AM34:AN43,BE34:BF43)+1)</f>
        <v>12</v>
      </c>
      <c r="BX34" s="389"/>
      <c r="BY34" s="388" t="str">
        <f>IF('各会計、関係団体の財政状況及び健全化判断比率'!B68="","",'各会計、関係団体の財政状況及び健全化判断比率'!B68)</f>
        <v>愛媛県市町総合事務組合（退職手当事業分）</v>
      </c>
      <c r="BZ34" s="388"/>
      <c r="CA34" s="388"/>
      <c r="CB34" s="388"/>
      <c r="CC34" s="388"/>
      <c r="CD34" s="388"/>
      <c r="CE34" s="388"/>
      <c r="CF34" s="388"/>
      <c r="CG34" s="388"/>
      <c r="CH34" s="388"/>
      <c r="CI34" s="388"/>
      <c r="CJ34" s="388"/>
      <c r="CK34" s="388"/>
      <c r="CL34" s="388"/>
      <c r="CM34" s="388"/>
      <c r="CN34" s="214"/>
      <c r="CO34" s="389">
        <f>IF(CQ34="","",MAX(C34:D43,U34:V43,AM34:AN43,BE34:BF43,BW34:BX43)+1)</f>
        <v>22</v>
      </c>
      <c r="CP34" s="389"/>
      <c r="CQ34" s="388" t="str">
        <f>IF('各会計、関係団体の財政状況及び健全化判断比率'!BS7="","",'各会計、関係団体の財政状況及び健全化判断比率'!BS7)</f>
        <v>鬼北町農業公社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用品調達特別会計</v>
      </c>
      <c r="F35" s="388"/>
      <c r="G35" s="388"/>
      <c r="H35" s="388"/>
      <c r="I35" s="388"/>
      <c r="J35" s="388"/>
      <c r="K35" s="388"/>
      <c r="L35" s="388"/>
      <c r="M35" s="388"/>
      <c r="N35" s="388"/>
      <c r="O35" s="388"/>
      <c r="P35" s="388"/>
      <c r="Q35" s="388"/>
      <c r="R35" s="388"/>
      <c r="S35" s="388"/>
      <c r="T35" s="214"/>
      <c r="U35" s="389">
        <f>IF(W35="","",U34+1)</f>
        <v>5</v>
      </c>
      <c r="V35" s="389"/>
      <c r="W35" s="388" t="str">
        <f>IF('各会計、関係団体の財政状況及び健全化判断比率'!B29="","",'各会計、関係団体の財政状況及び健全化判断比率'!B29)</f>
        <v>国民健康保険診療所特別会計</v>
      </c>
      <c r="X35" s="388"/>
      <c r="Y35" s="388"/>
      <c r="Z35" s="388"/>
      <c r="AA35" s="388"/>
      <c r="AB35" s="388"/>
      <c r="AC35" s="388"/>
      <c r="AD35" s="388"/>
      <c r="AE35" s="388"/>
      <c r="AF35" s="388"/>
      <c r="AG35" s="388"/>
      <c r="AH35" s="388"/>
      <c r="AI35" s="388"/>
      <c r="AJ35" s="388"/>
      <c r="AK35" s="388"/>
      <c r="AL35" s="214"/>
      <c r="AM35" s="389">
        <f t="shared" ref="AM35:AM43" si="0">IF(AO35="","",AM34+1)</f>
        <v>9</v>
      </c>
      <c r="AN35" s="389"/>
      <c r="AO35" s="388" t="str">
        <f>IF('各会計、関係団体の財政状況及び健全化判断比率'!B33="","",'各会計、関係団体の財政状況及び健全化判断比率'!B33)</f>
        <v>病院事業会計</v>
      </c>
      <c r="AP35" s="388"/>
      <c r="AQ35" s="388"/>
      <c r="AR35" s="388"/>
      <c r="AS35" s="388"/>
      <c r="AT35" s="388"/>
      <c r="AU35" s="388"/>
      <c r="AV35" s="388"/>
      <c r="AW35" s="388"/>
      <c r="AX35" s="388"/>
      <c r="AY35" s="388"/>
      <c r="AZ35" s="388"/>
      <c r="BA35" s="388"/>
      <c r="BB35" s="388"/>
      <c r="BC35" s="388"/>
      <c r="BD35" s="214"/>
      <c r="BE35" s="389">
        <f t="shared" ref="BE35:BE43" si="1">IF(BG35="","",BE34+1)</f>
        <v>11</v>
      </c>
      <c r="BF35" s="389"/>
      <c r="BG35" s="388" t="str">
        <f>IF('各会計、関係団体の財政状況及び健全化判断比率'!B35="","",'各会計、関係団体の財政状況及び健全化判断比率'!B35)</f>
        <v>浄化槽市町村整備推進事業特別会計</v>
      </c>
      <c r="BH35" s="388"/>
      <c r="BI35" s="388"/>
      <c r="BJ35" s="388"/>
      <c r="BK35" s="388"/>
      <c r="BL35" s="388"/>
      <c r="BM35" s="388"/>
      <c r="BN35" s="388"/>
      <c r="BO35" s="388"/>
      <c r="BP35" s="388"/>
      <c r="BQ35" s="388"/>
      <c r="BR35" s="388"/>
      <c r="BS35" s="388"/>
      <c r="BT35" s="388"/>
      <c r="BU35" s="388"/>
      <c r="BV35" s="214"/>
      <c r="BW35" s="389">
        <f t="shared" ref="BW35:BW43" si="2">IF(BY35="","",BW34+1)</f>
        <v>13</v>
      </c>
      <c r="BX35" s="389"/>
      <c r="BY35" s="388" t="str">
        <f>IF('各会計、関係団体の財政状況及び健全化判断比率'!B69="","",'各会計、関係団体の財政状況及び健全化判断比率'!B69)</f>
        <v>愛媛県市町総合事務組合（消防補償事業分）</v>
      </c>
      <c r="BZ35" s="388"/>
      <c r="CA35" s="388"/>
      <c r="CB35" s="388"/>
      <c r="CC35" s="388"/>
      <c r="CD35" s="388"/>
      <c r="CE35" s="388"/>
      <c r="CF35" s="388"/>
      <c r="CG35" s="388"/>
      <c r="CH35" s="388"/>
      <c r="CI35" s="388"/>
      <c r="CJ35" s="388"/>
      <c r="CK35" s="388"/>
      <c r="CL35" s="388"/>
      <c r="CM35" s="388"/>
      <c r="CN35" s="214"/>
      <c r="CO35" s="389">
        <f t="shared" ref="CO35:CO43" si="3">IF(CQ35="","",CO34+1)</f>
        <v>23</v>
      </c>
      <c r="CP35" s="389"/>
      <c r="CQ35" s="388" t="str">
        <f>IF('各会計、関係団体の財政状況及び健全化判断比率'!BS8="","",'各会計、関係団体の財政状況及び健全化判断比率'!BS8)</f>
        <v>森の三角ぼうし</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住宅新築資金等貸付事業特別会計</v>
      </c>
      <c r="F36" s="388"/>
      <c r="G36" s="388"/>
      <c r="H36" s="388"/>
      <c r="I36" s="388"/>
      <c r="J36" s="388"/>
      <c r="K36" s="388"/>
      <c r="L36" s="388"/>
      <c r="M36" s="388"/>
      <c r="N36" s="388"/>
      <c r="O36" s="388"/>
      <c r="P36" s="388"/>
      <c r="Q36" s="388"/>
      <c r="R36" s="388"/>
      <c r="S36" s="388"/>
      <c r="T36" s="214"/>
      <c r="U36" s="389">
        <f t="shared" ref="U36:U43" si="4">IF(W36="","",U35+1)</f>
        <v>6</v>
      </c>
      <c r="V36" s="389"/>
      <c r="W36" s="388" t="str">
        <f>IF('各会計、関係団体の財政状況及び健全化判断比率'!B30="","",'各会計、関係団体の財政状況及び健全化判断比率'!B30)</f>
        <v>介護保険特別会計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14</v>
      </c>
      <c r="BX36" s="389"/>
      <c r="BY36" s="388" t="str">
        <f>IF('各会計、関係団体の財政状況及び健全化判断比率'!B70="","",'各会計、関係団体の財政状況及び健全化判断比率'!B70)</f>
        <v>愛媛県市町総合事務組合（交通災害事業分）</v>
      </c>
      <c r="BZ36" s="388"/>
      <c r="CA36" s="388"/>
      <c r="CB36" s="388"/>
      <c r="CC36" s="388"/>
      <c r="CD36" s="388"/>
      <c r="CE36" s="388"/>
      <c r="CF36" s="388"/>
      <c r="CG36" s="388"/>
      <c r="CH36" s="388"/>
      <c r="CI36" s="388"/>
      <c r="CJ36" s="388"/>
      <c r="CK36" s="388"/>
      <c r="CL36" s="388"/>
      <c r="CM36" s="388"/>
      <c r="CN36" s="214"/>
      <c r="CO36" s="389">
        <f t="shared" si="3"/>
        <v>24</v>
      </c>
      <c r="CP36" s="389"/>
      <c r="CQ36" s="388" t="str">
        <f>IF('各会計、関係団体の財政状況及び健全化判断比率'!BS9="","",'各会計、関係団体の財政状況及び健全化判断比率'!BS9)</f>
        <v>日吉原木市場</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7</v>
      </c>
      <c r="V37" s="389"/>
      <c r="W37" s="388" t="str">
        <f>IF('各会計、関係団体の財政状況及び健全化判断比率'!B31="","",'各会計、関係団体の財政状況及び健全化判断比率'!B31)</f>
        <v>後期高齢者医療保険特別会計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15</v>
      </c>
      <c r="BX37" s="389"/>
      <c r="BY37" s="388" t="str">
        <f>IF('各会計、関係団体の財政状況及び健全化判断比率'!B71="","",'各会計、関係団体の財政状況及び健全化判断比率'!B71)</f>
        <v>愛媛県市町総合事務組合（自治会館事業分）</v>
      </c>
      <c r="BZ37" s="388"/>
      <c r="CA37" s="388"/>
      <c r="CB37" s="388"/>
      <c r="CC37" s="388"/>
      <c r="CD37" s="388"/>
      <c r="CE37" s="388"/>
      <c r="CF37" s="388"/>
      <c r="CG37" s="388"/>
      <c r="CH37" s="388"/>
      <c r="CI37" s="388"/>
      <c r="CJ37" s="388"/>
      <c r="CK37" s="388"/>
      <c r="CL37" s="388"/>
      <c r="CM37" s="388"/>
      <c r="CN37" s="214"/>
      <c r="CO37" s="389">
        <f t="shared" si="3"/>
        <v>25</v>
      </c>
      <c r="CP37" s="389"/>
      <c r="CQ37" s="388" t="str">
        <f>IF('各会計、関係団体の財政状況及び健全化判断比率'!BS10="","",'各会計、関係団体の財政状況及び健全化判断比率'!BS10)</f>
        <v>日吉農林公社</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16</v>
      </c>
      <c r="BX38" s="389"/>
      <c r="BY38" s="388" t="str">
        <f>IF('各会計、関係団体の財政状況及び健全化判断比率'!B72="","",'各会計、関係団体の財政状況及び健全化判断比率'!B72)</f>
        <v>愛媛県市町総合事務組合（議員公務災害事業分）</v>
      </c>
      <c r="BZ38" s="388"/>
      <c r="CA38" s="388"/>
      <c r="CB38" s="388"/>
      <c r="CC38" s="388"/>
      <c r="CD38" s="388"/>
      <c r="CE38" s="388"/>
      <c r="CF38" s="388"/>
      <c r="CG38" s="388"/>
      <c r="CH38" s="388"/>
      <c r="CI38" s="388"/>
      <c r="CJ38" s="388"/>
      <c r="CK38" s="388"/>
      <c r="CL38" s="388"/>
      <c r="CM38" s="388"/>
      <c r="CN38" s="214"/>
      <c r="CO38" s="389">
        <f t="shared" si="3"/>
        <v>26</v>
      </c>
      <c r="CP38" s="389"/>
      <c r="CQ38" s="388" t="str">
        <f>IF('各会計、関係団体の財政状況及び健全化判断比率'!BS11="","",'各会計、関係団体の財政状況及び健全化判断比率'!BS11)</f>
        <v>日吉夢産地</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17</v>
      </c>
      <c r="BX39" s="389"/>
      <c r="BY39" s="388" t="str">
        <f>IF('各会計、関係団体の財政状況及び健全化判断比率'!B73="","",'各会計、関係団体の財政状況及び健全化判断比率'!B73)</f>
        <v>愛媛県市町総合事務組合（共通経費分）</v>
      </c>
      <c r="BZ39" s="388"/>
      <c r="CA39" s="388"/>
      <c r="CB39" s="388"/>
      <c r="CC39" s="388"/>
      <c r="CD39" s="388"/>
      <c r="CE39" s="388"/>
      <c r="CF39" s="388"/>
      <c r="CG39" s="388"/>
      <c r="CH39" s="388"/>
      <c r="CI39" s="388"/>
      <c r="CJ39" s="388"/>
      <c r="CK39" s="388"/>
      <c r="CL39" s="388"/>
      <c r="CM39" s="388"/>
      <c r="CN39" s="214"/>
      <c r="CO39" s="389">
        <f t="shared" si="3"/>
        <v>27</v>
      </c>
      <c r="CP39" s="389"/>
      <c r="CQ39" s="388" t="str">
        <f>IF('各会計、関係団体の財政状況及び健全化判断比率'!BS12="","",'各会計、関係団体の財政状況及び健全化判断比率'!BS12)</f>
        <v>鬼北土地開発公社</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18</v>
      </c>
      <c r="BX40" s="389"/>
      <c r="BY40" s="388" t="str">
        <f>IF('各会計、関係団体の財政状況及び健全化判断比率'!B74="","",'各会計、関係団体の財政状況及び健全化判断比率'!B74)</f>
        <v>宇和島地区広域事務組合（一般会計）</v>
      </c>
      <c r="BZ40" s="388"/>
      <c r="CA40" s="388"/>
      <c r="CB40" s="388"/>
      <c r="CC40" s="388"/>
      <c r="CD40" s="388"/>
      <c r="CE40" s="388"/>
      <c r="CF40" s="388"/>
      <c r="CG40" s="388"/>
      <c r="CH40" s="388"/>
      <c r="CI40" s="388"/>
      <c r="CJ40" s="388"/>
      <c r="CK40" s="388"/>
      <c r="CL40" s="388"/>
      <c r="CM40" s="388"/>
      <c r="CN40" s="214"/>
      <c r="CO40" s="389">
        <f t="shared" si="3"/>
        <v>28</v>
      </c>
      <c r="CP40" s="389"/>
      <c r="CQ40" s="388" t="str">
        <f>IF('各会計、関係団体の財政状況及び健全化判断比率'!BS13="","",'各会計、関係団体の財政状況及び健全化判断比率'!BS13)</f>
        <v>鬼北地域野菜園芸振興基金</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19</v>
      </c>
      <c r="BX41" s="389"/>
      <c r="BY41" s="388" t="str">
        <f>IF('各会計、関係団体の財政状況及び健全化判断比率'!B75="","",'各会計、関係団体の財政状況及び健全化判断比率'!B75)</f>
        <v>宇和島地区広域事務組合（介護保険事業特別会計）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20</v>
      </c>
      <c r="BX42" s="389"/>
      <c r="BY42" s="388" t="str">
        <f>IF('各会計、関係団体の財政状況及び健全化判断比率'!B76="","",'各会計、関係団体の財政状況及び健全化判断比率'!B76)</f>
        <v>愛媛地方税滞納整理機構</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21</v>
      </c>
      <c r="BX43" s="389"/>
      <c r="BY43" s="388" t="str">
        <f>IF('各会計、関係団体の財政状況及び健全化判断比率'!B77="","",'各会計、関係団体の財政状況及び健全化判断比率'!B77)</f>
        <v>愛媛県後期高齢者医療広域連合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GVB/tMcv0MnXaXlsHIa72jNMCO7mVyHhKp10wPfoZpvTSDNJ4H1FPoViDdSBgiAnKCSED1ipi9ZVrgrdEE9CMw==" saltValue="924IijJrqs6e4nvUgSNOk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I19" zoomScaleSheetLayoutView="100" workbookViewId="0">
      <selection activeCell="Z26" sqref="Z26:AG2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09" t="s">
        <v>566</v>
      </c>
      <c r="D34" s="1209"/>
      <c r="E34" s="1210"/>
      <c r="F34" s="32">
        <v>4.67</v>
      </c>
      <c r="G34" s="33">
        <v>4.59</v>
      </c>
      <c r="H34" s="33">
        <v>4.49</v>
      </c>
      <c r="I34" s="33">
        <v>4.47</v>
      </c>
      <c r="J34" s="34">
        <v>4.8</v>
      </c>
      <c r="K34" s="22"/>
      <c r="L34" s="22"/>
      <c r="M34" s="22"/>
      <c r="N34" s="22"/>
      <c r="O34" s="22"/>
      <c r="P34" s="22"/>
    </row>
    <row r="35" spans="1:16" ht="39" customHeight="1" x14ac:dyDescent="0.15">
      <c r="A35" s="22"/>
      <c r="B35" s="35"/>
      <c r="C35" s="1203" t="s">
        <v>567</v>
      </c>
      <c r="D35" s="1204"/>
      <c r="E35" s="1205"/>
      <c r="F35" s="36">
        <v>8.41</v>
      </c>
      <c r="G35" s="37">
        <v>4.6900000000000004</v>
      </c>
      <c r="H35" s="37">
        <v>2.87</v>
      </c>
      <c r="I35" s="37">
        <v>2.38</v>
      </c>
      <c r="J35" s="38">
        <v>3.46</v>
      </c>
      <c r="K35" s="22"/>
      <c r="L35" s="22"/>
      <c r="M35" s="22"/>
      <c r="N35" s="22"/>
      <c r="O35" s="22"/>
      <c r="P35" s="22"/>
    </row>
    <row r="36" spans="1:16" ht="39" customHeight="1" x14ac:dyDescent="0.15">
      <c r="A36" s="22"/>
      <c r="B36" s="35"/>
      <c r="C36" s="1203" t="s">
        <v>568</v>
      </c>
      <c r="D36" s="1204"/>
      <c r="E36" s="1205"/>
      <c r="F36" s="36">
        <v>2.33</v>
      </c>
      <c r="G36" s="37">
        <v>1.93</v>
      </c>
      <c r="H36" s="37">
        <v>2.2000000000000002</v>
      </c>
      <c r="I36" s="37">
        <v>2.06</v>
      </c>
      <c r="J36" s="38">
        <v>3.05</v>
      </c>
      <c r="K36" s="22"/>
      <c r="L36" s="22"/>
      <c r="M36" s="22"/>
      <c r="N36" s="22"/>
      <c r="O36" s="22"/>
      <c r="P36" s="22"/>
    </row>
    <row r="37" spans="1:16" ht="39" customHeight="1" x14ac:dyDescent="0.15">
      <c r="A37" s="22"/>
      <c r="B37" s="35"/>
      <c r="C37" s="1203" t="s">
        <v>569</v>
      </c>
      <c r="D37" s="1204"/>
      <c r="E37" s="1205"/>
      <c r="F37" s="36">
        <v>0.77</v>
      </c>
      <c r="G37" s="37">
        <v>1.52</v>
      </c>
      <c r="H37" s="37">
        <v>1.81</v>
      </c>
      <c r="I37" s="37">
        <v>1.56</v>
      </c>
      <c r="J37" s="38">
        <v>0.83</v>
      </c>
      <c r="K37" s="22"/>
      <c r="L37" s="22"/>
      <c r="M37" s="22"/>
      <c r="N37" s="22"/>
      <c r="O37" s="22"/>
      <c r="P37" s="22"/>
    </row>
    <row r="38" spans="1:16" ht="39" customHeight="1" x14ac:dyDescent="0.15">
      <c r="A38" s="22"/>
      <c r="B38" s="35"/>
      <c r="C38" s="1203" t="s">
        <v>570</v>
      </c>
      <c r="D38" s="1204"/>
      <c r="E38" s="1205"/>
      <c r="F38" s="36">
        <v>2.88</v>
      </c>
      <c r="G38" s="37">
        <v>2.16</v>
      </c>
      <c r="H38" s="37">
        <v>0.71</v>
      </c>
      <c r="I38" s="37">
        <v>0.98</v>
      </c>
      <c r="J38" s="38">
        <v>0.15</v>
      </c>
      <c r="K38" s="22"/>
      <c r="L38" s="22"/>
      <c r="M38" s="22"/>
      <c r="N38" s="22"/>
      <c r="O38" s="22"/>
      <c r="P38" s="22"/>
    </row>
    <row r="39" spans="1:16" ht="39" customHeight="1" x14ac:dyDescent="0.15">
      <c r="A39" s="22"/>
      <c r="B39" s="35"/>
      <c r="C39" s="1203" t="s">
        <v>571</v>
      </c>
      <c r="D39" s="1204"/>
      <c r="E39" s="1205"/>
      <c r="F39" s="36">
        <v>0.08</v>
      </c>
      <c r="G39" s="37">
        <v>0.08</v>
      </c>
      <c r="H39" s="37">
        <v>7.0000000000000007E-2</v>
      </c>
      <c r="I39" s="37">
        <v>7.0000000000000007E-2</v>
      </c>
      <c r="J39" s="38">
        <v>0.06</v>
      </c>
      <c r="K39" s="22"/>
      <c r="L39" s="22"/>
      <c r="M39" s="22"/>
      <c r="N39" s="22"/>
      <c r="O39" s="22"/>
      <c r="P39" s="22"/>
    </row>
    <row r="40" spans="1:16" ht="39" customHeight="1" x14ac:dyDescent="0.15">
      <c r="A40" s="22"/>
      <c r="B40" s="35"/>
      <c r="C40" s="1203" t="s">
        <v>572</v>
      </c>
      <c r="D40" s="1204"/>
      <c r="E40" s="1205"/>
      <c r="F40" s="36">
        <v>0</v>
      </c>
      <c r="G40" s="37">
        <v>0</v>
      </c>
      <c r="H40" s="37">
        <v>0</v>
      </c>
      <c r="I40" s="37">
        <v>0</v>
      </c>
      <c r="J40" s="38">
        <v>0</v>
      </c>
      <c r="K40" s="22"/>
      <c r="L40" s="22"/>
      <c r="M40" s="22"/>
      <c r="N40" s="22"/>
      <c r="O40" s="22"/>
      <c r="P40" s="22"/>
    </row>
    <row r="41" spans="1:16" ht="39" customHeight="1" x14ac:dyDescent="0.15">
      <c r="A41" s="22"/>
      <c r="B41" s="35"/>
      <c r="C41" s="1203" t="s">
        <v>573</v>
      </c>
      <c r="D41" s="1204"/>
      <c r="E41" s="1205"/>
      <c r="F41" s="36">
        <v>0</v>
      </c>
      <c r="G41" s="37">
        <v>0</v>
      </c>
      <c r="H41" s="37">
        <v>0</v>
      </c>
      <c r="I41" s="37">
        <v>0</v>
      </c>
      <c r="J41" s="38">
        <v>0</v>
      </c>
      <c r="K41" s="22"/>
      <c r="L41" s="22"/>
      <c r="M41" s="22"/>
      <c r="N41" s="22"/>
      <c r="O41" s="22"/>
      <c r="P41" s="22"/>
    </row>
    <row r="42" spans="1:16" ht="39" customHeight="1" x14ac:dyDescent="0.15">
      <c r="A42" s="22"/>
      <c r="B42" s="39"/>
      <c r="C42" s="1203" t="s">
        <v>574</v>
      </c>
      <c r="D42" s="1204"/>
      <c r="E42" s="1205"/>
      <c r="F42" s="36" t="s">
        <v>516</v>
      </c>
      <c r="G42" s="37" t="s">
        <v>516</v>
      </c>
      <c r="H42" s="37" t="s">
        <v>516</v>
      </c>
      <c r="I42" s="37" t="s">
        <v>516</v>
      </c>
      <c r="J42" s="38" t="s">
        <v>516</v>
      </c>
      <c r="K42" s="22"/>
      <c r="L42" s="22"/>
      <c r="M42" s="22"/>
      <c r="N42" s="22"/>
      <c r="O42" s="22"/>
      <c r="P42" s="22"/>
    </row>
    <row r="43" spans="1:16" ht="39" customHeight="1" thickBot="1" x14ac:dyDescent="0.2">
      <c r="A43" s="22"/>
      <c r="B43" s="40"/>
      <c r="C43" s="1206" t="s">
        <v>575</v>
      </c>
      <c r="D43" s="1207"/>
      <c r="E43" s="1208"/>
      <c r="F43" s="41">
        <v>0.03</v>
      </c>
      <c r="G43" s="42">
        <v>0.69</v>
      </c>
      <c r="H43" s="42">
        <v>0.76</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HD6sn8P2kOh7tzoUXEHdnbTiCEGcoOdXzLMpzeHkkKO+jQ9uP7bq0jYfawAl905pzbFnBy1l0AfyMz+7YI+1g==" saltValue="CQ9/+K9EIczTJWhT/S8D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J25" zoomScaleSheetLayoutView="55" workbookViewId="0">
      <selection activeCell="Z26" sqref="Z26:AG2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29" t="s">
        <v>10</v>
      </c>
      <c r="C45" s="1230"/>
      <c r="D45" s="58"/>
      <c r="E45" s="1235" t="s">
        <v>11</v>
      </c>
      <c r="F45" s="1235"/>
      <c r="G45" s="1235"/>
      <c r="H45" s="1235"/>
      <c r="I45" s="1235"/>
      <c r="J45" s="1236"/>
      <c r="K45" s="59">
        <v>793</v>
      </c>
      <c r="L45" s="60">
        <v>770</v>
      </c>
      <c r="M45" s="60">
        <v>765</v>
      </c>
      <c r="N45" s="60">
        <v>801</v>
      </c>
      <c r="O45" s="61">
        <v>788</v>
      </c>
      <c r="P45" s="48"/>
      <c r="Q45" s="48"/>
      <c r="R45" s="48"/>
      <c r="S45" s="48"/>
      <c r="T45" s="48"/>
      <c r="U45" s="48"/>
    </row>
    <row r="46" spans="1:21" ht="30.75" customHeight="1" x14ac:dyDescent="0.15">
      <c r="A46" s="48"/>
      <c r="B46" s="1231"/>
      <c r="C46" s="1232"/>
      <c r="D46" s="62"/>
      <c r="E46" s="1213" t="s">
        <v>12</v>
      </c>
      <c r="F46" s="1213"/>
      <c r="G46" s="1213"/>
      <c r="H46" s="1213"/>
      <c r="I46" s="1213"/>
      <c r="J46" s="1214"/>
      <c r="K46" s="63" t="s">
        <v>516</v>
      </c>
      <c r="L46" s="64" t="s">
        <v>516</v>
      </c>
      <c r="M46" s="64" t="s">
        <v>516</v>
      </c>
      <c r="N46" s="64" t="s">
        <v>516</v>
      </c>
      <c r="O46" s="65" t="s">
        <v>516</v>
      </c>
      <c r="P46" s="48"/>
      <c r="Q46" s="48"/>
      <c r="R46" s="48"/>
      <c r="S46" s="48"/>
      <c r="T46" s="48"/>
      <c r="U46" s="48"/>
    </row>
    <row r="47" spans="1:21" ht="30.75" customHeight="1" x14ac:dyDescent="0.15">
      <c r="A47" s="48"/>
      <c r="B47" s="1231"/>
      <c r="C47" s="1232"/>
      <c r="D47" s="62"/>
      <c r="E47" s="1213" t="s">
        <v>13</v>
      </c>
      <c r="F47" s="1213"/>
      <c r="G47" s="1213"/>
      <c r="H47" s="1213"/>
      <c r="I47" s="1213"/>
      <c r="J47" s="1214"/>
      <c r="K47" s="63" t="s">
        <v>516</v>
      </c>
      <c r="L47" s="64" t="s">
        <v>516</v>
      </c>
      <c r="M47" s="64" t="s">
        <v>516</v>
      </c>
      <c r="N47" s="64" t="s">
        <v>516</v>
      </c>
      <c r="O47" s="65" t="s">
        <v>516</v>
      </c>
      <c r="P47" s="48"/>
      <c r="Q47" s="48"/>
      <c r="R47" s="48"/>
      <c r="S47" s="48"/>
      <c r="T47" s="48"/>
      <c r="U47" s="48"/>
    </row>
    <row r="48" spans="1:21" ht="30.75" customHeight="1" x14ac:dyDescent="0.15">
      <c r="A48" s="48"/>
      <c r="B48" s="1231"/>
      <c r="C48" s="1232"/>
      <c r="D48" s="62"/>
      <c r="E48" s="1213" t="s">
        <v>14</v>
      </c>
      <c r="F48" s="1213"/>
      <c r="G48" s="1213"/>
      <c r="H48" s="1213"/>
      <c r="I48" s="1213"/>
      <c r="J48" s="1214"/>
      <c r="K48" s="63">
        <v>176</v>
      </c>
      <c r="L48" s="64">
        <v>152</v>
      </c>
      <c r="M48" s="64">
        <v>148</v>
      </c>
      <c r="N48" s="64">
        <v>143</v>
      </c>
      <c r="O48" s="65">
        <v>143</v>
      </c>
      <c r="P48" s="48"/>
      <c r="Q48" s="48"/>
      <c r="R48" s="48"/>
      <c r="S48" s="48"/>
      <c r="T48" s="48"/>
      <c r="U48" s="48"/>
    </row>
    <row r="49" spans="1:21" ht="30.75" customHeight="1" x14ac:dyDescent="0.15">
      <c r="A49" s="48"/>
      <c r="B49" s="1231"/>
      <c r="C49" s="1232"/>
      <c r="D49" s="62"/>
      <c r="E49" s="1213" t="s">
        <v>15</v>
      </c>
      <c r="F49" s="1213"/>
      <c r="G49" s="1213"/>
      <c r="H49" s="1213"/>
      <c r="I49" s="1213"/>
      <c r="J49" s="1214"/>
      <c r="K49" s="63">
        <v>34</v>
      </c>
      <c r="L49" s="64">
        <v>22</v>
      </c>
      <c r="M49" s="64">
        <v>21</v>
      </c>
      <c r="N49" s="64">
        <v>7</v>
      </c>
      <c r="O49" s="65">
        <v>8</v>
      </c>
      <c r="P49" s="48"/>
      <c r="Q49" s="48"/>
      <c r="R49" s="48"/>
      <c r="S49" s="48"/>
      <c r="T49" s="48"/>
      <c r="U49" s="48"/>
    </row>
    <row r="50" spans="1:21" ht="30.75" customHeight="1" x14ac:dyDescent="0.15">
      <c r="A50" s="48"/>
      <c r="B50" s="1231"/>
      <c r="C50" s="1232"/>
      <c r="D50" s="62"/>
      <c r="E50" s="1213" t="s">
        <v>16</v>
      </c>
      <c r="F50" s="1213"/>
      <c r="G50" s="1213"/>
      <c r="H50" s="1213"/>
      <c r="I50" s="1213"/>
      <c r="J50" s="1214"/>
      <c r="K50" s="63">
        <v>27</v>
      </c>
      <c r="L50" s="64">
        <v>24</v>
      </c>
      <c r="M50" s="64">
        <v>23</v>
      </c>
      <c r="N50" s="64">
        <v>20</v>
      </c>
      <c r="O50" s="65">
        <v>20</v>
      </c>
      <c r="P50" s="48"/>
      <c r="Q50" s="48"/>
      <c r="R50" s="48"/>
      <c r="S50" s="48"/>
      <c r="T50" s="48"/>
      <c r="U50" s="48"/>
    </row>
    <row r="51" spans="1:21" ht="30.75" customHeight="1" x14ac:dyDescent="0.15">
      <c r="A51" s="48"/>
      <c r="B51" s="1233"/>
      <c r="C51" s="1234"/>
      <c r="D51" s="66"/>
      <c r="E51" s="1213" t="s">
        <v>17</v>
      </c>
      <c r="F51" s="1213"/>
      <c r="G51" s="1213"/>
      <c r="H51" s="1213"/>
      <c r="I51" s="1213"/>
      <c r="J51" s="1214"/>
      <c r="K51" s="63" t="s">
        <v>516</v>
      </c>
      <c r="L51" s="64" t="s">
        <v>516</v>
      </c>
      <c r="M51" s="64" t="s">
        <v>516</v>
      </c>
      <c r="N51" s="64" t="s">
        <v>516</v>
      </c>
      <c r="O51" s="65" t="s">
        <v>516</v>
      </c>
      <c r="P51" s="48"/>
      <c r="Q51" s="48"/>
      <c r="R51" s="48"/>
      <c r="S51" s="48"/>
      <c r="T51" s="48"/>
      <c r="U51" s="48"/>
    </row>
    <row r="52" spans="1:21" ht="30.75" customHeight="1" x14ac:dyDescent="0.15">
      <c r="A52" s="48"/>
      <c r="B52" s="1211" t="s">
        <v>18</v>
      </c>
      <c r="C52" s="1212"/>
      <c r="D52" s="66"/>
      <c r="E52" s="1213" t="s">
        <v>19</v>
      </c>
      <c r="F52" s="1213"/>
      <c r="G52" s="1213"/>
      <c r="H52" s="1213"/>
      <c r="I52" s="1213"/>
      <c r="J52" s="1214"/>
      <c r="K52" s="63">
        <v>764</v>
      </c>
      <c r="L52" s="64">
        <v>738</v>
      </c>
      <c r="M52" s="64">
        <v>742</v>
      </c>
      <c r="N52" s="64">
        <v>743</v>
      </c>
      <c r="O52" s="65">
        <v>727</v>
      </c>
      <c r="P52" s="48"/>
      <c r="Q52" s="48"/>
      <c r="R52" s="48"/>
      <c r="S52" s="48"/>
      <c r="T52" s="48"/>
      <c r="U52" s="48"/>
    </row>
    <row r="53" spans="1:21" ht="30.75" customHeight="1" thickBot="1" x14ac:dyDescent="0.2">
      <c r="A53" s="48"/>
      <c r="B53" s="1215" t="s">
        <v>20</v>
      </c>
      <c r="C53" s="1216"/>
      <c r="D53" s="67"/>
      <c r="E53" s="1217" t="s">
        <v>21</v>
      </c>
      <c r="F53" s="1217"/>
      <c r="G53" s="1217"/>
      <c r="H53" s="1217"/>
      <c r="I53" s="1217"/>
      <c r="J53" s="1218"/>
      <c r="K53" s="68">
        <v>266</v>
      </c>
      <c r="L53" s="69">
        <v>230</v>
      </c>
      <c r="M53" s="69">
        <v>215</v>
      </c>
      <c r="N53" s="69">
        <v>228</v>
      </c>
      <c r="O53" s="70">
        <v>232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19" t="s">
        <v>24</v>
      </c>
      <c r="C57" s="1220"/>
      <c r="D57" s="1223" t="s">
        <v>25</v>
      </c>
      <c r="E57" s="1224"/>
      <c r="F57" s="1224"/>
      <c r="G57" s="1224"/>
      <c r="H57" s="1224"/>
      <c r="I57" s="1224"/>
      <c r="J57" s="1225"/>
      <c r="K57" s="83"/>
      <c r="L57" s="84"/>
      <c r="M57" s="84"/>
      <c r="N57" s="84"/>
      <c r="O57" s="85"/>
    </row>
    <row r="58" spans="1:21" ht="31.5" customHeight="1" thickBot="1" x14ac:dyDescent="0.2">
      <c r="B58" s="1221"/>
      <c r="C58" s="1222"/>
      <c r="D58" s="1226" t="s">
        <v>26</v>
      </c>
      <c r="E58" s="1227"/>
      <c r="F58" s="1227"/>
      <c r="G58" s="1227"/>
      <c r="H58" s="1227"/>
      <c r="I58" s="1227"/>
      <c r="J58" s="1228"/>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7V+Lb/+lRX7agc7WXqsPahU0+G5YTbHv1Bk8iov7UKr3mboL9OQ+M/P+gdssCKAeB9VzDZ+h6XGyG6ZuaZR/Q==" saltValue="OTprfFyMZYi63PrL02dtO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N34" zoomScaleSheetLayoutView="100" workbookViewId="0">
      <selection activeCell="Z26" sqref="Z26:AG2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558</v>
      </c>
      <c r="J40" s="100" t="s">
        <v>559</v>
      </c>
      <c r="K40" s="100" t="s">
        <v>560</v>
      </c>
      <c r="L40" s="100" t="s">
        <v>561</v>
      </c>
      <c r="M40" s="101" t="s">
        <v>562</v>
      </c>
    </row>
    <row r="41" spans="2:13" ht="27.75" customHeight="1" x14ac:dyDescent="0.15">
      <c r="B41" s="1249" t="s">
        <v>29</v>
      </c>
      <c r="C41" s="1250"/>
      <c r="D41" s="102"/>
      <c r="E41" s="1251" t="s">
        <v>30</v>
      </c>
      <c r="F41" s="1251"/>
      <c r="G41" s="1251"/>
      <c r="H41" s="1252"/>
      <c r="I41" s="103">
        <v>7747</v>
      </c>
      <c r="J41" s="104">
        <v>7666</v>
      </c>
      <c r="K41" s="104">
        <v>7923</v>
      </c>
      <c r="L41" s="104">
        <v>7988</v>
      </c>
      <c r="M41" s="105">
        <v>8233</v>
      </c>
    </row>
    <row r="42" spans="2:13" ht="27.75" customHeight="1" x14ac:dyDescent="0.15">
      <c r="B42" s="1239"/>
      <c r="C42" s="1240"/>
      <c r="D42" s="106"/>
      <c r="E42" s="1243" t="s">
        <v>31</v>
      </c>
      <c r="F42" s="1243"/>
      <c r="G42" s="1243"/>
      <c r="H42" s="1244"/>
      <c r="I42" s="107">
        <v>122</v>
      </c>
      <c r="J42" s="108">
        <v>98</v>
      </c>
      <c r="K42" s="108">
        <v>73</v>
      </c>
      <c r="L42" s="108">
        <v>54</v>
      </c>
      <c r="M42" s="109">
        <v>34</v>
      </c>
    </row>
    <row r="43" spans="2:13" ht="27.75" customHeight="1" x14ac:dyDescent="0.15">
      <c r="B43" s="1239"/>
      <c r="C43" s="1240"/>
      <c r="D43" s="106"/>
      <c r="E43" s="1243" t="s">
        <v>32</v>
      </c>
      <c r="F43" s="1243"/>
      <c r="G43" s="1243"/>
      <c r="H43" s="1244"/>
      <c r="I43" s="107">
        <v>1599</v>
      </c>
      <c r="J43" s="108">
        <v>1375</v>
      </c>
      <c r="K43" s="108">
        <v>1264</v>
      </c>
      <c r="L43" s="108">
        <v>1182</v>
      </c>
      <c r="M43" s="109">
        <v>1162</v>
      </c>
    </row>
    <row r="44" spans="2:13" ht="27.75" customHeight="1" x14ac:dyDescent="0.15">
      <c r="B44" s="1239"/>
      <c r="C44" s="1240"/>
      <c r="D44" s="106"/>
      <c r="E44" s="1243" t="s">
        <v>33</v>
      </c>
      <c r="F44" s="1243"/>
      <c r="G44" s="1243"/>
      <c r="H44" s="1244"/>
      <c r="I44" s="107">
        <v>193</v>
      </c>
      <c r="J44" s="108">
        <v>154</v>
      </c>
      <c r="K44" s="108">
        <v>124</v>
      </c>
      <c r="L44" s="108">
        <v>100</v>
      </c>
      <c r="M44" s="109">
        <v>81</v>
      </c>
    </row>
    <row r="45" spans="2:13" ht="27.75" customHeight="1" x14ac:dyDescent="0.15">
      <c r="B45" s="1239"/>
      <c r="C45" s="1240"/>
      <c r="D45" s="106"/>
      <c r="E45" s="1243" t="s">
        <v>34</v>
      </c>
      <c r="F45" s="1243"/>
      <c r="G45" s="1243"/>
      <c r="H45" s="1244"/>
      <c r="I45" s="107">
        <v>1549</v>
      </c>
      <c r="J45" s="108">
        <v>1484</v>
      </c>
      <c r="K45" s="108">
        <v>1352</v>
      </c>
      <c r="L45" s="108">
        <v>1228</v>
      </c>
      <c r="M45" s="109">
        <v>1154</v>
      </c>
    </row>
    <row r="46" spans="2:13" ht="27.75" customHeight="1" x14ac:dyDescent="0.15">
      <c r="B46" s="1239"/>
      <c r="C46" s="1240"/>
      <c r="D46" s="110"/>
      <c r="E46" s="1243" t="s">
        <v>35</v>
      </c>
      <c r="F46" s="1243"/>
      <c r="G46" s="1243"/>
      <c r="H46" s="1244"/>
      <c r="I46" s="107" t="s">
        <v>516</v>
      </c>
      <c r="J46" s="108" t="s">
        <v>516</v>
      </c>
      <c r="K46" s="108" t="s">
        <v>516</v>
      </c>
      <c r="L46" s="108" t="s">
        <v>516</v>
      </c>
      <c r="M46" s="109" t="s">
        <v>516</v>
      </c>
    </row>
    <row r="47" spans="2:13" ht="27.75" customHeight="1" x14ac:dyDescent="0.15">
      <c r="B47" s="1239"/>
      <c r="C47" s="1240"/>
      <c r="D47" s="111"/>
      <c r="E47" s="1253" t="s">
        <v>36</v>
      </c>
      <c r="F47" s="1254"/>
      <c r="G47" s="1254"/>
      <c r="H47" s="1255"/>
      <c r="I47" s="107" t="s">
        <v>516</v>
      </c>
      <c r="J47" s="108" t="s">
        <v>516</v>
      </c>
      <c r="K47" s="108" t="s">
        <v>516</v>
      </c>
      <c r="L47" s="108" t="s">
        <v>516</v>
      </c>
      <c r="M47" s="109" t="s">
        <v>516</v>
      </c>
    </row>
    <row r="48" spans="2:13" ht="27.75" customHeight="1" x14ac:dyDescent="0.15">
      <c r="B48" s="1239"/>
      <c r="C48" s="1240"/>
      <c r="D48" s="106"/>
      <c r="E48" s="1243" t="s">
        <v>37</v>
      </c>
      <c r="F48" s="1243"/>
      <c r="G48" s="1243"/>
      <c r="H48" s="1244"/>
      <c r="I48" s="107" t="s">
        <v>516</v>
      </c>
      <c r="J48" s="108" t="s">
        <v>516</v>
      </c>
      <c r="K48" s="108" t="s">
        <v>516</v>
      </c>
      <c r="L48" s="108" t="s">
        <v>516</v>
      </c>
      <c r="M48" s="109" t="s">
        <v>516</v>
      </c>
    </row>
    <row r="49" spans="2:13" ht="27.75" customHeight="1" x14ac:dyDescent="0.15">
      <c r="B49" s="1241"/>
      <c r="C49" s="1242"/>
      <c r="D49" s="106"/>
      <c r="E49" s="1243" t="s">
        <v>38</v>
      </c>
      <c r="F49" s="1243"/>
      <c r="G49" s="1243"/>
      <c r="H49" s="1244"/>
      <c r="I49" s="107" t="s">
        <v>516</v>
      </c>
      <c r="J49" s="108" t="s">
        <v>516</v>
      </c>
      <c r="K49" s="108" t="s">
        <v>516</v>
      </c>
      <c r="L49" s="108" t="s">
        <v>516</v>
      </c>
      <c r="M49" s="109" t="s">
        <v>516</v>
      </c>
    </row>
    <row r="50" spans="2:13" ht="27.75" customHeight="1" x14ac:dyDescent="0.15">
      <c r="B50" s="1237" t="s">
        <v>39</v>
      </c>
      <c r="C50" s="1238"/>
      <c r="D50" s="112"/>
      <c r="E50" s="1243" t="s">
        <v>40</v>
      </c>
      <c r="F50" s="1243"/>
      <c r="G50" s="1243"/>
      <c r="H50" s="1244"/>
      <c r="I50" s="107">
        <v>3213</v>
      </c>
      <c r="J50" s="108">
        <v>3604</v>
      </c>
      <c r="K50" s="108">
        <v>3670</v>
      </c>
      <c r="L50" s="108">
        <v>3884</v>
      </c>
      <c r="M50" s="109">
        <v>4040</v>
      </c>
    </row>
    <row r="51" spans="2:13" ht="27.75" customHeight="1" x14ac:dyDescent="0.15">
      <c r="B51" s="1239"/>
      <c r="C51" s="1240"/>
      <c r="D51" s="106"/>
      <c r="E51" s="1243" t="s">
        <v>41</v>
      </c>
      <c r="F51" s="1243"/>
      <c r="G51" s="1243"/>
      <c r="H51" s="1244"/>
      <c r="I51" s="107">
        <v>209</v>
      </c>
      <c r="J51" s="108">
        <v>181</v>
      </c>
      <c r="K51" s="108">
        <v>157</v>
      </c>
      <c r="L51" s="108">
        <v>134</v>
      </c>
      <c r="M51" s="109">
        <v>133</v>
      </c>
    </row>
    <row r="52" spans="2:13" ht="27.75" customHeight="1" x14ac:dyDescent="0.15">
      <c r="B52" s="1241"/>
      <c r="C52" s="1242"/>
      <c r="D52" s="106"/>
      <c r="E52" s="1243" t="s">
        <v>42</v>
      </c>
      <c r="F52" s="1243"/>
      <c r="G52" s="1243"/>
      <c r="H52" s="1244"/>
      <c r="I52" s="107">
        <v>6657</v>
      </c>
      <c r="J52" s="108">
        <v>6993</v>
      </c>
      <c r="K52" s="108">
        <v>6801</v>
      </c>
      <c r="L52" s="108">
        <v>6895</v>
      </c>
      <c r="M52" s="109">
        <v>6953</v>
      </c>
    </row>
    <row r="53" spans="2:13" ht="27.75" customHeight="1" thickBot="1" x14ac:dyDescent="0.2">
      <c r="B53" s="1245" t="s">
        <v>43</v>
      </c>
      <c r="C53" s="1246"/>
      <c r="D53" s="113"/>
      <c r="E53" s="1247" t="s">
        <v>44</v>
      </c>
      <c r="F53" s="1247"/>
      <c r="G53" s="1247"/>
      <c r="H53" s="1248"/>
      <c r="I53" s="114">
        <v>1131</v>
      </c>
      <c r="J53" s="115">
        <v>-2</v>
      </c>
      <c r="K53" s="115">
        <v>108</v>
      </c>
      <c r="L53" s="115">
        <v>-361</v>
      </c>
      <c r="M53" s="116">
        <v>-461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wYjATxgrOC+dZMJ5pk6A9OZUhO1SjbVw4R1SI0Q+zC3ErG0B0teVPKaP04tPDvGs4XG4GKwtwVMvSPZEz1nxQ==" saltValue="DeS3UbJwDYPbXKIeJKeJy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G13" zoomScale="70" zoomScaleNormal="70" zoomScaleSheetLayoutView="100" workbookViewId="0">
      <selection activeCell="Z26" sqref="Z26:AG2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264" t="s">
        <v>47</v>
      </c>
      <c r="D55" s="1264"/>
      <c r="E55" s="1265"/>
      <c r="F55" s="128">
        <v>1976</v>
      </c>
      <c r="G55" s="128">
        <v>1977</v>
      </c>
      <c r="H55" s="129">
        <v>1939</v>
      </c>
    </row>
    <row r="56" spans="2:8" ht="52.5" customHeight="1" x14ac:dyDescent="0.15">
      <c r="B56" s="130"/>
      <c r="C56" s="1266" t="s">
        <v>48</v>
      </c>
      <c r="D56" s="1266"/>
      <c r="E56" s="1267"/>
      <c r="F56" s="131">
        <v>0</v>
      </c>
      <c r="G56" s="131">
        <v>0</v>
      </c>
      <c r="H56" s="132">
        <v>0</v>
      </c>
    </row>
    <row r="57" spans="2:8" ht="53.25" customHeight="1" x14ac:dyDescent="0.15">
      <c r="B57" s="130"/>
      <c r="C57" s="1268" t="s">
        <v>49</v>
      </c>
      <c r="D57" s="1268"/>
      <c r="E57" s="1269"/>
      <c r="F57" s="133">
        <v>2503</v>
      </c>
      <c r="G57" s="133">
        <v>2707</v>
      </c>
      <c r="H57" s="134">
        <v>2851</v>
      </c>
    </row>
    <row r="58" spans="2:8" ht="45.75" customHeight="1" x14ac:dyDescent="0.15">
      <c r="B58" s="135"/>
      <c r="C58" s="1256" t="s">
        <v>602</v>
      </c>
      <c r="D58" s="1257"/>
      <c r="E58" s="1258"/>
      <c r="F58" s="136">
        <v>594</v>
      </c>
      <c r="G58" s="136">
        <v>576</v>
      </c>
      <c r="H58" s="137">
        <v>558</v>
      </c>
    </row>
    <row r="59" spans="2:8" ht="45.75" customHeight="1" x14ac:dyDescent="0.15">
      <c r="B59" s="135"/>
      <c r="C59" s="1256" t="s">
        <v>603</v>
      </c>
      <c r="D59" s="1257"/>
      <c r="E59" s="1258"/>
      <c r="F59" s="136">
        <v>473</v>
      </c>
      <c r="G59" s="136">
        <v>524</v>
      </c>
      <c r="H59" s="137">
        <v>574</v>
      </c>
    </row>
    <row r="60" spans="2:8" ht="45.75" customHeight="1" x14ac:dyDescent="0.15">
      <c r="B60" s="135"/>
      <c r="C60" s="1256" t="s">
        <v>604</v>
      </c>
      <c r="D60" s="1257"/>
      <c r="E60" s="1258"/>
      <c r="F60" s="136">
        <v>324</v>
      </c>
      <c r="G60" s="136">
        <v>324</v>
      </c>
      <c r="H60" s="137">
        <v>324</v>
      </c>
    </row>
    <row r="61" spans="2:8" ht="45.75" customHeight="1" x14ac:dyDescent="0.15">
      <c r="B61" s="135"/>
      <c r="C61" s="1256" t="s">
        <v>601</v>
      </c>
      <c r="D61" s="1257"/>
      <c r="E61" s="1258"/>
      <c r="F61" s="136">
        <v>320</v>
      </c>
      <c r="G61" s="136">
        <v>750</v>
      </c>
      <c r="H61" s="137">
        <v>854</v>
      </c>
    </row>
    <row r="62" spans="2:8" ht="45.75" customHeight="1" thickBot="1" x14ac:dyDescent="0.2">
      <c r="B62" s="138"/>
      <c r="C62" s="1259" t="s">
        <v>605</v>
      </c>
      <c r="D62" s="1260"/>
      <c r="E62" s="1261"/>
      <c r="F62" s="139">
        <v>300</v>
      </c>
      <c r="G62" s="139">
        <v>300</v>
      </c>
      <c r="H62" s="140">
        <v>300</v>
      </c>
    </row>
    <row r="63" spans="2:8" ht="52.5" customHeight="1" thickBot="1" x14ac:dyDescent="0.2">
      <c r="B63" s="141"/>
      <c r="C63" s="1262" t="s">
        <v>50</v>
      </c>
      <c r="D63" s="1262"/>
      <c r="E63" s="1263"/>
      <c r="F63" s="142">
        <v>4479</v>
      </c>
      <c r="G63" s="142">
        <v>4685</v>
      </c>
      <c r="H63" s="143">
        <v>4791</v>
      </c>
    </row>
    <row r="64" spans="2:8" ht="15" customHeight="1" x14ac:dyDescent="0.15"/>
  </sheetData>
  <sheetProtection algorithmName="SHA-512" hashValue="HyOT/2m8jcMS+Qhts/fXH9yJGLzVn4bV7S8QLzD9MgHe9MCfQVd70xgurgF245DlZPK4fbBoCnGbit+YwZEftw==" saltValue="bARbc1WnXKRSBnV30mVZ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34" zoomScale="85" zoomScaleNormal="85" zoomScaleSheetLayoutView="55" workbookViewId="0">
      <selection activeCell="AT20" sqref="AT20"/>
    </sheetView>
  </sheetViews>
  <sheetFormatPr defaultColWidth="0" defaultRowHeight="0" customHeight="1" zeroHeight="1" x14ac:dyDescent="0.15"/>
  <cols>
    <col min="1" max="1" width="6.375" style="1270" customWidth="1"/>
    <col min="2" max="107" width="2.5" style="1270" customWidth="1"/>
    <col min="108" max="108" width="6.125" style="1272" customWidth="1"/>
    <col min="109" max="109" width="5.875" style="1271" customWidth="1"/>
    <col min="110" max="110" width="19.125" style="1270" hidden="1"/>
    <col min="111" max="115" width="12.625" style="1270" hidden="1"/>
    <col min="116" max="349" width="8.625" style="1270" hidden="1"/>
    <col min="350" max="355" width="14.875" style="1270" hidden="1"/>
    <col min="356" max="357" width="15.875" style="1270" hidden="1"/>
    <col min="358" max="363" width="16.125" style="1270" hidden="1"/>
    <col min="364" max="364" width="6.125" style="1270" hidden="1"/>
    <col min="365" max="365" width="3" style="1270" hidden="1"/>
    <col min="366" max="605" width="8.625" style="1270" hidden="1"/>
    <col min="606" max="611" width="14.875" style="1270" hidden="1"/>
    <col min="612" max="613" width="15.875" style="1270" hidden="1"/>
    <col min="614" max="619" width="16.125" style="1270" hidden="1"/>
    <col min="620" max="620" width="6.125" style="1270" hidden="1"/>
    <col min="621" max="621" width="3" style="1270" hidden="1"/>
    <col min="622" max="861" width="8.625" style="1270" hidden="1"/>
    <col min="862" max="867" width="14.875" style="1270" hidden="1"/>
    <col min="868" max="869" width="15.875" style="1270" hidden="1"/>
    <col min="870" max="875" width="16.125" style="1270" hidden="1"/>
    <col min="876" max="876" width="6.125" style="1270" hidden="1"/>
    <col min="877" max="877" width="3" style="1270" hidden="1"/>
    <col min="878" max="1117" width="8.625" style="1270" hidden="1"/>
    <col min="1118" max="1123" width="14.875" style="1270" hidden="1"/>
    <col min="1124" max="1125" width="15.875" style="1270" hidden="1"/>
    <col min="1126" max="1131" width="16.125" style="1270" hidden="1"/>
    <col min="1132" max="1132" width="6.125" style="1270" hidden="1"/>
    <col min="1133" max="1133" width="3" style="1270" hidden="1"/>
    <col min="1134" max="1373" width="8.625" style="1270" hidden="1"/>
    <col min="1374" max="1379" width="14.875" style="1270" hidden="1"/>
    <col min="1380" max="1381" width="15.875" style="1270" hidden="1"/>
    <col min="1382" max="1387" width="16.125" style="1270" hidden="1"/>
    <col min="1388" max="1388" width="6.125" style="1270" hidden="1"/>
    <col min="1389" max="1389" width="3" style="1270" hidden="1"/>
    <col min="1390" max="1629" width="8.625" style="1270" hidden="1"/>
    <col min="1630" max="1635" width="14.875" style="1270" hidden="1"/>
    <col min="1636" max="1637" width="15.875" style="1270" hidden="1"/>
    <col min="1638" max="1643" width="16.125" style="1270" hidden="1"/>
    <col min="1644" max="1644" width="6.125" style="1270" hidden="1"/>
    <col min="1645" max="1645" width="3" style="1270" hidden="1"/>
    <col min="1646" max="1885" width="8.625" style="1270" hidden="1"/>
    <col min="1886" max="1891" width="14.875" style="1270" hidden="1"/>
    <col min="1892" max="1893" width="15.875" style="1270" hidden="1"/>
    <col min="1894" max="1899" width="16.125" style="1270" hidden="1"/>
    <col min="1900" max="1900" width="6.125" style="1270" hidden="1"/>
    <col min="1901" max="1901" width="3" style="1270" hidden="1"/>
    <col min="1902" max="2141" width="8.625" style="1270" hidden="1"/>
    <col min="2142" max="2147" width="14.875" style="1270" hidden="1"/>
    <col min="2148" max="2149" width="15.875" style="1270" hidden="1"/>
    <col min="2150" max="2155" width="16.125" style="1270" hidden="1"/>
    <col min="2156" max="2156" width="6.125" style="1270" hidden="1"/>
    <col min="2157" max="2157" width="3" style="1270" hidden="1"/>
    <col min="2158" max="2397" width="8.625" style="1270" hidden="1"/>
    <col min="2398" max="2403" width="14.875" style="1270" hidden="1"/>
    <col min="2404" max="2405" width="15.875" style="1270" hidden="1"/>
    <col min="2406" max="2411" width="16.125" style="1270" hidden="1"/>
    <col min="2412" max="2412" width="6.125" style="1270" hidden="1"/>
    <col min="2413" max="2413" width="3" style="1270" hidden="1"/>
    <col min="2414" max="2653" width="8.625" style="1270" hidden="1"/>
    <col min="2654" max="2659" width="14.875" style="1270" hidden="1"/>
    <col min="2660" max="2661" width="15.875" style="1270" hidden="1"/>
    <col min="2662" max="2667" width="16.125" style="1270" hidden="1"/>
    <col min="2668" max="2668" width="6.125" style="1270" hidden="1"/>
    <col min="2669" max="2669" width="3" style="1270" hidden="1"/>
    <col min="2670" max="2909" width="8.625" style="1270" hidden="1"/>
    <col min="2910" max="2915" width="14.875" style="1270" hidden="1"/>
    <col min="2916" max="2917" width="15.875" style="1270" hidden="1"/>
    <col min="2918" max="2923" width="16.125" style="1270" hidden="1"/>
    <col min="2924" max="2924" width="6.125" style="1270" hidden="1"/>
    <col min="2925" max="2925" width="3" style="1270" hidden="1"/>
    <col min="2926" max="3165" width="8.625" style="1270" hidden="1"/>
    <col min="3166" max="3171" width="14.875" style="1270" hidden="1"/>
    <col min="3172" max="3173" width="15.875" style="1270" hidden="1"/>
    <col min="3174" max="3179" width="16.125" style="1270" hidden="1"/>
    <col min="3180" max="3180" width="6.125" style="1270" hidden="1"/>
    <col min="3181" max="3181" width="3" style="1270" hidden="1"/>
    <col min="3182" max="3421" width="8.625" style="1270" hidden="1"/>
    <col min="3422" max="3427" width="14.875" style="1270" hidden="1"/>
    <col min="3428" max="3429" width="15.875" style="1270" hidden="1"/>
    <col min="3430" max="3435" width="16.125" style="1270" hidden="1"/>
    <col min="3436" max="3436" width="6.125" style="1270" hidden="1"/>
    <col min="3437" max="3437" width="3" style="1270" hidden="1"/>
    <col min="3438" max="3677" width="8.625" style="1270" hidden="1"/>
    <col min="3678" max="3683" width="14.875" style="1270" hidden="1"/>
    <col min="3684" max="3685" width="15.875" style="1270" hidden="1"/>
    <col min="3686" max="3691" width="16.125" style="1270" hidden="1"/>
    <col min="3692" max="3692" width="6.125" style="1270" hidden="1"/>
    <col min="3693" max="3693" width="3" style="1270" hidden="1"/>
    <col min="3694" max="3933" width="8.625" style="1270" hidden="1"/>
    <col min="3934" max="3939" width="14.875" style="1270" hidden="1"/>
    <col min="3940" max="3941" width="15.875" style="1270" hidden="1"/>
    <col min="3942" max="3947" width="16.125" style="1270" hidden="1"/>
    <col min="3948" max="3948" width="6.125" style="1270" hidden="1"/>
    <col min="3949" max="3949" width="3" style="1270" hidden="1"/>
    <col min="3950" max="4189" width="8.625" style="1270" hidden="1"/>
    <col min="4190" max="4195" width="14.875" style="1270" hidden="1"/>
    <col min="4196" max="4197" width="15.875" style="1270" hidden="1"/>
    <col min="4198" max="4203" width="16.125" style="1270" hidden="1"/>
    <col min="4204" max="4204" width="6.125" style="1270" hidden="1"/>
    <col min="4205" max="4205" width="3" style="1270" hidden="1"/>
    <col min="4206" max="4445" width="8.625" style="1270" hidden="1"/>
    <col min="4446" max="4451" width="14.875" style="1270" hidden="1"/>
    <col min="4452" max="4453" width="15.875" style="1270" hidden="1"/>
    <col min="4454" max="4459" width="16.125" style="1270" hidden="1"/>
    <col min="4460" max="4460" width="6.125" style="1270" hidden="1"/>
    <col min="4461" max="4461" width="3" style="1270" hidden="1"/>
    <col min="4462" max="4701" width="8.625" style="1270" hidden="1"/>
    <col min="4702" max="4707" width="14.875" style="1270" hidden="1"/>
    <col min="4708" max="4709" width="15.875" style="1270" hidden="1"/>
    <col min="4710" max="4715" width="16.125" style="1270" hidden="1"/>
    <col min="4716" max="4716" width="6.125" style="1270" hidden="1"/>
    <col min="4717" max="4717" width="3" style="1270" hidden="1"/>
    <col min="4718" max="4957" width="8.625" style="1270" hidden="1"/>
    <col min="4958" max="4963" width="14.875" style="1270" hidden="1"/>
    <col min="4964" max="4965" width="15.875" style="1270" hidden="1"/>
    <col min="4966" max="4971" width="16.125" style="1270" hidden="1"/>
    <col min="4972" max="4972" width="6.125" style="1270" hidden="1"/>
    <col min="4973" max="4973" width="3" style="1270" hidden="1"/>
    <col min="4974" max="5213" width="8.625" style="1270" hidden="1"/>
    <col min="5214" max="5219" width="14.875" style="1270" hidden="1"/>
    <col min="5220" max="5221" width="15.875" style="1270" hidden="1"/>
    <col min="5222" max="5227" width="16.125" style="1270" hidden="1"/>
    <col min="5228" max="5228" width="6.125" style="1270" hidden="1"/>
    <col min="5229" max="5229" width="3" style="1270" hidden="1"/>
    <col min="5230" max="5469" width="8.625" style="1270" hidden="1"/>
    <col min="5470" max="5475" width="14.875" style="1270" hidden="1"/>
    <col min="5476" max="5477" width="15.875" style="1270" hidden="1"/>
    <col min="5478" max="5483" width="16.125" style="1270" hidden="1"/>
    <col min="5484" max="5484" width="6.125" style="1270" hidden="1"/>
    <col min="5485" max="5485" width="3" style="1270" hidden="1"/>
    <col min="5486" max="5725" width="8.625" style="1270" hidden="1"/>
    <col min="5726" max="5731" width="14.875" style="1270" hidden="1"/>
    <col min="5732" max="5733" width="15.875" style="1270" hidden="1"/>
    <col min="5734" max="5739" width="16.125" style="1270" hidden="1"/>
    <col min="5740" max="5740" width="6.125" style="1270" hidden="1"/>
    <col min="5741" max="5741" width="3" style="1270" hidden="1"/>
    <col min="5742" max="5981" width="8.625" style="1270" hidden="1"/>
    <col min="5982" max="5987" width="14.875" style="1270" hidden="1"/>
    <col min="5988" max="5989" width="15.875" style="1270" hidden="1"/>
    <col min="5990" max="5995" width="16.125" style="1270" hidden="1"/>
    <col min="5996" max="5996" width="6.125" style="1270" hidden="1"/>
    <col min="5997" max="5997" width="3" style="1270" hidden="1"/>
    <col min="5998" max="6237" width="8.625" style="1270" hidden="1"/>
    <col min="6238" max="6243" width="14.875" style="1270" hidden="1"/>
    <col min="6244" max="6245" width="15.875" style="1270" hidden="1"/>
    <col min="6246" max="6251" width="16.125" style="1270" hidden="1"/>
    <col min="6252" max="6252" width="6.125" style="1270" hidden="1"/>
    <col min="6253" max="6253" width="3" style="1270" hidden="1"/>
    <col min="6254" max="6493" width="8.625" style="1270" hidden="1"/>
    <col min="6494" max="6499" width="14.875" style="1270" hidden="1"/>
    <col min="6500" max="6501" width="15.875" style="1270" hidden="1"/>
    <col min="6502" max="6507" width="16.125" style="1270" hidden="1"/>
    <col min="6508" max="6508" width="6.125" style="1270" hidden="1"/>
    <col min="6509" max="6509" width="3" style="1270" hidden="1"/>
    <col min="6510" max="6749" width="8.625" style="1270" hidden="1"/>
    <col min="6750" max="6755" width="14.875" style="1270" hidden="1"/>
    <col min="6756" max="6757" width="15.875" style="1270" hidden="1"/>
    <col min="6758" max="6763" width="16.125" style="1270" hidden="1"/>
    <col min="6764" max="6764" width="6.125" style="1270" hidden="1"/>
    <col min="6765" max="6765" width="3" style="1270" hidden="1"/>
    <col min="6766" max="7005" width="8.625" style="1270" hidden="1"/>
    <col min="7006" max="7011" width="14.875" style="1270" hidden="1"/>
    <col min="7012" max="7013" width="15.875" style="1270" hidden="1"/>
    <col min="7014" max="7019" width="16.125" style="1270" hidden="1"/>
    <col min="7020" max="7020" width="6.125" style="1270" hidden="1"/>
    <col min="7021" max="7021" width="3" style="1270" hidden="1"/>
    <col min="7022" max="7261" width="8.625" style="1270" hidden="1"/>
    <col min="7262" max="7267" width="14.875" style="1270" hidden="1"/>
    <col min="7268" max="7269" width="15.875" style="1270" hidden="1"/>
    <col min="7270" max="7275" width="16.125" style="1270" hidden="1"/>
    <col min="7276" max="7276" width="6.125" style="1270" hidden="1"/>
    <col min="7277" max="7277" width="3" style="1270" hidden="1"/>
    <col min="7278" max="7517" width="8.625" style="1270" hidden="1"/>
    <col min="7518" max="7523" width="14.875" style="1270" hidden="1"/>
    <col min="7524" max="7525" width="15.875" style="1270" hidden="1"/>
    <col min="7526" max="7531" width="16.125" style="1270" hidden="1"/>
    <col min="7532" max="7532" width="6.125" style="1270" hidden="1"/>
    <col min="7533" max="7533" width="3" style="1270" hidden="1"/>
    <col min="7534" max="7773" width="8.625" style="1270" hidden="1"/>
    <col min="7774" max="7779" width="14.875" style="1270" hidden="1"/>
    <col min="7780" max="7781" width="15.875" style="1270" hidden="1"/>
    <col min="7782" max="7787" width="16.125" style="1270" hidden="1"/>
    <col min="7788" max="7788" width="6.125" style="1270" hidden="1"/>
    <col min="7789" max="7789" width="3" style="1270" hidden="1"/>
    <col min="7790" max="8029" width="8.625" style="1270" hidden="1"/>
    <col min="8030" max="8035" width="14.875" style="1270" hidden="1"/>
    <col min="8036" max="8037" width="15.875" style="1270" hidden="1"/>
    <col min="8038" max="8043" width="16.125" style="1270" hidden="1"/>
    <col min="8044" max="8044" width="6.125" style="1270" hidden="1"/>
    <col min="8045" max="8045" width="3" style="1270" hidden="1"/>
    <col min="8046" max="8285" width="8.625" style="1270" hidden="1"/>
    <col min="8286" max="8291" width="14.875" style="1270" hidden="1"/>
    <col min="8292" max="8293" width="15.875" style="1270" hidden="1"/>
    <col min="8294" max="8299" width="16.125" style="1270" hidden="1"/>
    <col min="8300" max="8300" width="6.125" style="1270" hidden="1"/>
    <col min="8301" max="8301" width="3" style="1270" hidden="1"/>
    <col min="8302" max="8541" width="8.625" style="1270" hidden="1"/>
    <col min="8542" max="8547" width="14.875" style="1270" hidden="1"/>
    <col min="8548" max="8549" width="15.875" style="1270" hidden="1"/>
    <col min="8550" max="8555" width="16.125" style="1270" hidden="1"/>
    <col min="8556" max="8556" width="6.125" style="1270" hidden="1"/>
    <col min="8557" max="8557" width="3" style="1270" hidden="1"/>
    <col min="8558" max="8797" width="8.625" style="1270" hidden="1"/>
    <col min="8798" max="8803" width="14.875" style="1270" hidden="1"/>
    <col min="8804" max="8805" width="15.875" style="1270" hidden="1"/>
    <col min="8806" max="8811" width="16.125" style="1270" hidden="1"/>
    <col min="8812" max="8812" width="6.125" style="1270" hidden="1"/>
    <col min="8813" max="8813" width="3" style="1270" hidden="1"/>
    <col min="8814" max="9053" width="8.625" style="1270" hidden="1"/>
    <col min="9054" max="9059" width="14.875" style="1270" hidden="1"/>
    <col min="9060" max="9061" width="15.875" style="1270" hidden="1"/>
    <col min="9062" max="9067" width="16.125" style="1270" hidden="1"/>
    <col min="9068" max="9068" width="6.125" style="1270" hidden="1"/>
    <col min="9069" max="9069" width="3" style="1270" hidden="1"/>
    <col min="9070" max="9309" width="8.625" style="1270" hidden="1"/>
    <col min="9310" max="9315" width="14.875" style="1270" hidden="1"/>
    <col min="9316" max="9317" width="15.875" style="1270" hidden="1"/>
    <col min="9318" max="9323" width="16.125" style="1270" hidden="1"/>
    <col min="9324" max="9324" width="6.125" style="1270" hidden="1"/>
    <col min="9325" max="9325" width="3" style="1270" hidden="1"/>
    <col min="9326" max="9565" width="8.625" style="1270" hidden="1"/>
    <col min="9566" max="9571" width="14.875" style="1270" hidden="1"/>
    <col min="9572" max="9573" width="15.875" style="1270" hidden="1"/>
    <col min="9574" max="9579" width="16.125" style="1270" hidden="1"/>
    <col min="9580" max="9580" width="6.125" style="1270" hidden="1"/>
    <col min="9581" max="9581" width="3" style="1270" hidden="1"/>
    <col min="9582" max="9821" width="8.625" style="1270" hidden="1"/>
    <col min="9822" max="9827" width="14.875" style="1270" hidden="1"/>
    <col min="9828" max="9829" width="15.875" style="1270" hidden="1"/>
    <col min="9830" max="9835" width="16.125" style="1270" hidden="1"/>
    <col min="9836" max="9836" width="6.125" style="1270" hidden="1"/>
    <col min="9837" max="9837" width="3" style="1270" hidden="1"/>
    <col min="9838" max="10077" width="8.625" style="1270" hidden="1"/>
    <col min="10078" max="10083" width="14.875" style="1270" hidden="1"/>
    <col min="10084" max="10085" width="15.875" style="1270" hidden="1"/>
    <col min="10086" max="10091" width="16.125" style="1270" hidden="1"/>
    <col min="10092" max="10092" width="6.125" style="1270" hidden="1"/>
    <col min="10093" max="10093" width="3" style="1270" hidden="1"/>
    <col min="10094" max="10333" width="8.625" style="1270" hidden="1"/>
    <col min="10334" max="10339" width="14.875" style="1270" hidden="1"/>
    <col min="10340" max="10341" width="15.875" style="1270" hidden="1"/>
    <col min="10342" max="10347" width="16.125" style="1270" hidden="1"/>
    <col min="10348" max="10348" width="6.125" style="1270" hidden="1"/>
    <col min="10349" max="10349" width="3" style="1270" hidden="1"/>
    <col min="10350" max="10589" width="8.625" style="1270" hidden="1"/>
    <col min="10590" max="10595" width="14.875" style="1270" hidden="1"/>
    <col min="10596" max="10597" width="15.875" style="1270" hidden="1"/>
    <col min="10598" max="10603" width="16.125" style="1270" hidden="1"/>
    <col min="10604" max="10604" width="6.125" style="1270" hidden="1"/>
    <col min="10605" max="10605" width="3" style="1270" hidden="1"/>
    <col min="10606" max="10845" width="8.625" style="1270" hidden="1"/>
    <col min="10846" max="10851" width="14.875" style="1270" hidden="1"/>
    <col min="10852" max="10853" width="15.875" style="1270" hidden="1"/>
    <col min="10854" max="10859" width="16.125" style="1270" hidden="1"/>
    <col min="10860" max="10860" width="6.125" style="1270" hidden="1"/>
    <col min="10861" max="10861" width="3" style="1270" hidden="1"/>
    <col min="10862" max="11101" width="8.625" style="1270" hidden="1"/>
    <col min="11102" max="11107" width="14.875" style="1270" hidden="1"/>
    <col min="11108" max="11109" width="15.875" style="1270" hidden="1"/>
    <col min="11110" max="11115" width="16.125" style="1270" hidden="1"/>
    <col min="11116" max="11116" width="6.125" style="1270" hidden="1"/>
    <col min="11117" max="11117" width="3" style="1270" hidden="1"/>
    <col min="11118" max="11357" width="8.625" style="1270" hidden="1"/>
    <col min="11358" max="11363" width="14.875" style="1270" hidden="1"/>
    <col min="11364" max="11365" width="15.875" style="1270" hidden="1"/>
    <col min="11366" max="11371" width="16.125" style="1270" hidden="1"/>
    <col min="11372" max="11372" width="6.125" style="1270" hidden="1"/>
    <col min="11373" max="11373" width="3" style="1270" hidden="1"/>
    <col min="11374" max="11613" width="8.625" style="1270" hidden="1"/>
    <col min="11614" max="11619" width="14.875" style="1270" hidden="1"/>
    <col min="11620" max="11621" width="15.875" style="1270" hidden="1"/>
    <col min="11622" max="11627" width="16.125" style="1270" hidden="1"/>
    <col min="11628" max="11628" width="6.125" style="1270" hidden="1"/>
    <col min="11629" max="11629" width="3" style="1270" hidden="1"/>
    <col min="11630" max="11869" width="8.625" style="1270" hidden="1"/>
    <col min="11870" max="11875" width="14.875" style="1270" hidden="1"/>
    <col min="11876" max="11877" width="15.875" style="1270" hidden="1"/>
    <col min="11878" max="11883" width="16.125" style="1270" hidden="1"/>
    <col min="11884" max="11884" width="6.125" style="1270" hidden="1"/>
    <col min="11885" max="11885" width="3" style="1270" hidden="1"/>
    <col min="11886" max="12125" width="8.625" style="1270" hidden="1"/>
    <col min="12126" max="12131" width="14.875" style="1270" hidden="1"/>
    <col min="12132" max="12133" width="15.875" style="1270" hidden="1"/>
    <col min="12134" max="12139" width="16.125" style="1270" hidden="1"/>
    <col min="12140" max="12140" width="6.125" style="1270" hidden="1"/>
    <col min="12141" max="12141" width="3" style="1270" hidden="1"/>
    <col min="12142" max="12381" width="8.625" style="1270" hidden="1"/>
    <col min="12382" max="12387" width="14.875" style="1270" hidden="1"/>
    <col min="12388" max="12389" width="15.875" style="1270" hidden="1"/>
    <col min="12390" max="12395" width="16.125" style="1270" hidden="1"/>
    <col min="12396" max="12396" width="6.125" style="1270" hidden="1"/>
    <col min="12397" max="12397" width="3" style="1270" hidden="1"/>
    <col min="12398" max="12637" width="8.625" style="1270" hidden="1"/>
    <col min="12638" max="12643" width="14.875" style="1270" hidden="1"/>
    <col min="12644" max="12645" width="15.875" style="1270" hidden="1"/>
    <col min="12646" max="12651" width="16.125" style="1270" hidden="1"/>
    <col min="12652" max="12652" width="6.125" style="1270" hidden="1"/>
    <col min="12653" max="12653" width="3" style="1270" hidden="1"/>
    <col min="12654" max="12893" width="8.625" style="1270" hidden="1"/>
    <col min="12894" max="12899" width="14.875" style="1270" hidden="1"/>
    <col min="12900" max="12901" width="15.875" style="1270" hidden="1"/>
    <col min="12902" max="12907" width="16.125" style="1270" hidden="1"/>
    <col min="12908" max="12908" width="6.125" style="1270" hidden="1"/>
    <col min="12909" max="12909" width="3" style="1270" hidden="1"/>
    <col min="12910" max="13149" width="8.625" style="1270" hidden="1"/>
    <col min="13150" max="13155" width="14.875" style="1270" hidden="1"/>
    <col min="13156" max="13157" width="15.875" style="1270" hidden="1"/>
    <col min="13158" max="13163" width="16.125" style="1270" hidden="1"/>
    <col min="13164" max="13164" width="6.125" style="1270" hidden="1"/>
    <col min="13165" max="13165" width="3" style="1270" hidden="1"/>
    <col min="13166" max="13405" width="8.625" style="1270" hidden="1"/>
    <col min="13406" max="13411" width="14.875" style="1270" hidden="1"/>
    <col min="13412" max="13413" width="15.875" style="1270" hidden="1"/>
    <col min="13414" max="13419" width="16.125" style="1270" hidden="1"/>
    <col min="13420" max="13420" width="6.125" style="1270" hidden="1"/>
    <col min="13421" max="13421" width="3" style="1270" hidden="1"/>
    <col min="13422" max="13661" width="8.625" style="1270" hidden="1"/>
    <col min="13662" max="13667" width="14.875" style="1270" hidden="1"/>
    <col min="13668" max="13669" width="15.875" style="1270" hidden="1"/>
    <col min="13670" max="13675" width="16.125" style="1270" hidden="1"/>
    <col min="13676" max="13676" width="6.125" style="1270" hidden="1"/>
    <col min="13677" max="13677" width="3" style="1270" hidden="1"/>
    <col min="13678" max="13917" width="8.625" style="1270" hidden="1"/>
    <col min="13918" max="13923" width="14.875" style="1270" hidden="1"/>
    <col min="13924" max="13925" width="15.875" style="1270" hidden="1"/>
    <col min="13926" max="13931" width="16.125" style="1270" hidden="1"/>
    <col min="13932" max="13932" width="6.125" style="1270" hidden="1"/>
    <col min="13933" max="13933" width="3" style="1270" hidden="1"/>
    <col min="13934" max="14173" width="8.625" style="1270" hidden="1"/>
    <col min="14174" max="14179" width="14.875" style="1270" hidden="1"/>
    <col min="14180" max="14181" width="15.875" style="1270" hidden="1"/>
    <col min="14182" max="14187" width="16.125" style="1270" hidden="1"/>
    <col min="14188" max="14188" width="6.125" style="1270" hidden="1"/>
    <col min="14189" max="14189" width="3" style="1270" hidden="1"/>
    <col min="14190" max="14429" width="8.625" style="1270" hidden="1"/>
    <col min="14430" max="14435" width="14.875" style="1270" hidden="1"/>
    <col min="14436" max="14437" width="15.875" style="1270" hidden="1"/>
    <col min="14438" max="14443" width="16.125" style="1270" hidden="1"/>
    <col min="14444" max="14444" width="6.125" style="1270" hidden="1"/>
    <col min="14445" max="14445" width="3" style="1270" hidden="1"/>
    <col min="14446" max="14685" width="8.625" style="1270" hidden="1"/>
    <col min="14686" max="14691" width="14.875" style="1270" hidden="1"/>
    <col min="14692" max="14693" width="15.875" style="1270" hidden="1"/>
    <col min="14694" max="14699" width="16.125" style="1270" hidden="1"/>
    <col min="14700" max="14700" width="6.125" style="1270" hidden="1"/>
    <col min="14701" max="14701" width="3" style="1270" hidden="1"/>
    <col min="14702" max="14941" width="8.625" style="1270" hidden="1"/>
    <col min="14942" max="14947" width="14.875" style="1270" hidden="1"/>
    <col min="14948" max="14949" width="15.875" style="1270" hidden="1"/>
    <col min="14950" max="14955" width="16.125" style="1270" hidden="1"/>
    <col min="14956" max="14956" width="6.125" style="1270" hidden="1"/>
    <col min="14957" max="14957" width="3" style="1270" hidden="1"/>
    <col min="14958" max="15197" width="8.625" style="1270" hidden="1"/>
    <col min="15198" max="15203" width="14.875" style="1270" hidden="1"/>
    <col min="15204" max="15205" width="15.875" style="1270" hidden="1"/>
    <col min="15206" max="15211" width="16.125" style="1270" hidden="1"/>
    <col min="15212" max="15212" width="6.125" style="1270" hidden="1"/>
    <col min="15213" max="15213" width="3" style="1270" hidden="1"/>
    <col min="15214" max="15453" width="8.625" style="1270" hidden="1"/>
    <col min="15454" max="15459" width="14.875" style="1270" hidden="1"/>
    <col min="15460" max="15461" width="15.875" style="1270" hidden="1"/>
    <col min="15462" max="15467" width="16.125" style="1270" hidden="1"/>
    <col min="15468" max="15468" width="6.125" style="1270" hidden="1"/>
    <col min="15469" max="15469" width="3" style="1270" hidden="1"/>
    <col min="15470" max="15709" width="8.625" style="1270" hidden="1"/>
    <col min="15710" max="15715" width="14.875" style="1270" hidden="1"/>
    <col min="15716" max="15717" width="15.875" style="1270" hidden="1"/>
    <col min="15718" max="15723" width="16.125" style="1270" hidden="1"/>
    <col min="15724" max="15724" width="6.125" style="1270" hidden="1"/>
    <col min="15725" max="15725" width="3" style="1270" hidden="1"/>
    <col min="15726" max="15965" width="8.625" style="1270" hidden="1"/>
    <col min="15966" max="15971" width="14.875" style="1270" hidden="1"/>
    <col min="15972" max="15973" width="15.875" style="1270" hidden="1"/>
    <col min="15974" max="15979" width="16.125" style="1270" hidden="1"/>
    <col min="15980" max="15980" width="6.125" style="1270" hidden="1"/>
    <col min="15981" max="15981" width="3" style="1270" hidden="1"/>
    <col min="15982" max="16221" width="8.625" style="1270" hidden="1"/>
    <col min="16222" max="16227" width="14.875" style="1270" hidden="1"/>
    <col min="16228" max="16229" width="15.875" style="1270" hidden="1"/>
    <col min="16230" max="16235" width="16.125" style="1270" hidden="1"/>
    <col min="16236" max="16236" width="6.125" style="1270" hidden="1"/>
    <col min="16237" max="16237" width="3" style="1270" hidden="1"/>
    <col min="16238" max="16384" width="8.625" style="1270" hidden="1"/>
  </cols>
  <sheetData>
    <row r="1" spans="1:143" ht="42.75" customHeight="1" x14ac:dyDescent="0.15">
      <c r="A1" s="1329"/>
      <c r="B1" s="1328"/>
      <c r="DD1" s="1270"/>
      <c r="DE1" s="1270"/>
    </row>
    <row r="2" spans="1:143" ht="25.5" customHeight="1" x14ac:dyDescent="0.15">
      <c r="A2" s="1327"/>
      <c r="C2" s="1327"/>
      <c r="O2" s="1327"/>
      <c r="P2" s="1327"/>
      <c r="Q2" s="1327"/>
      <c r="R2" s="1327"/>
      <c r="S2" s="1327"/>
      <c r="T2" s="1327"/>
      <c r="U2" s="1327"/>
      <c r="V2" s="1327"/>
      <c r="W2" s="1327"/>
      <c r="X2" s="1327"/>
      <c r="Y2" s="1327"/>
      <c r="Z2" s="1327"/>
      <c r="AA2" s="1327"/>
      <c r="AB2" s="1327"/>
      <c r="AC2" s="1327"/>
      <c r="AD2" s="1327"/>
      <c r="AE2" s="1327"/>
      <c r="AF2" s="1327"/>
      <c r="AG2" s="1327"/>
      <c r="AH2" s="1327"/>
      <c r="AI2" s="1327"/>
      <c r="AU2" s="1327"/>
      <c r="BG2" s="1327"/>
      <c r="BS2" s="1327"/>
      <c r="CE2" s="1327"/>
      <c r="CQ2" s="1327"/>
      <c r="DD2" s="1270"/>
      <c r="DE2" s="1270"/>
    </row>
    <row r="3" spans="1:143" ht="25.5" customHeight="1" x14ac:dyDescent="0.15">
      <c r="A3" s="1327"/>
      <c r="C3" s="1327"/>
      <c r="O3" s="1327"/>
      <c r="P3" s="1327"/>
      <c r="Q3" s="1327"/>
      <c r="R3" s="1327"/>
      <c r="S3" s="1327"/>
      <c r="T3" s="1327"/>
      <c r="U3" s="1327"/>
      <c r="V3" s="1327"/>
      <c r="W3" s="1327"/>
      <c r="X3" s="1327"/>
      <c r="Y3" s="1327"/>
      <c r="Z3" s="1327"/>
      <c r="AA3" s="1327"/>
      <c r="AB3" s="1327"/>
      <c r="AC3" s="1327"/>
      <c r="AD3" s="1327"/>
      <c r="AE3" s="1327"/>
      <c r="AF3" s="1327"/>
      <c r="AG3" s="1327"/>
      <c r="AH3" s="1327"/>
      <c r="AI3" s="1327"/>
      <c r="AU3" s="1327"/>
      <c r="BG3" s="1327"/>
      <c r="BS3" s="1327"/>
      <c r="CE3" s="1327"/>
      <c r="CQ3" s="1327"/>
      <c r="DD3" s="1270"/>
      <c r="DE3" s="1270"/>
    </row>
    <row r="4" spans="1:143" s="292" customFormat="1" ht="13.5" x14ac:dyDescent="0.15">
      <c r="A4" s="1327"/>
      <c r="B4" s="1327"/>
      <c r="C4" s="1327"/>
      <c r="D4" s="1327"/>
      <c r="E4" s="1327"/>
      <c r="F4" s="1327"/>
      <c r="G4" s="1327"/>
      <c r="H4" s="1327"/>
      <c r="I4" s="1327"/>
      <c r="J4" s="1327"/>
      <c r="K4" s="1327"/>
      <c r="L4" s="1327"/>
      <c r="M4" s="1327"/>
      <c r="N4" s="1327"/>
      <c r="O4" s="1327"/>
      <c r="P4" s="1327"/>
      <c r="Q4" s="1327"/>
      <c r="R4" s="1327"/>
      <c r="S4" s="1327"/>
      <c r="T4" s="1327"/>
      <c r="U4" s="1327"/>
      <c r="V4" s="1327"/>
      <c r="W4" s="1327"/>
      <c r="X4" s="1327"/>
      <c r="Y4" s="1327"/>
      <c r="Z4" s="1327"/>
      <c r="AA4" s="1327"/>
      <c r="AB4" s="1327"/>
      <c r="AC4" s="1327"/>
      <c r="AD4" s="1327"/>
      <c r="AE4" s="1327"/>
      <c r="AF4" s="1327"/>
      <c r="AG4" s="1327"/>
      <c r="AH4" s="1327"/>
      <c r="AI4" s="1327"/>
      <c r="AJ4" s="1327"/>
      <c r="AK4" s="1327"/>
      <c r="AL4" s="1327"/>
      <c r="AM4" s="1327"/>
      <c r="AN4" s="1327"/>
      <c r="AO4" s="1327"/>
      <c r="AP4" s="1327"/>
      <c r="AQ4" s="1327"/>
      <c r="AR4" s="1327"/>
      <c r="AS4" s="1327"/>
      <c r="AT4" s="1327"/>
      <c r="AU4" s="1327"/>
      <c r="AV4" s="1327"/>
      <c r="AW4" s="1327"/>
      <c r="AX4" s="1327"/>
      <c r="AY4" s="1327"/>
      <c r="AZ4" s="1327"/>
      <c r="BA4" s="1327"/>
      <c r="BB4" s="1327"/>
      <c r="BC4" s="1327"/>
      <c r="BD4" s="1327"/>
      <c r="BE4" s="1327"/>
      <c r="BF4" s="1327"/>
      <c r="BG4" s="1327"/>
      <c r="BH4" s="1327"/>
      <c r="BI4" s="1327"/>
      <c r="BJ4" s="1327"/>
      <c r="BK4" s="1327"/>
      <c r="BL4" s="1327"/>
      <c r="BM4" s="1327"/>
      <c r="BN4" s="1327"/>
      <c r="BO4" s="1327"/>
      <c r="BP4" s="1327"/>
      <c r="BQ4" s="1327"/>
      <c r="BR4" s="1327"/>
      <c r="BS4" s="1327"/>
      <c r="BT4" s="1327"/>
      <c r="BU4" s="1327"/>
      <c r="BV4" s="1327"/>
      <c r="BW4" s="1327"/>
      <c r="BX4" s="1327"/>
      <c r="BY4" s="1327"/>
      <c r="BZ4" s="1327"/>
      <c r="CA4" s="1327"/>
      <c r="CB4" s="1327"/>
      <c r="CC4" s="1327"/>
      <c r="CD4" s="1327"/>
      <c r="CE4" s="1327"/>
      <c r="CF4" s="1327"/>
      <c r="CG4" s="1327"/>
      <c r="CH4" s="1327"/>
      <c r="CI4" s="1327"/>
      <c r="CJ4" s="1327"/>
      <c r="CK4" s="1327"/>
      <c r="CL4" s="1327"/>
      <c r="CM4" s="1327"/>
      <c r="CN4" s="1327"/>
      <c r="CO4" s="1327"/>
      <c r="CP4" s="1327"/>
      <c r="CQ4" s="1327"/>
      <c r="CR4" s="1327"/>
      <c r="CS4" s="1327"/>
      <c r="CT4" s="1327"/>
      <c r="CU4" s="1327"/>
      <c r="CV4" s="1327"/>
      <c r="CW4" s="1327"/>
      <c r="CX4" s="1327"/>
      <c r="CY4" s="1327"/>
      <c r="CZ4" s="1327"/>
      <c r="DA4" s="1327"/>
      <c r="DB4" s="1327"/>
      <c r="DC4" s="1327"/>
      <c r="DD4" s="1327"/>
      <c r="DE4" s="1327"/>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27"/>
      <c r="B5" s="1327"/>
      <c r="C5" s="1327"/>
      <c r="D5" s="1327"/>
      <c r="E5" s="1327"/>
      <c r="F5" s="1327"/>
      <c r="G5" s="1327"/>
      <c r="H5" s="1327"/>
      <c r="I5" s="1327"/>
      <c r="J5" s="1327"/>
      <c r="K5" s="1327"/>
      <c r="L5" s="1327"/>
      <c r="M5" s="1327"/>
      <c r="N5" s="1327"/>
      <c r="O5" s="1327"/>
      <c r="P5" s="1327"/>
      <c r="Q5" s="1327"/>
      <c r="R5" s="1327"/>
      <c r="S5" s="1327"/>
      <c r="T5" s="1327"/>
      <c r="U5" s="1327"/>
      <c r="V5" s="1327"/>
      <c r="W5" s="1327"/>
      <c r="X5" s="1327"/>
      <c r="Y5" s="1327"/>
      <c r="Z5" s="1327"/>
      <c r="AA5" s="1327"/>
      <c r="AB5" s="1327"/>
      <c r="AC5" s="1327"/>
      <c r="AD5" s="1327"/>
      <c r="AE5" s="1327"/>
      <c r="AF5" s="1327"/>
      <c r="AG5" s="1327"/>
      <c r="AH5" s="1327"/>
      <c r="AI5" s="1327"/>
      <c r="AJ5" s="1327"/>
      <c r="AK5" s="1327"/>
      <c r="AL5" s="1327"/>
      <c r="AM5" s="1327"/>
      <c r="AN5" s="1327"/>
      <c r="AO5" s="1327"/>
      <c r="AP5" s="1327"/>
      <c r="AQ5" s="1327"/>
      <c r="AR5" s="1327"/>
      <c r="AS5" s="1327"/>
      <c r="AT5" s="1327"/>
      <c r="AU5" s="1327"/>
      <c r="AV5" s="1327"/>
      <c r="AW5" s="1327"/>
      <c r="AX5" s="1327"/>
      <c r="AY5" s="1327"/>
      <c r="AZ5" s="1327"/>
      <c r="BA5" s="1327"/>
      <c r="BB5" s="1327"/>
      <c r="BC5" s="1327"/>
      <c r="BD5" s="1327"/>
      <c r="BE5" s="1327"/>
      <c r="BF5" s="1327"/>
      <c r="BG5" s="1327"/>
      <c r="BH5" s="1327"/>
      <c r="BI5" s="1327"/>
      <c r="BJ5" s="1327"/>
      <c r="BK5" s="1327"/>
      <c r="BL5" s="1327"/>
      <c r="BM5" s="1327"/>
      <c r="BN5" s="1327"/>
      <c r="BO5" s="1327"/>
      <c r="BP5" s="1327"/>
      <c r="BQ5" s="1327"/>
      <c r="BR5" s="1327"/>
      <c r="BS5" s="1327"/>
      <c r="BT5" s="1327"/>
      <c r="BU5" s="1327"/>
      <c r="BV5" s="1327"/>
      <c r="BW5" s="1327"/>
      <c r="BX5" s="1327"/>
      <c r="BY5" s="1327"/>
      <c r="BZ5" s="1327"/>
      <c r="CA5" s="1327"/>
      <c r="CB5" s="1327"/>
      <c r="CC5" s="1327"/>
      <c r="CD5" s="1327"/>
      <c r="CE5" s="1327"/>
      <c r="CF5" s="1327"/>
      <c r="CG5" s="1327"/>
      <c r="CH5" s="1327"/>
      <c r="CI5" s="1327"/>
      <c r="CJ5" s="1327"/>
      <c r="CK5" s="1327"/>
      <c r="CL5" s="1327"/>
      <c r="CM5" s="1327"/>
      <c r="CN5" s="1327"/>
      <c r="CO5" s="1327"/>
      <c r="CP5" s="1327"/>
      <c r="CQ5" s="1327"/>
      <c r="CR5" s="1327"/>
      <c r="CS5" s="1327"/>
      <c r="CT5" s="1327"/>
      <c r="CU5" s="1327"/>
      <c r="CV5" s="1327"/>
      <c r="CW5" s="1327"/>
      <c r="CX5" s="1327"/>
      <c r="CY5" s="1327"/>
      <c r="CZ5" s="1327"/>
      <c r="DA5" s="1327"/>
      <c r="DB5" s="1327"/>
      <c r="DC5" s="1327"/>
      <c r="DD5" s="1327"/>
      <c r="DE5" s="1327"/>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27"/>
      <c r="B6" s="1327"/>
      <c r="C6" s="1327"/>
      <c r="D6" s="1327"/>
      <c r="E6" s="1327"/>
      <c r="F6" s="1327"/>
      <c r="G6" s="1327"/>
      <c r="H6" s="1327"/>
      <c r="I6" s="1327"/>
      <c r="J6" s="1327"/>
      <c r="K6" s="1327"/>
      <c r="L6" s="1327"/>
      <c r="M6" s="1327"/>
      <c r="N6" s="1327"/>
      <c r="O6" s="1327"/>
      <c r="P6" s="1327"/>
      <c r="Q6" s="1327"/>
      <c r="R6" s="1327"/>
      <c r="S6" s="1327"/>
      <c r="T6" s="1327"/>
      <c r="U6" s="1327"/>
      <c r="V6" s="1327"/>
      <c r="W6" s="1327"/>
      <c r="X6" s="1327"/>
      <c r="Y6" s="1327"/>
      <c r="Z6" s="1327"/>
      <c r="AA6" s="1327"/>
      <c r="AB6" s="1327"/>
      <c r="AC6" s="1327"/>
      <c r="AD6" s="1327"/>
      <c r="AE6" s="1327"/>
      <c r="AF6" s="1327"/>
      <c r="AG6" s="1327"/>
      <c r="AH6" s="1327"/>
      <c r="AI6" s="1327"/>
      <c r="AJ6" s="1327"/>
      <c r="AK6" s="1327"/>
      <c r="AL6" s="1327"/>
      <c r="AM6" s="1327"/>
      <c r="AN6" s="1327"/>
      <c r="AO6" s="1327"/>
      <c r="AP6" s="1327"/>
      <c r="AQ6" s="1327"/>
      <c r="AR6" s="1327"/>
      <c r="AS6" s="1327"/>
      <c r="AT6" s="1327"/>
      <c r="AU6" s="1327"/>
      <c r="AV6" s="1327"/>
      <c r="AW6" s="1327"/>
      <c r="AX6" s="1327"/>
      <c r="AY6" s="1327"/>
      <c r="AZ6" s="1327"/>
      <c r="BA6" s="1327"/>
      <c r="BB6" s="1327"/>
      <c r="BC6" s="1327"/>
      <c r="BD6" s="1327"/>
      <c r="BE6" s="1327"/>
      <c r="BF6" s="1327"/>
      <c r="BG6" s="1327"/>
      <c r="BH6" s="1327"/>
      <c r="BI6" s="1327"/>
      <c r="BJ6" s="1327"/>
      <c r="BK6" s="1327"/>
      <c r="BL6" s="1327"/>
      <c r="BM6" s="1327"/>
      <c r="BN6" s="1327"/>
      <c r="BO6" s="1327"/>
      <c r="BP6" s="1327"/>
      <c r="BQ6" s="1327"/>
      <c r="BR6" s="1327"/>
      <c r="BS6" s="1327"/>
      <c r="BT6" s="1327"/>
      <c r="BU6" s="1327"/>
      <c r="BV6" s="1327"/>
      <c r="BW6" s="1327"/>
      <c r="BX6" s="1327"/>
      <c r="BY6" s="1327"/>
      <c r="BZ6" s="1327"/>
      <c r="CA6" s="1327"/>
      <c r="CB6" s="1327"/>
      <c r="CC6" s="1327"/>
      <c r="CD6" s="1327"/>
      <c r="CE6" s="1327"/>
      <c r="CF6" s="1327"/>
      <c r="CG6" s="1327"/>
      <c r="CH6" s="1327"/>
      <c r="CI6" s="1327"/>
      <c r="CJ6" s="1327"/>
      <c r="CK6" s="1327"/>
      <c r="CL6" s="1327"/>
      <c r="CM6" s="1327"/>
      <c r="CN6" s="1327"/>
      <c r="CO6" s="1327"/>
      <c r="CP6" s="1327"/>
      <c r="CQ6" s="1327"/>
      <c r="CR6" s="1327"/>
      <c r="CS6" s="1327"/>
      <c r="CT6" s="1327"/>
      <c r="CU6" s="1327"/>
      <c r="CV6" s="1327"/>
      <c r="CW6" s="1327"/>
      <c r="CX6" s="1327"/>
      <c r="CY6" s="1327"/>
      <c r="CZ6" s="1327"/>
      <c r="DA6" s="1327"/>
      <c r="DB6" s="1327"/>
      <c r="DC6" s="1327"/>
      <c r="DD6" s="1327"/>
      <c r="DE6" s="1327"/>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27"/>
      <c r="B7" s="1327"/>
      <c r="C7" s="1327"/>
      <c r="D7" s="1327"/>
      <c r="E7" s="1327"/>
      <c r="F7" s="1327"/>
      <c r="G7" s="1327"/>
      <c r="H7" s="1327"/>
      <c r="I7" s="1327"/>
      <c r="J7" s="1327"/>
      <c r="K7" s="1327"/>
      <c r="L7" s="1327"/>
      <c r="M7" s="1327"/>
      <c r="N7" s="1327"/>
      <c r="O7" s="1327"/>
      <c r="P7" s="1327"/>
      <c r="Q7" s="1327"/>
      <c r="R7" s="1327"/>
      <c r="S7" s="1327"/>
      <c r="T7" s="1327"/>
      <c r="U7" s="1327"/>
      <c r="V7" s="1327"/>
      <c r="W7" s="1327"/>
      <c r="X7" s="1327"/>
      <c r="Y7" s="1327"/>
      <c r="Z7" s="1327"/>
      <c r="AA7" s="1327"/>
      <c r="AB7" s="1327"/>
      <c r="AC7" s="1327"/>
      <c r="AD7" s="1327"/>
      <c r="AE7" s="1327"/>
      <c r="AF7" s="1327"/>
      <c r="AG7" s="1327"/>
      <c r="AH7" s="1327"/>
      <c r="AI7" s="1327"/>
      <c r="AJ7" s="1327"/>
      <c r="AK7" s="1327"/>
      <c r="AL7" s="1327"/>
      <c r="AM7" s="1327"/>
      <c r="AN7" s="1327"/>
      <c r="AO7" s="1327"/>
      <c r="AP7" s="1327"/>
      <c r="AQ7" s="1327"/>
      <c r="AR7" s="1327"/>
      <c r="AS7" s="1327"/>
      <c r="AT7" s="1327"/>
      <c r="AU7" s="1327"/>
      <c r="AV7" s="1327"/>
      <c r="AW7" s="1327"/>
      <c r="AX7" s="1327"/>
      <c r="AY7" s="1327"/>
      <c r="AZ7" s="1327"/>
      <c r="BA7" s="1327"/>
      <c r="BB7" s="1327"/>
      <c r="BC7" s="1327"/>
      <c r="BD7" s="1327"/>
      <c r="BE7" s="1327"/>
      <c r="BF7" s="1327"/>
      <c r="BG7" s="1327"/>
      <c r="BH7" s="1327"/>
      <c r="BI7" s="1327"/>
      <c r="BJ7" s="1327"/>
      <c r="BK7" s="1327"/>
      <c r="BL7" s="1327"/>
      <c r="BM7" s="1327"/>
      <c r="BN7" s="1327"/>
      <c r="BO7" s="1327"/>
      <c r="BP7" s="1327"/>
      <c r="BQ7" s="1327"/>
      <c r="BR7" s="1327"/>
      <c r="BS7" s="1327"/>
      <c r="BT7" s="1327"/>
      <c r="BU7" s="1327"/>
      <c r="BV7" s="1327"/>
      <c r="BW7" s="1327"/>
      <c r="BX7" s="1327"/>
      <c r="BY7" s="1327"/>
      <c r="BZ7" s="1327"/>
      <c r="CA7" s="1327"/>
      <c r="CB7" s="1327"/>
      <c r="CC7" s="1327"/>
      <c r="CD7" s="1327"/>
      <c r="CE7" s="1327"/>
      <c r="CF7" s="1327"/>
      <c r="CG7" s="1327"/>
      <c r="CH7" s="1327"/>
      <c r="CI7" s="1327"/>
      <c r="CJ7" s="1327"/>
      <c r="CK7" s="1327"/>
      <c r="CL7" s="1327"/>
      <c r="CM7" s="1327"/>
      <c r="CN7" s="1327"/>
      <c r="CO7" s="1327"/>
      <c r="CP7" s="1327"/>
      <c r="CQ7" s="1327"/>
      <c r="CR7" s="1327"/>
      <c r="CS7" s="1327"/>
      <c r="CT7" s="1327"/>
      <c r="CU7" s="1327"/>
      <c r="CV7" s="1327"/>
      <c r="CW7" s="1327"/>
      <c r="CX7" s="1327"/>
      <c r="CY7" s="1327"/>
      <c r="CZ7" s="1327"/>
      <c r="DA7" s="1327"/>
      <c r="DB7" s="1327"/>
      <c r="DC7" s="1327"/>
      <c r="DD7" s="1327"/>
      <c r="DE7" s="1327"/>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27"/>
      <c r="B8" s="1327"/>
      <c r="C8" s="1327"/>
      <c r="D8" s="1327"/>
      <c r="E8" s="1327"/>
      <c r="F8" s="1327"/>
      <c r="G8" s="1327"/>
      <c r="H8" s="1327"/>
      <c r="I8" s="1327"/>
      <c r="J8" s="1327"/>
      <c r="K8" s="1327"/>
      <c r="L8" s="1327"/>
      <c r="M8" s="1327"/>
      <c r="N8" s="1327"/>
      <c r="O8" s="1327"/>
      <c r="P8" s="1327"/>
      <c r="Q8" s="1327"/>
      <c r="R8" s="1327"/>
      <c r="S8" s="1327"/>
      <c r="T8" s="1327"/>
      <c r="U8" s="1327"/>
      <c r="V8" s="1327"/>
      <c r="W8" s="1327"/>
      <c r="X8" s="1327"/>
      <c r="Y8" s="1327"/>
      <c r="Z8" s="1327"/>
      <c r="AA8" s="1327"/>
      <c r="AB8" s="1327"/>
      <c r="AC8" s="1327"/>
      <c r="AD8" s="1327"/>
      <c r="AE8" s="1327"/>
      <c r="AF8" s="1327"/>
      <c r="AG8" s="1327"/>
      <c r="AH8" s="1327"/>
      <c r="AI8" s="1327"/>
      <c r="AJ8" s="1327"/>
      <c r="AK8" s="1327"/>
      <c r="AL8" s="1327"/>
      <c r="AM8" s="1327"/>
      <c r="AN8" s="1327"/>
      <c r="AO8" s="1327"/>
      <c r="AP8" s="1327"/>
      <c r="AQ8" s="1327"/>
      <c r="AR8" s="1327"/>
      <c r="AS8" s="1327"/>
      <c r="AT8" s="1327"/>
      <c r="AU8" s="1327"/>
      <c r="AV8" s="1327"/>
      <c r="AW8" s="1327"/>
      <c r="AX8" s="1327"/>
      <c r="AY8" s="1327"/>
      <c r="AZ8" s="1327"/>
      <c r="BA8" s="1327"/>
      <c r="BB8" s="1327"/>
      <c r="BC8" s="1327"/>
      <c r="BD8" s="1327"/>
      <c r="BE8" s="1327"/>
      <c r="BF8" s="1327"/>
      <c r="BG8" s="1327"/>
      <c r="BH8" s="1327"/>
      <c r="BI8" s="1327"/>
      <c r="BJ8" s="1327"/>
      <c r="BK8" s="1327"/>
      <c r="BL8" s="1327"/>
      <c r="BM8" s="1327"/>
      <c r="BN8" s="1327"/>
      <c r="BO8" s="1327"/>
      <c r="BP8" s="1327"/>
      <c r="BQ8" s="1327"/>
      <c r="BR8" s="1327"/>
      <c r="BS8" s="1327"/>
      <c r="BT8" s="1327"/>
      <c r="BU8" s="1327"/>
      <c r="BV8" s="1327"/>
      <c r="BW8" s="1327"/>
      <c r="BX8" s="1327"/>
      <c r="BY8" s="1327"/>
      <c r="BZ8" s="1327"/>
      <c r="CA8" s="1327"/>
      <c r="CB8" s="1327"/>
      <c r="CC8" s="1327"/>
      <c r="CD8" s="1327"/>
      <c r="CE8" s="1327"/>
      <c r="CF8" s="1327"/>
      <c r="CG8" s="1327"/>
      <c r="CH8" s="1327"/>
      <c r="CI8" s="1327"/>
      <c r="CJ8" s="1327"/>
      <c r="CK8" s="1327"/>
      <c r="CL8" s="1327"/>
      <c r="CM8" s="1327"/>
      <c r="CN8" s="1327"/>
      <c r="CO8" s="1327"/>
      <c r="CP8" s="1327"/>
      <c r="CQ8" s="1327"/>
      <c r="CR8" s="1327"/>
      <c r="CS8" s="1327"/>
      <c r="CT8" s="1327"/>
      <c r="CU8" s="1327"/>
      <c r="CV8" s="1327"/>
      <c r="CW8" s="1327"/>
      <c r="CX8" s="1327"/>
      <c r="CY8" s="1327"/>
      <c r="CZ8" s="1327"/>
      <c r="DA8" s="1327"/>
      <c r="DB8" s="1327"/>
      <c r="DC8" s="1327"/>
      <c r="DD8" s="1327"/>
      <c r="DE8" s="1327"/>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27"/>
      <c r="B9" s="1327"/>
      <c r="C9" s="1327"/>
      <c r="D9" s="1327"/>
      <c r="E9" s="1327"/>
      <c r="F9" s="1327"/>
      <c r="G9" s="1327"/>
      <c r="H9" s="1327"/>
      <c r="I9" s="1327"/>
      <c r="J9" s="1327"/>
      <c r="K9" s="1327"/>
      <c r="L9" s="1327"/>
      <c r="M9" s="1327"/>
      <c r="N9" s="1327"/>
      <c r="O9" s="1327"/>
      <c r="P9" s="1327"/>
      <c r="Q9" s="1327"/>
      <c r="R9" s="1327"/>
      <c r="S9" s="1327"/>
      <c r="T9" s="1327"/>
      <c r="U9" s="1327"/>
      <c r="V9" s="1327"/>
      <c r="W9" s="1327"/>
      <c r="X9" s="1327"/>
      <c r="Y9" s="1327"/>
      <c r="Z9" s="1327"/>
      <c r="AA9" s="1327"/>
      <c r="AB9" s="1327"/>
      <c r="AC9" s="1327"/>
      <c r="AD9" s="1327"/>
      <c r="AE9" s="1327"/>
      <c r="AF9" s="1327"/>
      <c r="AG9" s="1327"/>
      <c r="AH9" s="1327"/>
      <c r="AI9" s="1327"/>
      <c r="AJ9" s="1327"/>
      <c r="AK9" s="1327"/>
      <c r="AL9" s="1327"/>
      <c r="AM9" s="1327"/>
      <c r="AN9" s="1327"/>
      <c r="AO9" s="1327"/>
      <c r="AP9" s="1327"/>
      <c r="AQ9" s="1327"/>
      <c r="AR9" s="1327"/>
      <c r="AS9" s="1327"/>
      <c r="AT9" s="1327"/>
      <c r="AU9" s="1327"/>
      <c r="AV9" s="1327"/>
      <c r="AW9" s="1327"/>
      <c r="AX9" s="1327"/>
      <c r="AY9" s="1327"/>
      <c r="AZ9" s="1327"/>
      <c r="BA9" s="1327"/>
      <c r="BB9" s="1327"/>
      <c r="BC9" s="1327"/>
      <c r="BD9" s="1327"/>
      <c r="BE9" s="1327"/>
      <c r="BF9" s="1327"/>
      <c r="BG9" s="1327"/>
      <c r="BH9" s="1327"/>
      <c r="BI9" s="1327"/>
      <c r="BJ9" s="1327"/>
      <c r="BK9" s="1327"/>
      <c r="BL9" s="1327"/>
      <c r="BM9" s="1327"/>
      <c r="BN9" s="1327"/>
      <c r="BO9" s="1327"/>
      <c r="BP9" s="1327"/>
      <c r="BQ9" s="1327"/>
      <c r="BR9" s="1327"/>
      <c r="BS9" s="1327"/>
      <c r="BT9" s="1327"/>
      <c r="BU9" s="1327"/>
      <c r="BV9" s="1327"/>
      <c r="BW9" s="1327"/>
      <c r="BX9" s="1327"/>
      <c r="BY9" s="1327"/>
      <c r="BZ9" s="1327"/>
      <c r="CA9" s="1327"/>
      <c r="CB9" s="1327"/>
      <c r="CC9" s="1327"/>
      <c r="CD9" s="1327"/>
      <c r="CE9" s="1327"/>
      <c r="CF9" s="1327"/>
      <c r="CG9" s="1327"/>
      <c r="CH9" s="1327"/>
      <c r="CI9" s="1327"/>
      <c r="CJ9" s="1327"/>
      <c r="CK9" s="1327"/>
      <c r="CL9" s="1327"/>
      <c r="CM9" s="1327"/>
      <c r="CN9" s="1327"/>
      <c r="CO9" s="1327"/>
      <c r="CP9" s="1327"/>
      <c r="CQ9" s="1327"/>
      <c r="CR9" s="1327"/>
      <c r="CS9" s="1327"/>
      <c r="CT9" s="1327"/>
      <c r="CU9" s="1327"/>
      <c r="CV9" s="1327"/>
      <c r="CW9" s="1327"/>
      <c r="CX9" s="1327"/>
      <c r="CY9" s="1327"/>
      <c r="CZ9" s="1327"/>
      <c r="DA9" s="1327"/>
      <c r="DB9" s="1327"/>
      <c r="DC9" s="1327"/>
      <c r="DD9" s="1327"/>
      <c r="DE9" s="1327"/>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27"/>
      <c r="B10" s="1327"/>
      <c r="C10" s="1327"/>
      <c r="D10" s="1327"/>
      <c r="E10" s="1327"/>
      <c r="F10" s="1327"/>
      <c r="G10" s="1327"/>
      <c r="H10" s="1327"/>
      <c r="I10" s="1327"/>
      <c r="J10" s="1327"/>
      <c r="K10" s="1327"/>
      <c r="L10" s="1327"/>
      <c r="M10" s="1327"/>
      <c r="N10" s="1327"/>
      <c r="O10" s="1327"/>
      <c r="P10" s="1327"/>
      <c r="Q10" s="1327"/>
      <c r="R10" s="1327"/>
      <c r="S10" s="1327"/>
      <c r="T10" s="1327"/>
      <c r="U10" s="1327"/>
      <c r="V10" s="1327"/>
      <c r="W10" s="1327"/>
      <c r="X10" s="1327"/>
      <c r="Y10" s="1327"/>
      <c r="Z10" s="1327"/>
      <c r="AA10" s="1327"/>
      <c r="AB10" s="1327"/>
      <c r="AC10" s="1327"/>
      <c r="AD10" s="1327"/>
      <c r="AE10" s="1327"/>
      <c r="AF10" s="1327"/>
      <c r="AG10" s="1327"/>
      <c r="AH10" s="1327"/>
      <c r="AI10" s="1327"/>
      <c r="AJ10" s="1327"/>
      <c r="AK10" s="1327"/>
      <c r="AL10" s="1327"/>
      <c r="AM10" s="1327"/>
      <c r="AN10" s="1327"/>
      <c r="AO10" s="1327"/>
      <c r="AP10" s="1327"/>
      <c r="AQ10" s="1327"/>
      <c r="AR10" s="1327"/>
      <c r="AS10" s="1327"/>
      <c r="AT10" s="1327"/>
      <c r="AU10" s="1327"/>
      <c r="AV10" s="1327"/>
      <c r="AW10" s="1327"/>
      <c r="AX10" s="1327"/>
      <c r="AY10" s="1327"/>
      <c r="AZ10" s="1327"/>
      <c r="BA10" s="1327"/>
      <c r="BB10" s="1327"/>
      <c r="BC10" s="1327"/>
      <c r="BD10" s="1327"/>
      <c r="BE10" s="1327"/>
      <c r="BF10" s="1327"/>
      <c r="BG10" s="1327"/>
      <c r="BH10" s="1327"/>
      <c r="BI10" s="1327"/>
      <c r="BJ10" s="1327"/>
      <c r="BK10" s="1327"/>
      <c r="BL10" s="1327"/>
      <c r="BM10" s="1327"/>
      <c r="BN10" s="1327"/>
      <c r="BO10" s="1327"/>
      <c r="BP10" s="1327"/>
      <c r="BQ10" s="1327"/>
      <c r="BR10" s="1327"/>
      <c r="BS10" s="1327"/>
      <c r="BT10" s="1327"/>
      <c r="BU10" s="1327"/>
      <c r="BV10" s="1327"/>
      <c r="BW10" s="1327"/>
      <c r="BX10" s="1327"/>
      <c r="BY10" s="1327"/>
      <c r="BZ10" s="1327"/>
      <c r="CA10" s="1327"/>
      <c r="CB10" s="1327"/>
      <c r="CC10" s="1327"/>
      <c r="CD10" s="1327"/>
      <c r="CE10" s="1327"/>
      <c r="CF10" s="1327"/>
      <c r="CG10" s="1327"/>
      <c r="CH10" s="1327"/>
      <c r="CI10" s="1327"/>
      <c r="CJ10" s="1327"/>
      <c r="CK10" s="1327"/>
      <c r="CL10" s="1327"/>
      <c r="CM10" s="1327"/>
      <c r="CN10" s="1327"/>
      <c r="CO10" s="1327"/>
      <c r="CP10" s="1327"/>
      <c r="CQ10" s="1327"/>
      <c r="CR10" s="1327"/>
      <c r="CS10" s="1327"/>
      <c r="CT10" s="1327"/>
      <c r="CU10" s="1327"/>
      <c r="CV10" s="1327"/>
      <c r="CW10" s="1327"/>
      <c r="CX10" s="1327"/>
      <c r="CY10" s="1327"/>
      <c r="CZ10" s="1327"/>
      <c r="DA10" s="1327"/>
      <c r="DB10" s="1327"/>
      <c r="DC10" s="1327"/>
      <c r="DD10" s="1327"/>
      <c r="DE10" s="1327"/>
      <c r="DF10" s="293"/>
      <c r="DG10" s="293"/>
      <c r="DH10" s="293"/>
      <c r="DI10" s="293"/>
      <c r="DJ10" s="293"/>
      <c r="DK10" s="293"/>
      <c r="DL10" s="293"/>
      <c r="DM10" s="293"/>
      <c r="DN10" s="293"/>
      <c r="DO10" s="293"/>
      <c r="DP10" s="293"/>
      <c r="DQ10" s="293"/>
      <c r="DR10" s="293"/>
      <c r="DS10" s="293"/>
      <c r="DT10" s="293"/>
      <c r="DU10" s="293"/>
      <c r="DV10" s="293"/>
      <c r="DW10" s="293"/>
      <c r="EM10" s="292" t="s">
        <v>617</v>
      </c>
    </row>
    <row r="11" spans="1:143" s="292" customFormat="1" ht="13.5" x14ac:dyDescent="0.15">
      <c r="A11" s="1327"/>
      <c r="B11" s="1327"/>
      <c r="C11" s="1327"/>
      <c r="D11" s="1327"/>
      <c r="E11" s="1327"/>
      <c r="F11" s="1327"/>
      <c r="G11" s="1327"/>
      <c r="H11" s="1327"/>
      <c r="I11" s="1327"/>
      <c r="J11" s="1327"/>
      <c r="K11" s="1327"/>
      <c r="L11" s="1327"/>
      <c r="M11" s="1327"/>
      <c r="N11" s="1327"/>
      <c r="O11" s="1327"/>
      <c r="P11" s="1327"/>
      <c r="Q11" s="1327"/>
      <c r="R11" s="1327"/>
      <c r="S11" s="1327"/>
      <c r="T11" s="1327"/>
      <c r="U11" s="1327"/>
      <c r="V11" s="1327"/>
      <c r="W11" s="1327"/>
      <c r="X11" s="1327"/>
      <c r="Y11" s="1327"/>
      <c r="Z11" s="1327"/>
      <c r="AA11" s="1327"/>
      <c r="AB11" s="1327"/>
      <c r="AC11" s="1327"/>
      <c r="AD11" s="1327"/>
      <c r="AE11" s="1327"/>
      <c r="AF11" s="1327"/>
      <c r="AG11" s="1327"/>
      <c r="AH11" s="1327"/>
      <c r="AI11" s="1327"/>
      <c r="AJ11" s="1327"/>
      <c r="AK11" s="1327"/>
      <c r="AL11" s="1327"/>
      <c r="AM11" s="1327"/>
      <c r="AN11" s="1327"/>
      <c r="AO11" s="1327"/>
      <c r="AP11" s="1327"/>
      <c r="AQ11" s="1327"/>
      <c r="AR11" s="1327"/>
      <c r="AS11" s="1327"/>
      <c r="AT11" s="1327"/>
      <c r="AU11" s="1327"/>
      <c r="AV11" s="1327"/>
      <c r="AW11" s="1327"/>
      <c r="AX11" s="1327"/>
      <c r="AY11" s="1327"/>
      <c r="AZ11" s="1327"/>
      <c r="BA11" s="1327"/>
      <c r="BB11" s="1327"/>
      <c r="BC11" s="1327"/>
      <c r="BD11" s="1327"/>
      <c r="BE11" s="1327"/>
      <c r="BF11" s="1327"/>
      <c r="BG11" s="1327"/>
      <c r="BH11" s="1327"/>
      <c r="BI11" s="1327"/>
      <c r="BJ11" s="1327"/>
      <c r="BK11" s="1327"/>
      <c r="BL11" s="1327"/>
      <c r="BM11" s="1327"/>
      <c r="BN11" s="1327"/>
      <c r="BO11" s="1327"/>
      <c r="BP11" s="1327"/>
      <c r="BQ11" s="1327"/>
      <c r="BR11" s="1327"/>
      <c r="BS11" s="1327"/>
      <c r="BT11" s="1327"/>
      <c r="BU11" s="1327"/>
      <c r="BV11" s="1327"/>
      <c r="BW11" s="1327"/>
      <c r="BX11" s="1327"/>
      <c r="BY11" s="1327"/>
      <c r="BZ11" s="1327"/>
      <c r="CA11" s="1327"/>
      <c r="CB11" s="1327"/>
      <c r="CC11" s="1327"/>
      <c r="CD11" s="1327"/>
      <c r="CE11" s="1327"/>
      <c r="CF11" s="1327"/>
      <c r="CG11" s="1327"/>
      <c r="CH11" s="1327"/>
      <c r="CI11" s="1327"/>
      <c r="CJ11" s="1327"/>
      <c r="CK11" s="1327"/>
      <c r="CL11" s="1327"/>
      <c r="CM11" s="1327"/>
      <c r="CN11" s="1327"/>
      <c r="CO11" s="1327"/>
      <c r="CP11" s="1327"/>
      <c r="CQ11" s="1327"/>
      <c r="CR11" s="1327"/>
      <c r="CS11" s="1327"/>
      <c r="CT11" s="1327"/>
      <c r="CU11" s="1327"/>
      <c r="CV11" s="1327"/>
      <c r="CW11" s="1327"/>
      <c r="CX11" s="1327"/>
      <c r="CY11" s="1327"/>
      <c r="CZ11" s="1327"/>
      <c r="DA11" s="1327"/>
      <c r="DB11" s="1327"/>
      <c r="DC11" s="1327"/>
      <c r="DD11" s="1327"/>
      <c r="DE11" s="1327"/>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27"/>
      <c r="B12" s="1327"/>
      <c r="C12" s="1327"/>
      <c r="D12" s="1327"/>
      <c r="E12" s="1327"/>
      <c r="F12" s="1327"/>
      <c r="G12" s="1327"/>
      <c r="H12" s="1327"/>
      <c r="I12" s="1327"/>
      <c r="J12" s="1327"/>
      <c r="K12" s="1327"/>
      <c r="L12" s="1327"/>
      <c r="M12" s="1327"/>
      <c r="N12" s="1327"/>
      <c r="O12" s="1327"/>
      <c r="P12" s="1327"/>
      <c r="Q12" s="1327"/>
      <c r="R12" s="1327"/>
      <c r="S12" s="1327"/>
      <c r="T12" s="1327"/>
      <c r="U12" s="1327"/>
      <c r="V12" s="1327"/>
      <c r="W12" s="1327"/>
      <c r="X12" s="1327"/>
      <c r="Y12" s="1327"/>
      <c r="Z12" s="1327"/>
      <c r="AA12" s="1327"/>
      <c r="AB12" s="1327"/>
      <c r="AC12" s="1327"/>
      <c r="AD12" s="1327"/>
      <c r="AE12" s="1327"/>
      <c r="AF12" s="1327"/>
      <c r="AG12" s="1327"/>
      <c r="AH12" s="1327"/>
      <c r="AI12" s="1327"/>
      <c r="AJ12" s="1327"/>
      <c r="AK12" s="1327"/>
      <c r="AL12" s="1327"/>
      <c r="AM12" s="1327"/>
      <c r="AN12" s="1327"/>
      <c r="AO12" s="1327"/>
      <c r="AP12" s="1327"/>
      <c r="AQ12" s="1327"/>
      <c r="AR12" s="1327"/>
      <c r="AS12" s="1327"/>
      <c r="AT12" s="1327"/>
      <c r="AU12" s="1327"/>
      <c r="AV12" s="1327"/>
      <c r="AW12" s="1327"/>
      <c r="AX12" s="1327"/>
      <c r="AY12" s="1327"/>
      <c r="AZ12" s="1327"/>
      <c r="BA12" s="1327"/>
      <c r="BB12" s="1327"/>
      <c r="BC12" s="1327"/>
      <c r="BD12" s="1327"/>
      <c r="BE12" s="1327"/>
      <c r="BF12" s="1327"/>
      <c r="BG12" s="1327"/>
      <c r="BH12" s="1327"/>
      <c r="BI12" s="1327"/>
      <c r="BJ12" s="1327"/>
      <c r="BK12" s="1327"/>
      <c r="BL12" s="1327"/>
      <c r="BM12" s="1327"/>
      <c r="BN12" s="1327"/>
      <c r="BO12" s="1327"/>
      <c r="BP12" s="1327"/>
      <c r="BQ12" s="1327"/>
      <c r="BR12" s="1327"/>
      <c r="BS12" s="1327"/>
      <c r="BT12" s="1327"/>
      <c r="BU12" s="1327"/>
      <c r="BV12" s="1327"/>
      <c r="BW12" s="1327"/>
      <c r="BX12" s="1327"/>
      <c r="BY12" s="1327"/>
      <c r="BZ12" s="1327"/>
      <c r="CA12" s="1327"/>
      <c r="CB12" s="1327"/>
      <c r="CC12" s="1327"/>
      <c r="CD12" s="1327"/>
      <c r="CE12" s="1327"/>
      <c r="CF12" s="1327"/>
      <c r="CG12" s="1327"/>
      <c r="CH12" s="1327"/>
      <c r="CI12" s="1327"/>
      <c r="CJ12" s="1327"/>
      <c r="CK12" s="1327"/>
      <c r="CL12" s="1327"/>
      <c r="CM12" s="1327"/>
      <c r="CN12" s="1327"/>
      <c r="CO12" s="1327"/>
      <c r="CP12" s="1327"/>
      <c r="CQ12" s="1327"/>
      <c r="CR12" s="1327"/>
      <c r="CS12" s="1327"/>
      <c r="CT12" s="1327"/>
      <c r="CU12" s="1327"/>
      <c r="CV12" s="1327"/>
      <c r="CW12" s="1327"/>
      <c r="CX12" s="1327"/>
      <c r="CY12" s="1327"/>
      <c r="CZ12" s="1327"/>
      <c r="DA12" s="1327"/>
      <c r="DB12" s="1327"/>
      <c r="DC12" s="1327"/>
      <c r="DD12" s="1327"/>
      <c r="DE12" s="1327"/>
      <c r="DF12" s="293"/>
      <c r="DG12" s="293"/>
      <c r="DH12" s="293"/>
      <c r="DI12" s="293"/>
      <c r="DJ12" s="293"/>
      <c r="DK12" s="293"/>
      <c r="DL12" s="293"/>
      <c r="DM12" s="293"/>
      <c r="DN12" s="293"/>
      <c r="DO12" s="293"/>
      <c r="DP12" s="293"/>
      <c r="DQ12" s="293"/>
      <c r="DR12" s="293"/>
      <c r="DS12" s="293"/>
      <c r="DT12" s="293"/>
      <c r="DU12" s="293"/>
      <c r="DV12" s="293"/>
      <c r="DW12" s="293"/>
      <c r="EM12" s="292" t="s">
        <v>617</v>
      </c>
    </row>
    <row r="13" spans="1:143" s="292" customFormat="1" ht="13.5" x14ac:dyDescent="0.15">
      <c r="A13" s="1327"/>
      <c r="B13" s="1327"/>
      <c r="C13" s="1327"/>
      <c r="D13" s="1327"/>
      <c r="E13" s="1327"/>
      <c r="F13" s="1327"/>
      <c r="G13" s="1327"/>
      <c r="H13" s="1327"/>
      <c r="I13" s="1327"/>
      <c r="J13" s="1327"/>
      <c r="K13" s="1327"/>
      <c r="L13" s="1327"/>
      <c r="M13" s="1327"/>
      <c r="N13" s="1327"/>
      <c r="O13" s="1327"/>
      <c r="P13" s="1327"/>
      <c r="Q13" s="1327"/>
      <c r="R13" s="1327"/>
      <c r="S13" s="1327"/>
      <c r="T13" s="1327"/>
      <c r="U13" s="1327"/>
      <c r="V13" s="1327"/>
      <c r="W13" s="1327"/>
      <c r="X13" s="1327"/>
      <c r="Y13" s="1327"/>
      <c r="Z13" s="1327"/>
      <c r="AA13" s="1327"/>
      <c r="AB13" s="1327"/>
      <c r="AC13" s="1327"/>
      <c r="AD13" s="1327"/>
      <c r="AE13" s="1327"/>
      <c r="AF13" s="1327"/>
      <c r="AG13" s="1327"/>
      <c r="AH13" s="1327"/>
      <c r="AI13" s="1327"/>
      <c r="AJ13" s="1327"/>
      <c r="AK13" s="1327"/>
      <c r="AL13" s="1327"/>
      <c r="AM13" s="1327"/>
      <c r="AN13" s="1327"/>
      <c r="AO13" s="1327"/>
      <c r="AP13" s="1327"/>
      <c r="AQ13" s="1327"/>
      <c r="AR13" s="1327"/>
      <c r="AS13" s="1327"/>
      <c r="AT13" s="1327"/>
      <c r="AU13" s="1327"/>
      <c r="AV13" s="1327"/>
      <c r="AW13" s="1327"/>
      <c r="AX13" s="1327"/>
      <c r="AY13" s="1327"/>
      <c r="AZ13" s="1327"/>
      <c r="BA13" s="1327"/>
      <c r="BB13" s="1327"/>
      <c r="BC13" s="1327"/>
      <c r="BD13" s="1327"/>
      <c r="BE13" s="1327"/>
      <c r="BF13" s="1327"/>
      <c r="BG13" s="1327"/>
      <c r="BH13" s="1327"/>
      <c r="BI13" s="1327"/>
      <c r="BJ13" s="1327"/>
      <c r="BK13" s="1327"/>
      <c r="BL13" s="1327"/>
      <c r="BM13" s="1327"/>
      <c r="BN13" s="1327"/>
      <c r="BO13" s="1327"/>
      <c r="BP13" s="1327"/>
      <c r="BQ13" s="1327"/>
      <c r="BR13" s="1327"/>
      <c r="BS13" s="1327"/>
      <c r="BT13" s="1327"/>
      <c r="BU13" s="1327"/>
      <c r="BV13" s="1327"/>
      <c r="BW13" s="1327"/>
      <c r="BX13" s="1327"/>
      <c r="BY13" s="1327"/>
      <c r="BZ13" s="1327"/>
      <c r="CA13" s="1327"/>
      <c r="CB13" s="1327"/>
      <c r="CC13" s="1327"/>
      <c r="CD13" s="1327"/>
      <c r="CE13" s="1327"/>
      <c r="CF13" s="1327"/>
      <c r="CG13" s="1327"/>
      <c r="CH13" s="1327"/>
      <c r="CI13" s="1327"/>
      <c r="CJ13" s="1327"/>
      <c r="CK13" s="1327"/>
      <c r="CL13" s="1327"/>
      <c r="CM13" s="1327"/>
      <c r="CN13" s="1327"/>
      <c r="CO13" s="1327"/>
      <c r="CP13" s="1327"/>
      <c r="CQ13" s="1327"/>
      <c r="CR13" s="1327"/>
      <c r="CS13" s="1327"/>
      <c r="CT13" s="1327"/>
      <c r="CU13" s="1327"/>
      <c r="CV13" s="1327"/>
      <c r="CW13" s="1327"/>
      <c r="CX13" s="1327"/>
      <c r="CY13" s="1327"/>
      <c r="CZ13" s="1327"/>
      <c r="DA13" s="1327"/>
      <c r="DB13" s="1327"/>
      <c r="DC13" s="1327"/>
      <c r="DD13" s="1327"/>
      <c r="DE13" s="1327"/>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27"/>
      <c r="B14" s="1327"/>
      <c r="C14" s="1327"/>
      <c r="D14" s="1327"/>
      <c r="E14" s="1327"/>
      <c r="F14" s="1327"/>
      <c r="G14" s="1327"/>
      <c r="H14" s="1327"/>
      <c r="I14" s="1327"/>
      <c r="J14" s="1327"/>
      <c r="K14" s="1327"/>
      <c r="L14" s="1327"/>
      <c r="M14" s="1327"/>
      <c r="N14" s="1327"/>
      <c r="O14" s="1327"/>
      <c r="P14" s="1327"/>
      <c r="Q14" s="1327"/>
      <c r="R14" s="1327"/>
      <c r="S14" s="1327"/>
      <c r="T14" s="1327"/>
      <c r="U14" s="1327"/>
      <c r="V14" s="1327"/>
      <c r="W14" s="1327"/>
      <c r="X14" s="1327"/>
      <c r="Y14" s="1327"/>
      <c r="Z14" s="1327"/>
      <c r="AA14" s="1327"/>
      <c r="AB14" s="1327"/>
      <c r="AC14" s="1327"/>
      <c r="AD14" s="1327"/>
      <c r="AE14" s="1327"/>
      <c r="AF14" s="1327"/>
      <c r="AG14" s="1327"/>
      <c r="AH14" s="1327"/>
      <c r="AI14" s="1327"/>
      <c r="AJ14" s="1327"/>
      <c r="AK14" s="1327"/>
      <c r="AL14" s="1327"/>
      <c r="AM14" s="1327"/>
      <c r="AN14" s="1327"/>
      <c r="AO14" s="1327"/>
      <c r="AP14" s="1327"/>
      <c r="AQ14" s="1327"/>
      <c r="AR14" s="1327"/>
      <c r="AS14" s="1327"/>
      <c r="AT14" s="1327"/>
      <c r="AU14" s="1327"/>
      <c r="AV14" s="1327"/>
      <c r="AW14" s="1327"/>
      <c r="AX14" s="1327"/>
      <c r="AY14" s="1327"/>
      <c r="AZ14" s="1327"/>
      <c r="BA14" s="1327"/>
      <c r="BB14" s="1327"/>
      <c r="BC14" s="1327"/>
      <c r="BD14" s="1327"/>
      <c r="BE14" s="1327"/>
      <c r="BF14" s="1327"/>
      <c r="BG14" s="1327"/>
      <c r="BH14" s="1327"/>
      <c r="BI14" s="1327"/>
      <c r="BJ14" s="1327"/>
      <c r="BK14" s="1327"/>
      <c r="BL14" s="1327"/>
      <c r="BM14" s="1327"/>
      <c r="BN14" s="1327"/>
      <c r="BO14" s="1327"/>
      <c r="BP14" s="1327"/>
      <c r="BQ14" s="1327"/>
      <c r="BR14" s="1327"/>
      <c r="BS14" s="1327"/>
      <c r="BT14" s="1327"/>
      <c r="BU14" s="1327"/>
      <c r="BV14" s="1327"/>
      <c r="BW14" s="1327"/>
      <c r="BX14" s="1327"/>
      <c r="BY14" s="1327"/>
      <c r="BZ14" s="1327"/>
      <c r="CA14" s="1327"/>
      <c r="CB14" s="1327"/>
      <c r="CC14" s="1327"/>
      <c r="CD14" s="1327"/>
      <c r="CE14" s="1327"/>
      <c r="CF14" s="1327"/>
      <c r="CG14" s="1327"/>
      <c r="CH14" s="1327"/>
      <c r="CI14" s="1327"/>
      <c r="CJ14" s="1327"/>
      <c r="CK14" s="1327"/>
      <c r="CL14" s="1327"/>
      <c r="CM14" s="1327"/>
      <c r="CN14" s="1327"/>
      <c r="CO14" s="1327"/>
      <c r="CP14" s="1327"/>
      <c r="CQ14" s="1327"/>
      <c r="CR14" s="1327"/>
      <c r="CS14" s="1327"/>
      <c r="CT14" s="1327"/>
      <c r="CU14" s="1327"/>
      <c r="CV14" s="1327"/>
      <c r="CW14" s="1327"/>
      <c r="CX14" s="1327"/>
      <c r="CY14" s="1327"/>
      <c r="CZ14" s="1327"/>
      <c r="DA14" s="1327"/>
      <c r="DB14" s="1327"/>
      <c r="DC14" s="1327"/>
      <c r="DD14" s="1327"/>
      <c r="DE14" s="1327"/>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0"/>
      <c r="B15" s="1327"/>
      <c r="C15" s="1327"/>
      <c r="D15" s="1327"/>
      <c r="E15" s="1327"/>
      <c r="F15" s="1327"/>
      <c r="G15" s="1327"/>
      <c r="H15" s="1327"/>
      <c r="I15" s="1327"/>
      <c r="J15" s="1327"/>
      <c r="K15" s="1327"/>
      <c r="L15" s="1327"/>
      <c r="M15" s="1327"/>
      <c r="N15" s="1327"/>
      <c r="O15" s="1327"/>
      <c r="P15" s="1327"/>
      <c r="Q15" s="1327"/>
      <c r="R15" s="1327"/>
      <c r="S15" s="1327"/>
      <c r="T15" s="1327"/>
      <c r="U15" s="1327"/>
      <c r="V15" s="1327"/>
      <c r="W15" s="1327"/>
      <c r="X15" s="1327"/>
      <c r="Y15" s="1327"/>
      <c r="Z15" s="1327"/>
      <c r="AA15" s="1327"/>
      <c r="AB15" s="1327"/>
      <c r="AC15" s="1327"/>
      <c r="AD15" s="1327"/>
      <c r="AE15" s="1327"/>
      <c r="AF15" s="1327"/>
      <c r="AG15" s="1327"/>
      <c r="AH15" s="1327"/>
      <c r="AI15" s="1327"/>
      <c r="AJ15" s="1327"/>
      <c r="AK15" s="1327"/>
      <c r="AL15" s="1327"/>
      <c r="AM15" s="1327"/>
      <c r="AN15" s="1327"/>
      <c r="AO15" s="1327"/>
      <c r="AP15" s="1327"/>
      <c r="AQ15" s="1327"/>
      <c r="AR15" s="1327"/>
      <c r="AS15" s="1327"/>
      <c r="AT15" s="1327"/>
      <c r="AU15" s="1327"/>
      <c r="AV15" s="1327"/>
      <c r="AW15" s="1327"/>
      <c r="AX15" s="1327"/>
      <c r="AY15" s="1327"/>
      <c r="AZ15" s="1327"/>
      <c r="BA15" s="1327"/>
      <c r="BB15" s="1327"/>
      <c r="BC15" s="1327"/>
      <c r="BD15" s="1327"/>
      <c r="BE15" s="1327"/>
      <c r="BF15" s="1327"/>
      <c r="BG15" s="1327"/>
      <c r="BH15" s="1327"/>
      <c r="BI15" s="1327"/>
      <c r="BJ15" s="1327"/>
      <c r="BK15" s="1327"/>
      <c r="BL15" s="1327"/>
      <c r="BM15" s="1327"/>
      <c r="BN15" s="1327"/>
      <c r="BO15" s="1327"/>
      <c r="BP15" s="1327"/>
      <c r="BQ15" s="1327"/>
      <c r="BR15" s="1327"/>
      <c r="BS15" s="1327"/>
      <c r="BT15" s="1327"/>
      <c r="BU15" s="1327"/>
      <c r="BV15" s="1327"/>
      <c r="BW15" s="1327"/>
      <c r="BX15" s="1327"/>
      <c r="BY15" s="1327"/>
      <c r="BZ15" s="1327"/>
      <c r="CA15" s="1327"/>
      <c r="CB15" s="1327"/>
      <c r="CC15" s="1327"/>
      <c r="CD15" s="1327"/>
      <c r="CE15" s="1327"/>
      <c r="CF15" s="1327"/>
      <c r="CG15" s="1327"/>
      <c r="CH15" s="1327"/>
      <c r="CI15" s="1327"/>
      <c r="CJ15" s="1327"/>
      <c r="CK15" s="1327"/>
      <c r="CL15" s="1327"/>
      <c r="CM15" s="1327"/>
      <c r="CN15" s="1327"/>
      <c r="CO15" s="1327"/>
      <c r="CP15" s="1327"/>
      <c r="CQ15" s="1327"/>
      <c r="CR15" s="1327"/>
      <c r="CS15" s="1327"/>
      <c r="CT15" s="1327"/>
      <c r="CU15" s="1327"/>
      <c r="CV15" s="1327"/>
      <c r="CW15" s="1327"/>
      <c r="CX15" s="1327"/>
      <c r="CY15" s="1327"/>
      <c r="CZ15" s="1327"/>
      <c r="DA15" s="1327"/>
      <c r="DB15" s="1327"/>
      <c r="DC15" s="1327"/>
      <c r="DD15" s="1327"/>
      <c r="DE15" s="1327"/>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0"/>
      <c r="B16" s="1327"/>
      <c r="C16" s="1327"/>
      <c r="D16" s="1327"/>
      <c r="E16" s="1327"/>
      <c r="F16" s="1327"/>
      <c r="G16" s="1327"/>
      <c r="H16" s="1327"/>
      <c r="I16" s="1327"/>
      <c r="J16" s="1327"/>
      <c r="K16" s="1327"/>
      <c r="L16" s="1327"/>
      <c r="M16" s="1327"/>
      <c r="N16" s="1327"/>
      <c r="O16" s="1327"/>
      <c r="P16" s="1327"/>
      <c r="Q16" s="1327"/>
      <c r="R16" s="1327"/>
      <c r="S16" s="1327"/>
      <c r="T16" s="1327"/>
      <c r="U16" s="1327"/>
      <c r="V16" s="1327"/>
      <c r="W16" s="1327"/>
      <c r="X16" s="1327"/>
      <c r="Y16" s="1327"/>
      <c r="Z16" s="1327"/>
      <c r="AA16" s="1327"/>
      <c r="AB16" s="1327"/>
      <c r="AC16" s="1327"/>
      <c r="AD16" s="1327"/>
      <c r="AE16" s="1327"/>
      <c r="AF16" s="1327"/>
      <c r="AG16" s="1327"/>
      <c r="AH16" s="1327"/>
      <c r="AI16" s="1327"/>
      <c r="AJ16" s="1327"/>
      <c r="AK16" s="1327"/>
      <c r="AL16" s="1327"/>
      <c r="AM16" s="1327"/>
      <c r="AN16" s="1327"/>
      <c r="AO16" s="1327"/>
      <c r="AP16" s="1327"/>
      <c r="AQ16" s="1327"/>
      <c r="AR16" s="1327"/>
      <c r="AS16" s="1327"/>
      <c r="AT16" s="1327"/>
      <c r="AU16" s="1327"/>
      <c r="AV16" s="1327"/>
      <c r="AW16" s="1327"/>
      <c r="AX16" s="1327"/>
      <c r="AY16" s="1327"/>
      <c r="AZ16" s="1327"/>
      <c r="BA16" s="1327"/>
      <c r="BB16" s="1327"/>
      <c r="BC16" s="1327"/>
      <c r="BD16" s="1327"/>
      <c r="BE16" s="1327"/>
      <c r="BF16" s="1327"/>
      <c r="BG16" s="1327"/>
      <c r="BH16" s="1327"/>
      <c r="BI16" s="1327"/>
      <c r="BJ16" s="1327"/>
      <c r="BK16" s="1327"/>
      <c r="BL16" s="1327"/>
      <c r="BM16" s="1327"/>
      <c r="BN16" s="1327"/>
      <c r="BO16" s="1327"/>
      <c r="BP16" s="1327"/>
      <c r="BQ16" s="1327"/>
      <c r="BR16" s="1327"/>
      <c r="BS16" s="1327"/>
      <c r="BT16" s="1327"/>
      <c r="BU16" s="1327"/>
      <c r="BV16" s="1327"/>
      <c r="BW16" s="1327"/>
      <c r="BX16" s="1327"/>
      <c r="BY16" s="1327"/>
      <c r="BZ16" s="1327"/>
      <c r="CA16" s="1327"/>
      <c r="CB16" s="1327"/>
      <c r="CC16" s="1327"/>
      <c r="CD16" s="1327"/>
      <c r="CE16" s="1327"/>
      <c r="CF16" s="1327"/>
      <c r="CG16" s="1327"/>
      <c r="CH16" s="1327"/>
      <c r="CI16" s="1327"/>
      <c r="CJ16" s="1327"/>
      <c r="CK16" s="1327"/>
      <c r="CL16" s="1327"/>
      <c r="CM16" s="1327"/>
      <c r="CN16" s="1327"/>
      <c r="CO16" s="1327"/>
      <c r="CP16" s="1327"/>
      <c r="CQ16" s="1327"/>
      <c r="CR16" s="1327"/>
      <c r="CS16" s="1327"/>
      <c r="CT16" s="1327"/>
      <c r="CU16" s="1327"/>
      <c r="CV16" s="1327"/>
      <c r="CW16" s="1327"/>
      <c r="CX16" s="1327"/>
      <c r="CY16" s="1327"/>
      <c r="CZ16" s="1327"/>
      <c r="DA16" s="1327"/>
      <c r="DB16" s="1327"/>
      <c r="DC16" s="1327"/>
      <c r="DD16" s="1327"/>
      <c r="DE16" s="1327"/>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0"/>
      <c r="B17" s="1327"/>
      <c r="C17" s="1327"/>
      <c r="D17" s="1327"/>
      <c r="E17" s="1327"/>
      <c r="F17" s="1327"/>
      <c r="G17" s="1327"/>
      <c r="H17" s="1327"/>
      <c r="I17" s="1327"/>
      <c r="J17" s="1327"/>
      <c r="K17" s="1327"/>
      <c r="L17" s="1327"/>
      <c r="M17" s="1327"/>
      <c r="N17" s="1327"/>
      <c r="O17" s="1327"/>
      <c r="P17" s="1327"/>
      <c r="Q17" s="1327"/>
      <c r="R17" s="1327"/>
      <c r="S17" s="1327"/>
      <c r="T17" s="1327"/>
      <c r="U17" s="1327"/>
      <c r="V17" s="1327"/>
      <c r="W17" s="1327"/>
      <c r="X17" s="1327"/>
      <c r="Y17" s="1327"/>
      <c r="Z17" s="1327"/>
      <c r="AA17" s="1327"/>
      <c r="AB17" s="1327"/>
      <c r="AC17" s="1327"/>
      <c r="AD17" s="1327"/>
      <c r="AE17" s="1327"/>
      <c r="AF17" s="1327"/>
      <c r="AG17" s="1327"/>
      <c r="AH17" s="1327"/>
      <c r="AI17" s="1327"/>
      <c r="AJ17" s="1327"/>
      <c r="AK17" s="1327"/>
      <c r="AL17" s="1327"/>
      <c r="AM17" s="1327"/>
      <c r="AN17" s="1327"/>
      <c r="AO17" s="1327"/>
      <c r="AP17" s="1327"/>
      <c r="AQ17" s="1327"/>
      <c r="AR17" s="1327"/>
      <c r="AS17" s="1327"/>
      <c r="AT17" s="1327"/>
      <c r="AU17" s="1327"/>
      <c r="AV17" s="1327"/>
      <c r="AW17" s="1327"/>
      <c r="AX17" s="1327"/>
      <c r="AY17" s="1327"/>
      <c r="AZ17" s="1327"/>
      <c r="BA17" s="1327"/>
      <c r="BB17" s="1327"/>
      <c r="BC17" s="1327"/>
      <c r="BD17" s="1327"/>
      <c r="BE17" s="1327"/>
      <c r="BF17" s="1327"/>
      <c r="BG17" s="1327"/>
      <c r="BH17" s="1327"/>
      <c r="BI17" s="1327"/>
      <c r="BJ17" s="1327"/>
      <c r="BK17" s="1327"/>
      <c r="BL17" s="1327"/>
      <c r="BM17" s="1327"/>
      <c r="BN17" s="1327"/>
      <c r="BO17" s="1327"/>
      <c r="BP17" s="1327"/>
      <c r="BQ17" s="1327"/>
      <c r="BR17" s="1327"/>
      <c r="BS17" s="1327"/>
      <c r="BT17" s="1327"/>
      <c r="BU17" s="1327"/>
      <c r="BV17" s="1327"/>
      <c r="BW17" s="1327"/>
      <c r="BX17" s="1327"/>
      <c r="BY17" s="1327"/>
      <c r="BZ17" s="1327"/>
      <c r="CA17" s="1327"/>
      <c r="CB17" s="1327"/>
      <c r="CC17" s="1327"/>
      <c r="CD17" s="1327"/>
      <c r="CE17" s="1327"/>
      <c r="CF17" s="1327"/>
      <c r="CG17" s="1327"/>
      <c r="CH17" s="1327"/>
      <c r="CI17" s="1327"/>
      <c r="CJ17" s="1327"/>
      <c r="CK17" s="1327"/>
      <c r="CL17" s="1327"/>
      <c r="CM17" s="1327"/>
      <c r="CN17" s="1327"/>
      <c r="CO17" s="1327"/>
      <c r="CP17" s="1327"/>
      <c r="CQ17" s="1327"/>
      <c r="CR17" s="1327"/>
      <c r="CS17" s="1327"/>
      <c r="CT17" s="1327"/>
      <c r="CU17" s="1327"/>
      <c r="CV17" s="1327"/>
      <c r="CW17" s="1327"/>
      <c r="CX17" s="1327"/>
      <c r="CY17" s="1327"/>
      <c r="CZ17" s="1327"/>
      <c r="DA17" s="1327"/>
      <c r="DB17" s="1327"/>
      <c r="DC17" s="1327"/>
      <c r="DD17" s="1327"/>
      <c r="DE17" s="1327"/>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0"/>
      <c r="B18" s="1327"/>
      <c r="C18" s="1327"/>
      <c r="D18" s="1327"/>
      <c r="E18" s="1327"/>
      <c r="F18" s="1327"/>
      <c r="G18" s="1327"/>
      <c r="H18" s="1327"/>
      <c r="I18" s="1327"/>
      <c r="J18" s="1327"/>
      <c r="K18" s="1327"/>
      <c r="L18" s="1327"/>
      <c r="M18" s="1327"/>
      <c r="N18" s="1327"/>
      <c r="O18" s="1327"/>
      <c r="P18" s="1327"/>
      <c r="Q18" s="1327"/>
      <c r="R18" s="1327"/>
      <c r="S18" s="1327"/>
      <c r="T18" s="1327"/>
      <c r="U18" s="1327"/>
      <c r="V18" s="1327"/>
      <c r="W18" s="1327"/>
      <c r="X18" s="1327"/>
      <c r="Y18" s="1327"/>
      <c r="Z18" s="1327"/>
      <c r="AA18" s="1327"/>
      <c r="AB18" s="1327"/>
      <c r="AC18" s="1327"/>
      <c r="AD18" s="1327"/>
      <c r="AE18" s="1327"/>
      <c r="AF18" s="1327"/>
      <c r="AG18" s="1327"/>
      <c r="AH18" s="1327"/>
      <c r="AI18" s="1327"/>
      <c r="AJ18" s="1327"/>
      <c r="AK18" s="1327"/>
      <c r="AL18" s="1327"/>
      <c r="AM18" s="1327"/>
      <c r="AN18" s="1327"/>
      <c r="AO18" s="1327"/>
      <c r="AP18" s="1327"/>
      <c r="AQ18" s="1327"/>
      <c r="AR18" s="1327"/>
      <c r="AS18" s="1327"/>
      <c r="AT18" s="1327"/>
      <c r="AU18" s="1327"/>
      <c r="AV18" s="1327"/>
      <c r="AW18" s="1327"/>
      <c r="AX18" s="1327"/>
      <c r="AY18" s="1327"/>
      <c r="AZ18" s="1327"/>
      <c r="BA18" s="1327"/>
      <c r="BB18" s="1327"/>
      <c r="BC18" s="1327"/>
      <c r="BD18" s="1327"/>
      <c r="BE18" s="1327"/>
      <c r="BF18" s="1327"/>
      <c r="BG18" s="1327"/>
      <c r="BH18" s="1327"/>
      <c r="BI18" s="1327"/>
      <c r="BJ18" s="1327"/>
      <c r="BK18" s="1327"/>
      <c r="BL18" s="1327"/>
      <c r="BM18" s="1327"/>
      <c r="BN18" s="1327"/>
      <c r="BO18" s="1327"/>
      <c r="BP18" s="1327"/>
      <c r="BQ18" s="1327"/>
      <c r="BR18" s="1327"/>
      <c r="BS18" s="1327"/>
      <c r="BT18" s="1327"/>
      <c r="BU18" s="1327"/>
      <c r="BV18" s="1327"/>
      <c r="BW18" s="1327"/>
      <c r="BX18" s="1327"/>
      <c r="BY18" s="1327"/>
      <c r="BZ18" s="1327"/>
      <c r="CA18" s="1327"/>
      <c r="CB18" s="1327"/>
      <c r="CC18" s="1327"/>
      <c r="CD18" s="1327"/>
      <c r="CE18" s="1327"/>
      <c r="CF18" s="1327"/>
      <c r="CG18" s="1327"/>
      <c r="CH18" s="1327"/>
      <c r="CI18" s="1327"/>
      <c r="CJ18" s="1327"/>
      <c r="CK18" s="1327"/>
      <c r="CL18" s="1327"/>
      <c r="CM18" s="1327"/>
      <c r="CN18" s="1327"/>
      <c r="CO18" s="1327"/>
      <c r="CP18" s="1327"/>
      <c r="CQ18" s="1327"/>
      <c r="CR18" s="1327"/>
      <c r="CS18" s="1327"/>
      <c r="CT18" s="1327"/>
      <c r="CU18" s="1327"/>
      <c r="CV18" s="1327"/>
      <c r="CW18" s="1327"/>
      <c r="CX18" s="1327"/>
      <c r="CY18" s="1327"/>
      <c r="CZ18" s="1327"/>
      <c r="DA18" s="1327"/>
      <c r="DB18" s="1327"/>
      <c r="DC18" s="1327"/>
      <c r="DD18" s="1327"/>
      <c r="DE18" s="1327"/>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0"/>
      <c r="DE19" s="1270"/>
    </row>
    <row r="20" spans="1:351" ht="13.5" x14ac:dyDescent="0.15">
      <c r="DD20" s="1270"/>
      <c r="DE20" s="1270"/>
    </row>
    <row r="21" spans="1:351" ht="17.25" x14ac:dyDescent="0.15">
      <c r="B21" s="1326"/>
      <c r="C21" s="1322"/>
      <c r="D21" s="1322"/>
      <c r="E21" s="1322"/>
      <c r="F21" s="1322"/>
      <c r="G21" s="1322"/>
      <c r="H21" s="1322"/>
      <c r="I21" s="1322"/>
      <c r="J21" s="1322"/>
      <c r="K21" s="1322"/>
      <c r="L21" s="1322"/>
      <c r="M21" s="1322"/>
      <c r="N21" s="1325"/>
      <c r="O21" s="1322"/>
      <c r="P21" s="1322"/>
      <c r="Q21" s="1322"/>
      <c r="R21" s="1322"/>
      <c r="S21" s="1322"/>
      <c r="T21" s="1322"/>
      <c r="U21" s="1322"/>
      <c r="V21" s="1322"/>
      <c r="W21" s="1322"/>
      <c r="X21" s="1322"/>
      <c r="Y21" s="1322"/>
      <c r="Z21" s="1322"/>
      <c r="AA21" s="1322"/>
      <c r="AB21" s="1322"/>
      <c r="AC21" s="1322"/>
      <c r="AD21" s="1322"/>
      <c r="AE21" s="1322"/>
      <c r="AF21" s="1322"/>
      <c r="AG21" s="1322"/>
      <c r="AH21" s="1322"/>
      <c r="AI21" s="1322"/>
      <c r="AJ21" s="1322"/>
      <c r="AK21" s="1322"/>
      <c r="AL21" s="1322"/>
      <c r="AM21" s="1322"/>
      <c r="AN21" s="1322"/>
      <c r="AO21" s="1322"/>
      <c r="AP21" s="1322"/>
      <c r="AQ21" s="1322"/>
      <c r="AR21" s="1322"/>
      <c r="AS21" s="1322"/>
      <c r="AT21" s="1325"/>
      <c r="AU21" s="1322"/>
      <c r="AV21" s="1322"/>
      <c r="AW21" s="1322"/>
      <c r="AX21" s="1322"/>
      <c r="AY21" s="1322"/>
      <c r="AZ21" s="1322"/>
      <c r="BA21" s="1322"/>
      <c r="BB21" s="1322"/>
      <c r="BC21" s="1322"/>
      <c r="BD21" s="1322"/>
      <c r="BE21" s="1322"/>
      <c r="BF21" s="1325"/>
      <c r="BG21" s="1322"/>
      <c r="BH21" s="1322"/>
      <c r="BI21" s="1322"/>
      <c r="BJ21" s="1322"/>
      <c r="BK21" s="1322"/>
      <c r="BL21" s="1322"/>
      <c r="BM21" s="1322"/>
      <c r="BN21" s="1322"/>
      <c r="BO21" s="1322"/>
      <c r="BP21" s="1322"/>
      <c r="BQ21" s="1322"/>
      <c r="BR21" s="1325"/>
      <c r="BS21" s="1322"/>
      <c r="BT21" s="1322"/>
      <c r="BU21" s="1322"/>
      <c r="BV21" s="1322"/>
      <c r="BW21" s="1322"/>
      <c r="BX21" s="1322"/>
      <c r="BY21" s="1322"/>
      <c r="BZ21" s="1322"/>
      <c r="CA21" s="1322"/>
      <c r="CB21" s="1322"/>
      <c r="CC21" s="1322"/>
      <c r="CD21" s="1325"/>
      <c r="CE21" s="1322"/>
      <c r="CF21" s="1322"/>
      <c r="CG21" s="1322"/>
      <c r="CH21" s="1322"/>
      <c r="CI21" s="1322"/>
      <c r="CJ21" s="1322"/>
      <c r="CK21" s="1322"/>
      <c r="CL21" s="1322"/>
      <c r="CM21" s="1322"/>
      <c r="CN21" s="1322"/>
      <c r="CO21" s="1322"/>
      <c r="CP21" s="1325"/>
      <c r="CQ21" s="1322"/>
      <c r="CR21" s="1322"/>
      <c r="CS21" s="1322"/>
      <c r="CT21" s="1322"/>
      <c r="CU21" s="1322"/>
      <c r="CV21" s="1322"/>
      <c r="CW21" s="1322"/>
      <c r="CX21" s="1322"/>
      <c r="CY21" s="1322"/>
      <c r="CZ21" s="1322"/>
      <c r="DA21" s="1322"/>
      <c r="DB21" s="1325"/>
      <c r="DC21" s="1322"/>
      <c r="DD21" s="1321"/>
      <c r="DE21" s="1270"/>
      <c r="MM21" s="1324"/>
    </row>
    <row r="22" spans="1:351" ht="17.25" x14ac:dyDescent="0.15">
      <c r="B22" s="1271"/>
      <c r="MM22" s="1324"/>
    </row>
    <row r="23" spans="1:351" ht="13.5" x14ac:dyDescent="0.15">
      <c r="B23" s="1271"/>
    </row>
    <row r="24" spans="1:351" ht="13.5" x14ac:dyDescent="0.15">
      <c r="B24" s="1271"/>
    </row>
    <row r="25" spans="1:351" ht="13.5" x14ac:dyDescent="0.15">
      <c r="B25" s="1271"/>
    </row>
    <row r="26" spans="1:351" ht="13.5" x14ac:dyDescent="0.15">
      <c r="B26" s="1271"/>
    </row>
    <row r="27" spans="1:351" ht="13.5" x14ac:dyDescent="0.15">
      <c r="B27" s="1271"/>
    </row>
    <row r="28" spans="1:351" ht="13.5" x14ac:dyDescent="0.15">
      <c r="B28" s="1271"/>
    </row>
    <row r="29" spans="1:351" ht="13.5" x14ac:dyDescent="0.15">
      <c r="B29" s="1271"/>
    </row>
    <row r="30" spans="1:351" ht="13.5" x14ac:dyDescent="0.15">
      <c r="B30" s="1271"/>
    </row>
    <row r="31" spans="1:351" ht="13.5" x14ac:dyDescent="0.15">
      <c r="B31" s="1271"/>
    </row>
    <row r="32" spans="1:351" ht="13.5" x14ac:dyDescent="0.15">
      <c r="B32" s="1271"/>
    </row>
    <row r="33" spans="2:109" ht="13.5" x14ac:dyDescent="0.15">
      <c r="B33" s="1271"/>
    </row>
    <row r="34" spans="2:109" ht="13.5" x14ac:dyDescent="0.15">
      <c r="B34" s="1271"/>
    </row>
    <row r="35" spans="2:109" ht="13.5" x14ac:dyDescent="0.15">
      <c r="B35" s="1271"/>
    </row>
    <row r="36" spans="2:109" ht="13.5" x14ac:dyDescent="0.15">
      <c r="B36" s="1271"/>
    </row>
    <row r="37" spans="2:109" ht="13.5" x14ac:dyDescent="0.15">
      <c r="B37" s="1271"/>
    </row>
    <row r="38" spans="2:109" ht="13.5" x14ac:dyDescent="0.15">
      <c r="B38" s="1271"/>
    </row>
    <row r="39" spans="2:109" ht="13.5" x14ac:dyDescent="0.15">
      <c r="B39" s="1276"/>
      <c r="C39" s="1275"/>
      <c r="D39" s="1275"/>
      <c r="E39" s="1275"/>
      <c r="F39" s="1275"/>
      <c r="G39" s="1275"/>
      <c r="H39" s="1275"/>
      <c r="I39" s="1275"/>
      <c r="J39" s="1275"/>
      <c r="K39" s="1275"/>
      <c r="L39" s="1275"/>
      <c r="M39" s="1275"/>
      <c r="N39" s="1275"/>
      <c r="O39" s="1275"/>
      <c r="P39" s="1275"/>
      <c r="Q39" s="1275"/>
      <c r="R39" s="1275"/>
      <c r="S39" s="1275"/>
      <c r="T39" s="1275"/>
      <c r="U39" s="1275"/>
      <c r="V39" s="1275"/>
      <c r="W39" s="1275"/>
      <c r="X39" s="1275"/>
      <c r="Y39" s="1275"/>
      <c r="Z39" s="1275"/>
      <c r="AA39" s="1275"/>
      <c r="AB39" s="1275"/>
      <c r="AC39" s="1275"/>
      <c r="AD39" s="1275"/>
      <c r="AE39" s="1275"/>
      <c r="AF39" s="1275"/>
      <c r="AG39" s="1275"/>
      <c r="AH39" s="1275"/>
      <c r="AI39" s="1275"/>
      <c r="AJ39" s="1275"/>
      <c r="AK39" s="1275"/>
      <c r="AL39" s="1275"/>
      <c r="AM39" s="1275"/>
      <c r="AN39" s="1275"/>
      <c r="AO39" s="1275"/>
      <c r="AP39" s="1275"/>
      <c r="AQ39" s="1275"/>
      <c r="AR39" s="1275"/>
      <c r="AS39" s="1275"/>
      <c r="AT39" s="1275"/>
      <c r="AU39" s="1275"/>
      <c r="AV39" s="1275"/>
      <c r="AW39" s="1275"/>
      <c r="AX39" s="1275"/>
      <c r="AY39" s="1275"/>
      <c r="AZ39" s="1275"/>
      <c r="BA39" s="1275"/>
      <c r="BB39" s="1275"/>
      <c r="BC39" s="1275"/>
      <c r="BD39" s="1275"/>
      <c r="BE39" s="1275"/>
      <c r="BF39" s="1275"/>
      <c r="BG39" s="1275"/>
      <c r="BH39" s="1275"/>
      <c r="BI39" s="1275"/>
      <c r="BJ39" s="1275"/>
      <c r="BK39" s="1275"/>
      <c r="BL39" s="1275"/>
      <c r="BM39" s="1275"/>
      <c r="BN39" s="1275"/>
      <c r="BO39" s="1275"/>
      <c r="BP39" s="1275"/>
      <c r="BQ39" s="1275"/>
      <c r="BR39" s="1275"/>
      <c r="BS39" s="1275"/>
      <c r="BT39" s="1275"/>
      <c r="BU39" s="1275"/>
      <c r="BV39" s="1275"/>
      <c r="BW39" s="1275"/>
      <c r="BX39" s="1275"/>
      <c r="BY39" s="1275"/>
      <c r="BZ39" s="1275"/>
      <c r="CA39" s="1275"/>
      <c r="CB39" s="1275"/>
      <c r="CC39" s="1275"/>
      <c r="CD39" s="1275"/>
      <c r="CE39" s="1275"/>
      <c r="CF39" s="1275"/>
      <c r="CG39" s="1275"/>
      <c r="CH39" s="1275"/>
      <c r="CI39" s="1275"/>
      <c r="CJ39" s="1275"/>
      <c r="CK39" s="1275"/>
      <c r="CL39" s="1275"/>
      <c r="CM39" s="1275"/>
      <c r="CN39" s="1275"/>
      <c r="CO39" s="1275"/>
      <c r="CP39" s="1275"/>
      <c r="CQ39" s="1275"/>
      <c r="CR39" s="1275"/>
      <c r="CS39" s="1275"/>
      <c r="CT39" s="1275"/>
      <c r="CU39" s="1275"/>
      <c r="CV39" s="1275"/>
      <c r="CW39" s="1275"/>
      <c r="CX39" s="1275"/>
      <c r="CY39" s="1275"/>
      <c r="CZ39" s="1275"/>
      <c r="DA39" s="1275"/>
      <c r="DB39" s="1275"/>
      <c r="DC39" s="1275"/>
      <c r="DD39" s="1274"/>
    </row>
    <row r="40" spans="2:109" ht="13.5" x14ac:dyDescent="0.15">
      <c r="B40" s="1312"/>
      <c r="DD40" s="1312"/>
      <c r="DE40" s="1270"/>
    </row>
    <row r="41" spans="2:109" ht="17.25" x14ac:dyDescent="0.15">
      <c r="B41" s="1323" t="s">
        <v>616</v>
      </c>
      <c r="C41" s="1322"/>
      <c r="D41" s="1322"/>
      <c r="E41" s="1322"/>
      <c r="F41" s="1322"/>
      <c r="G41" s="1322"/>
      <c r="H41" s="1322"/>
      <c r="I41" s="1322"/>
      <c r="J41" s="1322"/>
      <c r="K41" s="1322"/>
      <c r="L41" s="1322"/>
      <c r="M41" s="1322"/>
      <c r="N41" s="1322"/>
      <c r="O41" s="1322"/>
      <c r="P41" s="1322"/>
      <c r="Q41" s="1322"/>
      <c r="R41" s="1322"/>
      <c r="S41" s="1322"/>
      <c r="T41" s="1322"/>
      <c r="U41" s="1322"/>
      <c r="V41" s="1322"/>
      <c r="W41" s="1322"/>
      <c r="X41" s="1322"/>
      <c r="Y41" s="1322"/>
      <c r="Z41" s="1322"/>
      <c r="AA41" s="1322"/>
      <c r="AB41" s="1322"/>
      <c r="AC41" s="1322"/>
      <c r="AD41" s="1322"/>
      <c r="AE41" s="1322"/>
      <c r="AF41" s="1322"/>
      <c r="AG41" s="1322"/>
      <c r="AH41" s="1322"/>
      <c r="AI41" s="1322"/>
      <c r="AJ41" s="1322"/>
      <c r="AK41" s="1322"/>
      <c r="AL41" s="1322"/>
      <c r="AM41" s="1322"/>
      <c r="AN41" s="1322"/>
      <c r="AO41" s="1322"/>
      <c r="AP41" s="1322"/>
      <c r="AQ41" s="1322"/>
      <c r="AR41" s="1322"/>
      <c r="AS41" s="1322"/>
      <c r="AT41" s="1322"/>
      <c r="AU41" s="1322"/>
      <c r="AV41" s="1322"/>
      <c r="AW41" s="1322"/>
      <c r="AX41" s="1322"/>
      <c r="AY41" s="1322"/>
      <c r="AZ41" s="1322"/>
      <c r="BA41" s="1322"/>
      <c r="BB41" s="1322"/>
      <c r="BC41" s="1322"/>
      <c r="BD41" s="1322"/>
      <c r="BE41" s="1322"/>
      <c r="BF41" s="1322"/>
      <c r="BG41" s="1322"/>
      <c r="BH41" s="1322"/>
      <c r="BI41" s="1322"/>
      <c r="BJ41" s="1322"/>
      <c r="BK41" s="1322"/>
      <c r="BL41" s="1322"/>
      <c r="BM41" s="1322"/>
      <c r="BN41" s="1322"/>
      <c r="BO41" s="1322"/>
      <c r="BP41" s="1322"/>
      <c r="BQ41" s="1322"/>
      <c r="BR41" s="1322"/>
      <c r="BS41" s="1322"/>
      <c r="BT41" s="1322"/>
      <c r="BU41" s="1322"/>
      <c r="BV41" s="1322"/>
      <c r="BW41" s="1322"/>
      <c r="BX41" s="1322"/>
      <c r="BY41" s="1322"/>
      <c r="BZ41" s="1322"/>
      <c r="CA41" s="1322"/>
      <c r="CB41" s="1322"/>
      <c r="CC41" s="1322"/>
      <c r="CD41" s="1322"/>
      <c r="CE41" s="1322"/>
      <c r="CF41" s="1322"/>
      <c r="CG41" s="1322"/>
      <c r="CH41" s="1322"/>
      <c r="CI41" s="1322"/>
      <c r="CJ41" s="1322"/>
      <c r="CK41" s="1322"/>
      <c r="CL41" s="1322"/>
      <c r="CM41" s="1322"/>
      <c r="CN41" s="1322"/>
      <c r="CO41" s="1322"/>
      <c r="CP41" s="1322"/>
      <c r="CQ41" s="1322"/>
      <c r="CR41" s="1322"/>
      <c r="CS41" s="1322"/>
      <c r="CT41" s="1322"/>
      <c r="CU41" s="1322"/>
      <c r="CV41" s="1322"/>
      <c r="CW41" s="1322"/>
      <c r="CX41" s="1322"/>
      <c r="CY41" s="1322"/>
      <c r="CZ41" s="1322"/>
      <c r="DA41" s="1322"/>
      <c r="DB41" s="1322"/>
      <c r="DC41" s="1322"/>
      <c r="DD41" s="1321"/>
    </row>
    <row r="42" spans="2:109" ht="13.5" x14ac:dyDescent="0.15">
      <c r="B42" s="1271"/>
      <c r="G42" s="1308"/>
      <c r="I42" s="1307"/>
      <c r="J42" s="1307"/>
      <c r="K42" s="1307"/>
      <c r="AM42" s="1308"/>
      <c r="AN42" s="1308" t="s">
        <v>612</v>
      </c>
      <c r="AP42" s="1307"/>
      <c r="AQ42" s="1307"/>
      <c r="AR42" s="1307"/>
      <c r="AY42" s="1308"/>
      <c r="BA42" s="1307"/>
      <c r="BB42" s="1307"/>
      <c r="BC42" s="1307"/>
      <c r="BK42" s="1308"/>
      <c r="BM42" s="1307"/>
      <c r="BN42" s="1307"/>
      <c r="BO42" s="1307"/>
      <c r="BW42" s="1308"/>
      <c r="BY42" s="1307"/>
      <c r="BZ42" s="1307"/>
      <c r="CA42" s="1307"/>
      <c r="CI42" s="1308"/>
      <c r="CK42" s="1307"/>
      <c r="CL42" s="1307"/>
      <c r="CM42" s="1307"/>
      <c r="CU42" s="1308"/>
      <c r="CW42" s="1307"/>
      <c r="CX42" s="1307"/>
      <c r="CY42" s="1307"/>
    </row>
    <row r="43" spans="2:109" ht="13.5" customHeight="1" x14ac:dyDescent="0.15">
      <c r="B43" s="1271"/>
      <c r="AN43" s="1306" t="s">
        <v>615</v>
      </c>
      <c r="AO43" s="1305"/>
      <c r="AP43" s="1305"/>
      <c r="AQ43" s="1305"/>
      <c r="AR43" s="1305"/>
      <c r="AS43" s="1305"/>
      <c r="AT43" s="1305"/>
      <c r="AU43" s="1305"/>
      <c r="AV43" s="1305"/>
      <c r="AW43" s="1305"/>
      <c r="AX43" s="1305"/>
      <c r="AY43" s="1305"/>
      <c r="AZ43" s="1305"/>
      <c r="BA43" s="1305"/>
      <c r="BB43" s="1305"/>
      <c r="BC43" s="1305"/>
      <c r="BD43" s="1305"/>
      <c r="BE43" s="1305"/>
      <c r="BF43" s="1305"/>
      <c r="BG43" s="1305"/>
      <c r="BH43" s="1305"/>
      <c r="BI43" s="1305"/>
      <c r="BJ43" s="1305"/>
      <c r="BK43" s="1305"/>
      <c r="BL43" s="1305"/>
      <c r="BM43" s="1305"/>
      <c r="BN43" s="1305"/>
      <c r="BO43" s="1305"/>
      <c r="BP43" s="1305"/>
      <c r="BQ43" s="1305"/>
      <c r="BR43" s="1305"/>
      <c r="BS43" s="1305"/>
      <c r="BT43" s="1305"/>
      <c r="BU43" s="1305"/>
      <c r="BV43" s="1305"/>
      <c r="BW43" s="1305"/>
      <c r="BX43" s="1305"/>
      <c r="BY43" s="1305"/>
      <c r="BZ43" s="1305"/>
      <c r="CA43" s="1305"/>
      <c r="CB43" s="1305"/>
      <c r="CC43" s="1305"/>
      <c r="CD43" s="1305"/>
      <c r="CE43" s="1305"/>
      <c r="CF43" s="1305"/>
      <c r="CG43" s="1305"/>
      <c r="CH43" s="1305"/>
      <c r="CI43" s="1305"/>
      <c r="CJ43" s="1305"/>
      <c r="CK43" s="1305"/>
      <c r="CL43" s="1305"/>
      <c r="CM43" s="1305"/>
      <c r="CN43" s="1305"/>
      <c r="CO43" s="1305"/>
      <c r="CP43" s="1305"/>
      <c r="CQ43" s="1305"/>
      <c r="CR43" s="1305"/>
      <c r="CS43" s="1305"/>
      <c r="CT43" s="1305"/>
      <c r="CU43" s="1305"/>
      <c r="CV43" s="1305"/>
      <c r="CW43" s="1305"/>
      <c r="CX43" s="1305"/>
      <c r="CY43" s="1305"/>
      <c r="CZ43" s="1305"/>
      <c r="DA43" s="1305"/>
      <c r="DB43" s="1305"/>
      <c r="DC43" s="1304"/>
    </row>
    <row r="44" spans="2:109" ht="13.5" x14ac:dyDescent="0.15">
      <c r="B44" s="1271"/>
      <c r="AN44" s="1303"/>
      <c r="AO44" s="1302"/>
      <c r="AP44" s="1302"/>
      <c r="AQ44" s="1302"/>
      <c r="AR44" s="1302"/>
      <c r="AS44" s="1302"/>
      <c r="AT44" s="1302"/>
      <c r="AU44" s="1302"/>
      <c r="AV44" s="1302"/>
      <c r="AW44" s="1302"/>
      <c r="AX44" s="1302"/>
      <c r="AY44" s="1302"/>
      <c r="AZ44" s="1302"/>
      <c r="BA44" s="1302"/>
      <c r="BB44" s="1302"/>
      <c r="BC44" s="1302"/>
      <c r="BD44" s="1302"/>
      <c r="BE44" s="1302"/>
      <c r="BF44" s="1302"/>
      <c r="BG44" s="1302"/>
      <c r="BH44" s="1302"/>
      <c r="BI44" s="1302"/>
      <c r="BJ44" s="1302"/>
      <c r="BK44" s="1302"/>
      <c r="BL44" s="1302"/>
      <c r="BM44" s="1302"/>
      <c r="BN44" s="1302"/>
      <c r="BO44" s="1302"/>
      <c r="BP44" s="1302"/>
      <c r="BQ44" s="1302"/>
      <c r="BR44" s="1302"/>
      <c r="BS44" s="1302"/>
      <c r="BT44" s="1302"/>
      <c r="BU44" s="1302"/>
      <c r="BV44" s="1302"/>
      <c r="BW44" s="1302"/>
      <c r="BX44" s="1302"/>
      <c r="BY44" s="1302"/>
      <c r="BZ44" s="1302"/>
      <c r="CA44" s="1302"/>
      <c r="CB44" s="1302"/>
      <c r="CC44" s="1302"/>
      <c r="CD44" s="1302"/>
      <c r="CE44" s="1302"/>
      <c r="CF44" s="1302"/>
      <c r="CG44" s="1302"/>
      <c r="CH44" s="1302"/>
      <c r="CI44" s="1302"/>
      <c r="CJ44" s="1302"/>
      <c r="CK44" s="1302"/>
      <c r="CL44" s="1302"/>
      <c r="CM44" s="1302"/>
      <c r="CN44" s="1302"/>
      <c r="CO44" s="1302"/>
      <c r="CP44" s="1302"/>
      <c r="CQ44" s="1302"/>
      <c r="CR44" s="1302"/>
      <c r="CS44" s="1302"/>
      <c r="CT44" s="1302"/>
      <c r="CU44" s="1302"/>
      <c r="CV44" s="1302"/>
      <c r="CW44" s="1302"/>
      <c r="CX44" s="1302"/>
      <c r="CY44" s="1302"/>
      <c r="CZ44" s="1302"/>
      <c r="DA44" s="1302"/>
      <c r="DB44" s="1302"/>
      <c r="DC44" s="1301"/>
    </row>
    <row r="45" spans="2:109" ht="13.5" x14ac:dyDescent="0.15">
      <c r="B45" s="1271"/>
      <c r="AN45" s="1303"/>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c r="BU45" s="1302"/>
      <c r="BV45" s="1302"/>
      <c r="BW45" s="1302"/>
      <c r="BX45" s="1302"/>
      <c r="BY45" s="1302"/>
      <c r="BZ45" s="1302"/>
      <c r="CA45" s="1302"/>
      <c r="CB45" s="1302"/>
      <c r="CC45" s="1302"/>
      <c r="CD45" s="1302"/>
      <c r="CE45" s="1302"/>
      <c r="CF45" s="1302"/>
      <c r="CG45" s="1302"/>
      <c r="CH45" s="1302"/>
      <c r="CI45" s="1302"/>
      <c r="CJ45" s="1302"/>
      <c r="CK45" s="1302"/>
      <c r="CL45" s="1302"/>
      <c r="CM45" s="1302"/>
      <c r="CN45" s="1302"/>
      <c r="CO45" s="1302"/>
      <c r="CP45" s="1302"/>
      <c r="CQ45" s="1302"/>
      <c r="CR45" s="1302"/>
      <c r="CS45" s="1302"/>
      <c r="CT45" s="1302"/>
      <c r="CU45" s="1302"/>
      <c r="CV45" s="1302"/>
      <c r="CW45" s="1302"/>
      <c r="CX45" s="1302"/>
      <c r="CY45" s="1302"/>
      <c r="CZ45" s="1302"/>
      <c r="DA45" s="1302"/>
      <c r="DB45" s="1302"/>
      <c r="DC45" s="1301"/>
    </row>
    <row r="46" spans="2:109" ht="13.5" x14ac:dyDescent="0.15">
      <c r="B46" s="1271"/>
      <c r="AN46" s="1303"/>
      <c r="AO46" s="1302"/>
      <c r="AP46" s="1302"/>
      <c r="AQ46" s="1302"/>
      <c r="AR46" s="1302"/>
      <c r="AS46" s="1302"/>
      <c r="AT46" s="1302"/>
      <c r="AU46" s="1302"/>
      <c r="AV46" s="1302"/>
      <c r="AW46" s="1302"/>
      <c r="AX46" s="1302"/>
      <c r="AY46" s="1302"/>
      <c r="AZ46" s="1302"/>
      <c r="BA46" s="1302"/>
      <c r="BB46" s="1302"/>
      <c r="BC46" s="1302"/>
      <c r="BD46" s="1302"/>
      <c r="BE46" s="1302"/>
      <c r="BF46" s="1302"/>
      <c r="BG46" s="1302"/>
      <c r="BH46" s="1302"/>
      <c r="BI46" s="1302"/>
      <c r="BJ46" s="1302"/>
      <c r="BK46" s="1302"/>
      <c r="BL46" s="1302"/>
      <c r="BM46" s="1302"/>
      <c r="BN46" s="1302"/>
      <c r="BO46" s="1302"/>
      <c r="BP46" s="1302"/>
      <c r="BQ46" s="1302"/>
      <c r="BR46" s="1302"/>
      <c r="BS46" s="1302"/>
      <c r="BT46" s="1302"/>
      <c r="BU46" s="1302"/>
      <c r="BV46" s="1302"/>
      <c r="BW46" s="1302"/>
      <c r="BX46" s="1302"/>
      <c r="BY46" s="1302"/>
      <c r="BZ46" s="1302"/>
      <c r="CA46" s="1302"/>
      <c r="CB46" s="1302"/>
      <c r="CC46" s="1302"/>
      <c r="CD46" s="1302"/>
      <c r="CE46" s="1302"/>
      <c r="CF46" s="1302"/>
      <c r="CG46" s="1302"/>
      <c r="CH46" s="1302"/>
      <c r="CI46" s="1302"/>
      <c r="CJ46" s="1302"/>
      <c r="CK46" s="1302"/>
      <c r="CL46" s="1302"/>
      <c r="CM46" s="1302"/>
      <c r="CN46" s="1302"/>
      <c r="CO46" s="1302"/>
      <c r="CP46" s="1302"/>
      <c r="CQ46" s="1302"/>
      <c r="CR46" s="1302"/>
      <c r="CS46" s="1302"/>
      <c r="CT46" s="1302"/>
      <c r="CU46" s="1302"/>
      <c r="CV46" s="1302"/>
      <c r="CW46" s="1302"/>
      <c r="CX46" s="1302"/>
      <c r="CY46" s="1302"/>
      <c r="CZ46" s="1302"/>
      <c r="DA46" s="1302"/>
      <c r="DB46" s="1302"/>
      <c r="DC46" s="1301"/>
    </row>
    <row r="47" spans="2:109" ht="13.5" x14ac:dyDescent="0.15">
      <c r="B47" s="1271"/>
      <c r="AN47" s="1300"/>
      <c r="AO47" s="1299"/>
      <c r="AP47" s="1299"/>
      <c r="AQ47" s="1299"/>
      <c r="AR47" s="1299"/>
      <c r="AS47" s="1299"/>
      <c r="AT47" s="1299"/>
      <c r="AU47" s="1299"/>
      <c r="AV47" s="1299"/>
      <c r="AW47" s="1299"/>
      <c r="AX47" s="1299"/>
      <c r="AY47" s="1299"/>
      <c r="AZ47" s="1299"/>
      <c r="BA47" s="1299"/>
      <c r="BB47" s="1299"/>
      <c r="BC47" s="1299"/>
      <c r="BD47" s="1299"/>
      <c r="BE47" s="1299"/>
      <c r="BF47" s="1299"/>
      <c r="BG47" s="1299"/>
      <c r="BH47" s="1299"/>
      <c r="BI47" s="1299"/>
      <c r="BJ47" s="1299"/>
      <c r="BK47" s="1299"/>
      <c r="BL47" s="1299"/>
      <c r="BM47" s="1299"/>
      <c r="BN47" s="1299"/>
      <c r="BO47" s="1299"/>
      <c r="BP47" s="1299"/>
      <c r="BQ47" s="1299"/>
      <c r="BR47" s="1299"/>
      <c r="BS47" s="1299"/>
      <c r="BT47" s="1299"/>
      <c r="BU47" s="1299"/>
      <c r="BV47" s="1299"/>
      <c r="BW47" s="1299"/>
      <c r="BX47" s="1299"/>
      <c r="BY47" s="1299"/>
      <c r="BZ47" s="1299"/>
      <c r="CA47" s="1299"/>
      <c r="CB47" s="1299"/>
      <c r="CC47" s="1299"/>
      <c r="CD47" s="1299"/>
      <c r="CE47" s="1299"/>
      <c r="CF47" s="1299"/>
      <c r="CG47" s="1299"/>
      <c r="CH47" s="1299"/>
      <c r="CI47" s="1299"/>
      <c r="CJ47" s="1299"/>
      <c r="CK47" s="1299"/>
      <c r="CL47" s="1299"/>
      <c r="CM47" s="1299"/>
      <c r="CN47" s="1299"/>
      <c r="CO47" s="1299"/>
      <c r="CP47" s="1299"/>
      <c r="CQ47" s="1299"/>
      <c r="CR47" s="1299"/>
      <c r="CS47" s="1299"/>
      <c r="CT47" s="1299"/>
      <c r="CU47" s="1299"/>
      <c r="CV47" s="1299"/>
      <c r="CW47" s="1299"/>
      <c r="CX47" s="1299"/>
      <c r="CY47" s="1299"/>
      <c r="CZ47" s="1299"/>
      <c r="DA47" s="1299"/>
      <c r="DB47" s="1299"/>
      <c r="DC47" s="1298"/>
    </row>
    <row r="48" spans="2:109" ht="13.5" x14ac:dyDescent="0.15">
      <c r="B48" s="1271"/>
      <c r="H48" s="1285"/>
      <c r="I48" s="1285"/>
      <c r="J48" s="1285"/>
      <c r="AN48" s="1285"/>
      <c r="AO48" s="1285"/>
      <c r="AP48" s="1285"/>
      <c r="AZ48" s="1285"/>
      <c r="BA48" s="1285"/>
      <c r="BB48" s="1285"/>
      <c r="BL48" s="1285"/>
      <c r="BM48" s="1285"/>
      <c r="BN48" s="1285"/>
      <c r="BX48" s="1285"/>
      <c r="BY48" s="1285"/>
      <c r="BZ48" s="1285"/>
      <c r="CJ48" s="1285"/>
      <c r="CK48" s="1285"/>
      <c r="CL48" s="1285"/>
      <c r="CV48" s="1285"/>
      <c r="CW48" s="1285"/>
      <c r="CX48" s="1285"/>
    </row>
    <row r="49" spans="1:109" ht="13.5" x14ac:dyDescent="0.15">
      <c r="B49" s="1271"/>
      <c r="AN49" s="1270" t="s">
        <v>610</v>
      </c>
    </row>
    <row r="50" spans="1:109" ht="13.5" x14ac:dyDescent="0.15">
      <c r="B50" s="1271"/>
      <c r="G50" s="1283"/>
      <c r="H50" s="1283"/>
      <c r="I50" s="1283"/>
      <c r="J50" s="1283"/>
      <c r="K50" s="1292"/>
      <c r="L50" s="1292"/>
      <c r="M50" s="1291"/>
      <c r="N50" s="1291"/>
      <c r="AN50" s="1290"/>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88"/>
      <c r="BP50" s="1280" t="s">
        <v>558</v>
      </c>
      <c r="BQ50" s="1280"/>
      <c r="BR50" s="1280"/>
      <c r="BS50" s="1280"/>
      <c r="BT50" s="1280"/>
      <c r="BU50" s="1280"/>
      <c r="BV50" s="1280"/>
      <c r="BW50" s="1280"/>
      <c r="BX50" s="1280" t="s">
        <v>559</v>
      </c>
      <c r="BY50" s="1280"/>
      <c r="BZ50" s="1280"/>
      <c r="CA50" s="1280"/>
      <c r="CB50" s="1280"/>
      <c r="CC50" s="1280"/>
      <c r="CD50" s="1280"/>
      <c r="CE50" s="1280"/>
      <c r="CF50" s="1280" t="s">
        <v>560</v>
      </c>
      <c r="CG50" s="1280"/>
      <c r="CH50" s="1280"/>
      <c r="CI50" s="1280"/>
      <c r="CJ50" s="1280"/>
      <c r="CK50" s="1280"/>
      <c r="CL50" s="1280"/>
      <c r="CM50" s="1280"/>
      <c r="CN50" s="1280" t="s">
        <v>561</v>
      </c>
      <c r="CO50" s="1280"/>
      <c r="CP50" s="1280"/>
      <c r="CQ50" s="1280"/>
      <c r="CR50" s="1280"/>
      <c r="CS50" s="1280"/>
      <c r="CT50" s="1280"/>
      <c r="CU50" s="1280"/>
      <c r="CV50" s="1280" t="s">
        <v>562</v>
      </c>
      <c r="CW50" s="1280"/>
      <c r="CX50" s="1280"/>
      <c r="CY50" s="1280"/>
      <c r="CZ50" s="1280"/>
      <c r="DA50" s="1280"/>
      <c r="DB50" s="1280"/>
      <c r="DC50" s="1280"/>
    </row>
    <row r="51" spans="1:109" ht="13.5" customHeight="1" x14ac:dyDescent="0.15">
      <c r="B51" s="1271"/>
      <c r="G51" s="1287"/>
      <c r="H51" s="1287"/>
      <c r="I51" s="1320"/>
      <c r="J51" s="1320"/>
      <c r="K51" s="1286"/>
      <c r="L51" s="1286"/>
      <c r="M51" s="1286"/>
      <c r="N51" s="1286"/>
      <c r="AM51" s="1285"/>
      <c r="AN51" s="1279" t="s">
        <v>609</v>
      </c>
      <c r="AO51" s="1279"/>
      <c r="AP51" s="1279"/>
      <c r="AQ51" s="1279"/>
      <c r="AR51" s="1279"/>
      <c r="AS51" s="1279"/>
      <c r="AT51" s="1279"/>
      <c r="AU51" s="1279"/>
      <c r="AV51" s="1279"/>
      <c r="AW51" s="1279"/>
      <c r="AX51" s="1279"/>
      <c r="AY51" s="1279"/>
      <c r="AZ51" s="1279"/>
      <c r="BA51" s="1279"/>
      <c r="BB51" s="1279" t="s">
        <v>607</v>
      </c>
      <c r="BC51" s="1279"/>
      <c r="BD51" s="1279"/>
      <c r="BE51" s="1279"/>
      <c r="BF51" s="1279"/>
      <c r="BG51" s="1279"/>
      <c r="BH51" s="1279"/>
      <c r="BI51" s="1279"/>
      <c r="BJ51" s="1279"/>
      <c r="BK51" s="1279"/>
      <c r="BL51" s="1279"/>
      <c r="BM51" s="1279"/>
      <c r="BN51" s="1279"/>
      <c r="BO51" s="1279"/>
      <c r="BP51" s="1278">
        <v>28.9</v>
      </c>
      <c r="BQ51" s="1278"/>
      <c r="BR51" s="1278"/>
      <c r="BS51" s="1278"/>
      <c r="BT51" s="1278"/>
      <c r="BU51" s="1278"/>
      <c r="BV51" s="1278"/>
      <c r="BW51" s="1278"/>
      <c r="BX51" s="1278"/>
      <c r="BY51" s="1278"/>
      <c r="BZ51" s="1278"/>
      <c r="CA51" s="1278"/>
      <c r="CB51" s="1278"/>
      <c r="CC51" s="1278"/>
      <c r="CD51" s="1278"/>
      <c r="CE51" s="1278"/>
      <c r="CF51" s="1278">
        <v>2.8</v>
      </c>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ht="13.5" x14ac:dyDescent="0.15">
      <c r="B52" s="1271"/>
      <c r="G52" s="1287"/>
      <c r="H52" s="1287"/>
      <c r="I52" s="1320"/>
      <c r="J52" s="1320"/>
      <c r="K52" s="1286"/>
      <c r="L52" s="1286"/>
      <c r="M52" s="1286"/>
      <c r="N52" s="1286"/>
      <c r="AM52" s="1285"/>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5" x14ac:dyDescent="0.15">
      <c r="A53" s="1307"/>
      <c r="B53" s="1271"/>
      <c r="G53" s="1287"/>
      <c r="H53" s="1287"/>
      <c r="I53" s="1283"/>
      <c r="J53" s="1283"/>
      <c r="K53" s="1286"/>
      <c r="L53" s="1286"/>
      <c r="M53" s="1286"/>
      <c r="N53" s="1286"/>
      <c r="AM53" s="1285"/>
      <c r="AN53" s="1279"/>
      <c r="AO53" s="1279"/>
      <c r="AP53" s="1279"/>
      <c r="AQ53" s="1279"/>
      <c r="AR53" s="1279"/>
      <c r="AS53" s="1279"/>
      <c r="AT53" s="1279"/>
      <c r="AU53" s="1279"/>
      <c r="AV53" s="1279"/>
      <c r="AW53" s="1279"/>
      <c r="AX53" s="1279"/>
      <c r="AY53" s="1279"/>
      <c r="AZ53" s="1279"/>
      <c r="BA53" s="1279"/>
      <c r="BB53" s="1279" t="s">
        <v>614</v>
      </c>
      <c r="BC53" s="1279"/>
      <c r="BD53" s="1279"/>
      <c r="BE53" s="1279"/>
      <c r="BF53" s="1279"/>
      <c r="BG53" s="1279"/>
      <c r="BH53" s="1279"/>
      <c r="BI53" s="1279"/>
      <c r="BJ53" s="1279"/>
      <c r="BK53" s="1279"/>
      <c r="BL53" s="1279"/>
      <c r="BM53" s="1279"/>
      <c r="BN53" s="1279"/>
      <c r="BO53" s="1279"/>
      <c r="BP53" s="1278">
        <v>61.1</v>
      </c>
      <c r="BQ53" s="1278"/>
      <c r="BR53" s="1278"/>
      <c r="BS53" s="1278"/>
      <c r="BT53" s="1278"/>
      <c r="BU53" s="1278"/>
      <c r="BV53" s="1278"/>
      <c r="BW53" s="1278"/>
      <c r="BX53" s="1278">
        <v>62.8</v>
      </c>
      <c r="BY53" s="1278"/>
      <c r="BZ53" s="1278"/>
      <c r="CA53" s="1278"/>
      <c r="CB53" s="1278"/>
      <c r="CC53" s="1278"/>
      <c r="CD53" s="1278"/>
      <c r="CE53" s="1278"/>
      <c r="CF53" s="1278">
        <v>64</v>
      </c>
      <c r="CG53" s="1278"/>
      <c r="CH53" s="1278"/>
      <c r="CI53" s="1278"/>
      <c r="CJ53" s="1278"/>
      <c r="CK53" s="1278"/>
      <c r="CL53" s="1278"/>
      <c r="CM53" s="1278"/>
      <c r="CN53" s="1278">
        <v>64.2</v>
      </c>
      <c r="CO53" s="1278"/>
      <c r="CP53" s="1278"/>
      <c r="CQ53" s="1278"/>
      <c r="CR53" s="1278"/>
      <c r="CS53" s="1278"/>
      <c r="CT53" s="1278"/>
      <c r="CU53" s="1278"/>
      <c r="CV53" s="1278">
        <v>65.099999999999994</v>
      </c>
      <c r="CW53" s="1278"/>
      <c r="CX53" s="1278"/>
      <c r="CY53" s="1278"/>
      <c r="CZ53" s="1278"/>
      <c r="DA53" s="1278"/>
      <c r="DB53" s="1278"/>
      <c r="DC53" s="1278"/>
    </row>
    <row r="54" spans="1:109" ht="13.5" x14ac:dyDescent="0.15">
      <c r="A54" s="1307"/>
      <c r="B54" s="1271"/>
      <c r="G54" s="1287"/>
      <c r="H54" s="1287"/>
      <c r="I54" s="1283"/>
      <c r="J54" s="1283"/>
      <c r="K54" s="1286"/>
      <c r="L54" s="1286"/>
      <c r="M54" s="1286"/>
      <c r="N54" s="1286"/>
      <c r="AM54" s="1285"/>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5" x14ac:dyDescent="0.15">
      <c r="A55" s="1307"/>
      <c r="B55" s="1271"/>
      <c r="G55" s="1283"/>
      <c r="H55" s="1283"/>
      <c r="I55" s="1283"/>
      <c r="J55" s="1283"/>
      <c r="K55" s="1286"/>
      <c r="L55" s="1286"/>
      <c r="M55" s="1286"/>
      <c r="N55" s="1286"/>
      <c r="AN55" s="1280" t="s">
        <v>608</v>
      </c>
      <c r="AO55" s="1280"/>
      <c r="AP55" s="1280"/>
      <c r="AQ55" s="1280"/>
      <c r="AR55" s="1280"/>
      <c r="AS55" s="1280"/>
      <c r="AT55" s="1280"/>
      <c r="AU55" s="1280"/>
      <c r="AV55" s="1280"/>
      <c r="AW55" s="1280"/>
      <c r="AX55" s="1280"/>
      <c r="AY55" s="1280"/>
      <c r="AZ55" s="1280"/>
      <c r="BA55" s="1280"/>
      <c r="BB55" s="1279" t="s">
        <v>607</v>
      </c>
      <c r="BC55" s="1279"/>
      <c r="BD55" s="1279"/>
      <c r="BE55" s="1279"/>
      <c r="BF55" s="1279"/>
      <c r="BG55" s="1279"/>
      <c r="BH55" s="1279"/>
      <c r="BI55" s="1279"/>
      <c r="BJ55" s="1279"/>
      <c r="BK55" s="1279"/>
      <c r="BL55" s="1279"/>
      <c r="BM55" s="1279"/>
      <c r="BN55" s="1279"/>
      <c r="BO55" s="1279"/>
      <c r="BP55" s="1278">
        <v>0</v>
      </c>
      <c r="BQ55" s="1278"/>
      <c r="BR55" s="1278"/>
      <c r="BS55" s="1278"/>
      <c r="BT55" s="1278"/>
      <c r="BU55" s="1278"/>
      <c r="BV55" s="1278"/>
      <c r="BW55" s="1278"/>
      <c r="BX55" s="1278">
        <v>0</v>
      </c>
      <c r="BY55" s="1278"/>
      <c r="BZ55" s="1278"/>
      <c r="CA55" s="1278"/>
      <c r="CB55" s="1278"/>
      <c r="CC55" s="1278"/>
      <c r="CD55" s="1278"/>
      <c r="CE55" s="1278"/>
      <c r="CF55" s="1278">
        <v>0</v>
      </c>
      <c r="CG55" s="1278"/>
      <c r="CH55" s="1278"/>
      <c r="CI55" s="1278"/>
      <c r="CJ55" s="1278"/>
      <c r="CK55" s="1278"/>
      <c r="CL55" s="1278"/>
      <c r="CM55" s="1278"/>
      <c r="CN55" s="1278">
        <v>3.1</v>
      </c>
      <c r="CO55" s="1278"/>
      <c r="CP55" s="1278"/>
      <c r="CQ55" s="1278"/>
      <c r="CR55" s="1278"/>
      <c r="CS55" s="1278"/>
      <c r="CT55" s="1278"/>
      <c r="CU55" s="1278"/>
      <c r="CV55" s="1278">
        <v>3.4</v>
      </c>
      <c r="CW55" s="1278"/>
      <c r="CX55" s="1278"/>
      <c r="CY55" s="1278"/>
      <c r="CZ55" s="1278"/>
      <c r="DA55" s="1278"/>
      <c r="DB55" s="1278"/>
      <c r="DC55" s="1278"/>
    </row>
    <row r="56" spans="1:109" ht="13.5" x14ac:dyDescent="0.15">
      <c r="A56" s="1307"/>
      <c r="B56" s="1271"/>
      <c r="G56" s="1283"/>
      <c r="H56" s="1283"/>
      <c r="I56" s="1283"/>
      <c r="J56" s="1283"/>
      <c r="K56" s="1286"/>
      <c r="L56" s="1286"/>
      <c r="M56" s="1286"/>
      <c r="N56" s="1286"/>
      <c r="AN56" s="1280"/>
      <c r="AO56" s="1280"/>
      <c r="AP56" s="1280"/>
      <c r="AQ56" s="1280"/>
      <c r="AR56" s="1280"/>
      <c r="AS56" s="1280"/>
      <c r="AT56" s="1280"/>
      <c r="AU56" s="1280"/>
      <c r="AV56" s="1280"/>
      <c r="AW56" s="1280"/>
      <c r="AX56" s="1280"/>
      <c r="AY56" s="1280"/>
      <c r="AZ56" s="1280"/>
      <c r="BA56" s="1280"/>
      <c r="BB56" s="1279"/>
      <c r="BC56" s="1279"/>
      <c r="BD56" s="1279"/>
      <c r="BE56" s="1279"/>
      <c r="BF56" s="1279"/>
      <c r="BG56" s="1279"/>
      <c r="BH56" s="1279"/>
      <c r="BI56" s="1279"/>
      <c r="BJ56" s="1279"/>
      <c r="BK56" s="1279"/>
      <c r="BL56" s="1279"/>
      <c r="BM56" s="1279"/>
      <c r="BN56" s="1279"/>
      <c r="BO56" s="1279"/>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307" customFormat="1" ht="13.5" x14ac:dyDescent="0.15">
      <c r="B57" s="1313"/>
      <c r="G57" s="1283"/>
      <c r="H57" s="1283"/>
      <c r="I57" s="1282"/>
      <c r="J57" s="1282"/>
      <c r="K57" s="1286"/>
      <c r="L57" s="1286"/>
      <c r="M57" s="1286"/>
      <c r="N57" s="1286"/>
      <c r="AM57" s="1270"/>
      <c r="AN57" s="1280"/>
      <c r="AO57" s="1280"/>
      <c r="AP57" s="1280"/>
      <c r="AQ57" s="1280"/>
      <c r="AR57" s="1280"/>
      <c r="AS57" s="1280"/>
      <c r="AT57" s="1280"/>
      <c r="AU57" s="1280"/>
      <c r="AV57" s="1280"/>
      <c r="AW57" s="1280"/>
      <c r="AX57" s="1280"/>
      <c r="AY57" s="1280"/>
      <c r="AZ57" s="1280"/>
      <c r="BA57" s="1280"/>
      <c r="BB57" s="1279" t="s">
        <v>614</v>
      </c>
      <c r="BC57" s="1279"/>
      <c r="BD57" s="1279"/>
      <c r="BE57" s="1279"/>
      <c r="BF57" s="1279"/>
      <c r="BG57" s="1279"/>
      <c r="BH57" s="1279"/>
      <c r="BI57" s="1279"/>
      <c r="BJ57" s="1279"/>
      <c r="BK57" s="1279"/>
      <c r="BL57" s="1279"/>
      <c r="BM57" s="1279"/>
      <c r="BN57" s="1279"/>
      <c r="BO57" s="1279"/>
      <c r="BP57" s="1278">
        <v>52.3</v>
      </c>
      <c r="BQ57" s="1278"/>
      <c r="BR57" s="1278"/>
      <c r="BS57" s="1278"/>
      <c r="BT57" s="1278"/>
      <c r="BU57" s="1278"/>
      <c r="BV57" s="1278"/>
      <c r="BW57" s="1278"/>
      <c r="BX57" s="1278">
        <v>59.3</v>
      </c>
      <c r="BY57" s="1278"/>
      <c r="BZ57" s="1278"/>
      <c r="CA57" s="1278"/>
      <c r="CB57" s="1278"/>
      <c r="CC57" s="1278"/>
      <c r="CD57" s="1278"/>
      <c r="CE57" s="1278"/>
      <c r="CF57" s="1278">
        <v>59.9</v>
      </c>
      <c r="CG57" s="1278"/>
      <c r="CH57" s="1278"/>
      <c r="CI57" s="1278"/>
      <c r="CJ57" s="1278"/>
      <c r="CK57" s="1278"/>
      <c r="CL57" s="1278"/>
      <c r="CM57" s="1278"/>
      <c r="CN57" s="1278">
        <v>61</v>
      </c>
      <c r="CO57" s="1278"/>
      <c r="CP57" s="1278"/>
      <c r="CQ57" s="1278"/>
      <c r="CR57" s="1278"/>
      <c r="CS57" s="1278"/>
      <c r="CT57" s="1278"/>
      <c r="CU57" s="1278"/>
      <c r="CV57" s="1278">
        <v>62.8</v>
      </c>
      <c r="CW57" s="1278"/>
      <c r="CX57" s="1278"/>
      <c r="CY57" s="1278"/>
      <c r="CZ57" s="1278"/>
      <c r="DA57" s="1278"/>
      <c r="DB57" s="1278"/>
      <c r="DC57" s="1278"/>
      <c r="DD57" s="1318"/>
      <c r="DE57" s="1313"/>
    </row>
    <row r="58" spans="1:109" s="1307" customFormat="1" ht="13.5" x14ac:dyDescent="0.15">
      <c r="A58" s="1270"/>
      <c r="B58" s="1313"/>
      <c r="G58" s="1283"/>
      <c r="H58" s="1283"/>
      <c r="I58" s="1282"/>
      <c r="J58" s="1282"/>
      <c r="K58" s="1286"/>
      <c r="L58" s="1286"/>
      <c r="M58" s="1286"/>
      <c r="N58" s="1286"/>
      <c r="AM58" s="1270"/>
      <c r="AN58" s="1280"/>
      <c r="AO58" s="1280"/>
      <c r="AP58" s="1280"/>
      <c r="AQ58" s="1280"/>
      <c r="AR58" s="1280"/>
      <c r="AS58" s="1280"/>
      <c r="AT58" s="1280"/>
      <c r="AU58" s="1280"/>
      <c r="AV58" s="1280"/>
      <c r="AW58" s="1280"/>
      <c r="AX58" s="1280"/>
      <c r="AY58" s="1280"/>
      <c r="AZ58" s="1280"/>
      <c r="BA58" s="1280"/>
      <c r="BB58" s="1279"/>
      <c r="BC58" s="1279"/>
      <c r="BD58" s="1279"/>
      <c r="BE58" s="1279"/>
      <c r="BF58" s="1279"/>
      <c r="BG58" s="1279"/>
      <c r="BH58" s="1279"/>
      <c r="BI58" s="1279"/>
      <c r="BJ58" s="1279"/>
      <c r="BK58" s="1279"/>
      <c r="BL58" s="1279"/>
      <c r="BM58" s="1279"/>
      <c r="BN58" s="1279"/>
      <c r="BO58" s="1279"/>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318"/>
      <c r="DE58" s="1313"/>
    </row>
    <row r="59" spans="1:109" s="1307" customFormat="1" ht="13.5" x14ac:dyDescent="0.15">
      <c r="A59" s="1270"/>
      <c r="B59" s="1313"/>
      <c r="K59" s="1319"/>
      <c r="L59" s="1319"/>
      <c r="M59" s="1319"/>
      <c r="N59" s="1319"/>
      <c r="AQ59" s="1319"/>
      <c r="AR59" s="1319"/>
      <c r="AS59" s="1319"/>
      <c r="AT59" s="1319"/>
      <c r="BC59" s="1319"/>
      <c r="BD59" s="1319"/>
      <c r="BE59" s="1319"/>
      <c r="BF59" s="1319"/>
      <c r="BO59" s="1319"/>
      <c r="BP59" s="1319"/>
      <c r="BQ59" s="1319"/>
      <c r="BR59" s="1319"/>
      <c r="CA59" s="1319"/>
      <c r="CB59" s="1319"/>
      <c r="CC59" s="1319"/>
      <c r="CD59" s="1319"/>
      <c r="CM59" s="1319"/>
      <c r="CN59" s="1319"/>
      <c r="CO59" s="1319"/>
      <c r="CP59" s="1319"/>
      <c r="CY59" s="1319"/>
      <c r="CZ59" s="1319"/>
      <c r="DA59" s="1319"/>
      <c r="DB59" s="1319"/>
      <c r="DC59" s="1319"/>
      <c r="DD59" s="1318"/>
      <c r="DE59" s="1313"/>
    </row>
    <row r="60" spans="1:109" s="1307" customFormat="1" ht="13.5" x14ac:dyDescent="0.15">
      <c r="A60" s="1270"/>
      <c r="B60" s="1313"/>
      <c r="K60" s="1319"/>
      <c r="L60" s="1319"/>
      <c r="M60" s="1319"/>
      <c r="N60" s="1319"/>
      <c r="AQ60" s="1319"/>
      <c r="AR60" s="1319"/>
      <c r="AS60" s="1319"/>
      <c r="AT60" s="1319"/>
      <c r="BC60" s="1319"/>
      <c r="BD60" s="1319"/>
      <c r="BE60" s="1319"/>
      <c r="BF60" s="1319"/>
      <c r="BO60" s="1319"/>
      <c r="BP60" s="1319"/>
      <c r="BQ60" s="1319"/>
      <c r="BR60" s="1319"/>
      <c r="CA60" s="1319"/>
      <c r="CB60" s="1319"/>
      <c r="CC60" s="1319"/>
      <c r="CD60" s="1319"/>
      <c r="CM60" s="1319"/>
      <c r="CN60" s="1319"/>
      <c r="CO60" s="1319"/>
      <c r="CP60" s="1319"/>
      <c r="CY60" s="1319"/>
      <c r="CZ60" s="1319"/>
      <c r="DA60" s="1319"/>
      <c r="DB60" s="1319"/>
      <c r="DC60" s="1319"/>
      <c r="DD60" s="1318"/>
      <c r="DE60" s="1313"/>
    </row>
    <row r="61" spans="1:109" s="1307" customFormat="1" ht="13.5" x14ac:dyDescent="0.15">
      <c r="A61" s="1270"/>
      <c r="B61" s="1317"/>
      <c r="C61" s="1316"/>
      <c r="D61" s="1316"/>
      <c r="E61" s="1316"/>
      <c r="F61" s="1316"/>
      <c r="G61" s="1316"/>
      <c r="H61" s="1316"/>
      <c r="I61" s="1316"/>
      <c r="J61" s="1316"/>
      <c r="K61" s="1316"/>
      <c r="L61" s="1316"/>
      <c r="M61" s="1315"/>
      <c r="N61" s="1315"/>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5"/>
      <c r="AT61" s="1315"/>
      <c r="AU61" s="1316"/>
      <c r="AV61" s="1316"/>
      <c r="AW61" s="1316"/>
      <c r="AX61" s="1316"/>
      <c r="AY61" s="1316"/>
      <c r="AZ61" s="1316"/>
      <c r="BA61" s="1316"/>
      <c r="BB61" s="1316"/>
      <c r="BC61" s="1316"/>
      <c r="BD61" s="1316"/>
      <c r="BE61" s="1315"/>
      <c r="BF61" s="1315"/>
      <c r="BG61" s="1316"/>
      <c r="BH61" s="1316"/>
      <c r="BI61" s="1316"/>
      <c r="BJ61" s="1316"/>
      <c r="BK61" s="1316"/>
      <c r="BL61" s="1316"/>
      <c r="BM61" s="1316"/>
      <c r="BN61" s="1316"/>
      <c r="BO61" s="1316"/>
      <c r="BP61" s="1316"/>
      <c r="BQ61" s="1315"/>
      <c r="BR61" s="1315"/>
      <c r="BS61" s="1316"/>
      <c r="BT61" s="1316"/>
      <c r="BU61" s="1316"/>
      <c r="BV61" s="1316"/>
      <c r="BW61" s="1316"/>
      <c r="BX61" s="1316"/>
      <c r="BY61" s="1316"/>
      <c r="BZ61" s="1316"/>
      <c r="CA61" s="1316"/>
      <c r="CB61" s="1316"/>
      <c r="CC61" s="1315"/>
      <c r="CD61" s="1315"/>
      <c r="CE61" s="1316"/>
      <c r="CF61" s="1316"/>
      <c r="CG61" s="1316"/>
      <c r="CH61" s="1316"/>
      <c r="CI61" s="1316"/>
      <c r="CJ61" s="1316"/>
      <c r="CK61" s="1316"/>
      <c r="CL61" s="1316"/>
      <c r="CM61" s="1316"/>
      <c r="CN61" s="1316"/>
      <c r="CO61" s="1315"/>
      <c r="CP61" s="1315"/>
      <c r="CQ61" s="1316"/>
      <c r="CR61" s="1316"/>
      <c r="CS61" s="1316"/>
      <c r="CT61" s="1316"/>
      <c r="CU61" s="1316"/>
      <c r="CV61" s="1316"/>
      <c r="CW61" s="1316"/>
      <c r="CX61" s="1316"/>
      <c r="CY61" s="1316"/>
      <c r="CZ61" s="1316"/>
      <c r="DA61" s="1315"/>
      <c r="DB61" s="1315"/>
      <c r="DC61" s="1315"/>
      <c r="DD61" s="1314"/>
      <c r="DE61" s="1313"/>
    </row>
    <row r="62" spans="1:109" ht="13.5" x14ac:dyDescent="0.15">
      <c r="B62" s="1312"/>
      <c r="C62" s="1312"/>
      <c r="D62" s="1312"/>
      <c r="E62" s="1312"/>
      <c r="F62" s="1312"/>
      <c r="G62" s="1312"/>
      <c r="H62" s="1312"/>
      <c r="I62" s="1312"/>
      <c r="J62" s="1312"/>
      <c r="K62" s="1312"/>
      <c r="L62" s="1312"/>
      <c r="M62" s="1312"/>
      <c r="N62" s="1312"/>
      <c r="O62" s="1312"/>
      <c r="P62" s="1312"/>
      <c r="Q62" s="1312"/>
      <c r="R62" s="1312"/>
      <c r="S62" s="1312"/>
      <c r="T62" s="1312"/>
      <c r="U62" s="1312"/>
      <c r="V62" s="1312"/>
      <c r="W62" s="1312"/>
      <c r="X62" s="1312"/>
      <c r="Y62" s="1312"/>
      <c r="Z62" s="1312"/>
      <c r="AA62" s="1312"/>
      <c r="AB62" s="1312"/>
      <c r="AC62" s="1312"/>
      <c r="AD62" s="1312"/>
      <c r="AE62" s="1312"/>
      <c r="AF62" s="1312"/>
      <c r="AG62" s="1312"/>
      <c r="AH62" s="1312"/>
      <c r="AI62" s="1312"/>
      <c r="AJ62" s="1312"/>
      <c r="AK62" s="1312"/>
      <c r="AL62" s="1312"/>
      <c r="AM62" s="1312"/>
      <c r="AN62" s="1312"/>
      <c r="AO62" s="1312"/>
      <c r="AP62" s="1312"/>
      <c r="AQ62" s="1312"/>
      <c r="AR62" s="1312"/>
      <c r="AS62" s="1312"/>
      <c r="AT62" s="1312"/>
      <c r="AU62" s="1312"/>
      <c r="AV62" s="1312"/>
      <c r="AW62" s="1312"/>
      <c r="AX62" s="1312"/>
      <c r="AY62" s="1312"/>
      <c r="AZ62" s="1312"/>
      <c r="BA62" s="1312"/>
      <c r="BB62" s="1312"/>
      <c r="BC62" s="1312"/>
      <c r="BD62" s="1312"/>
      <c r="BE62" s="1312"/>
      <c r="BF62" s="1312"/>
      <c r="BG62" s="1312"/>
      <c r="BH62" s="1312"/>
      <c r="BI62" s="1312"/>
      <c r="BJ62" s="1312"/>
      <c r="BK62" s="1312"/>
      <c r="BL62" s="1312"/>
      <c r="BM62" s="1312"/>
      <c r="BN62" s="1312"/>
      <c r="BO62" s="1312"/>
      <c r="BP62" s="1312"/>
      <c r="BQ62" s="1312"/>
      <c r="BR62" s="1312"/>
      <c r="BS62" s="1312"/>
      <c r="BT62" s="1312"/>
      <c r="BU62" s="1312"/>
      <c r="BV62" s="1312"/>
      <c r="BW62" s="1312"/>
      <c r="BX62" s="1312"/>
      <c r="BY62" s="1312"/>
      <c r="BZ62" s="1312"/>
      <c r="CA62" s="1312"/>
      <c r="CB62" s="1312"/>
      <c r="CC62" s="1312"/>
      <c r="CD62" s="1312"/>
      <c r="CE62" s="1312"/>
      <c r="CF62" s="1312"/>
      <c r="CG62" s="1312"/>
      <c r="CH62" s="1312"/>
      <c r="CI62" s="1312"/>
      <c r="CJ62" s="1312"/>
      <c r="CK62" s="1312"/>
      <c r="CL62" s="1312"/>
      <c r="CM62" s="1312"/>
      <c r="CN62" s="1312"/>
      <c r="CO62" s="1312"/>
      <c r="CP62" s="1312"/>
      <c r="CQ62" s="1312"/>
      <c r="CR62" s="1312"/>
      <c r="CS62" s="1312"/>
      <c r="CT62" s="1312"/>
      <c r="CU62" s="1312"/>
      <c r="CV62" s="1312"/>
      <c r="CW62" s="1312"/>
      <c r="CX62" s="1312"/>
      <c r="CY62" s="1312"/>
      <c r="CZ62" s="1312"/>
      <c r="DA62" s="1312"/>
      <c r="DB62" s="1312"/>
      <c r="DC62" s="1312"/>
      <c r="DD62" s="1312"/>
      <c r="DE62" s="1270"/>
    </row>
    <row r="63" spans="1:109" ht="17.25" x14ac:dyDescent="0.15">
      <c r="B63" s="1311" t="s">
        <v>613</v>
      </c>
    </row>
    <row r="64" spans="1:109" ht="13.5" x14ac:dyDescent="0.15">
      <c r="B64" s="1271"/>
      <c r="G64" s="1308"/>
      <c r="I64" s="1310"/>
      <c r="J64" s="1310"/>
      <c r="K64" s="1310"/>
      <c r="L64" s="1310"/>
      <c r="M64" s="1310"/>
      <c r="N64" s="1309"/>
      <c r="AM64" s="1308"/>
      <c r="AN64" s="1308" t="s">
        <v>612</v>
      </c>
      <c r="AP64" s="1307"/>
      <c r="AQ64" s="1307"/>
      <c r="AR64" s="1307"/>
      <c r="AY64" s="1308"/>
      <c r="BA64" s="1307"/>
      <c r="BB64" s="1307"/>
      <c r="BC64" s="1307"/>
      <c r="BK64" s="1308"/>
      <c r="BM64" s="1307"/>
      <c r="BN64" s="1307"/>
      <c r="BO64" s="1307"/>
      <c r="BW64" s="1308"/>
      <c r="BY64" s="1307"/>
      <c r="BZ64" s="1307"/>
      <c r="CA64" s="1307"/>
      <c r="CI64" s="1308"/>
      <c r="CK64" s="1307"/>
      <c r="CL64" s="1307"/>
      <c r="CM64" s="1307"/>
      <c r="CU64" s="1308"/>
      <c r="CW64" s="1307"/>
      <c r="CX64" s="1307"/>
      <c r="CY64" s="1307"/>
    </row>
    <row r="65" spans="2:107" ht="13.5" x14ac:dyDescent="0.15">
      <c r="B65" s="1271"/>
      <c r="AN65" s="1306" t="s">
        <v>611</v>
      </c>
      <c r="AO65" s="1305"/>
      <c r="AP65" s="1305"/>
      <c r="AQ65" s="1305"/>
      <c r="AR65" s="1305"/>
      <c r="AS65" s="1305"/>
      <c r="AT65" s="1305"/>
      <c r="AU65" s="1305"/>
      <c r="AV65" s="1305"/>
      <c r="AW65" s="1305"/>
      <c r="AX65" s="1305"/>
      <c r="AY65" s="1305"/>
      <c r="AZ65" s="1305"/>
      <c r="BA65" s="1305"/>
      <c r="BB65" s="1305"/>
      <c r="BC65" s="1305"/>
      <c r="BD65" s="1305"/>
      <c r="BE65" s="1305"/>
      <c r="BF65" s="1305"/>
      <c r="BG65" s="1305"/>
      <c r="BH65" s="1305"/>
      <c r="BI65" s="1305"/>
      <c r="BJ65" s="1305"/>
      <c r="BK65" s="1305"/>
      <c r="BL65" s="1305"/>
      <c r="BM65" s="1305"/>
      <c r="BN65" s="1305"/>
      <c r="BO65" s="1305"/>
      <c r="BP65" s="1305"/>
      <c r="BQ65" s="1305"/>
      <c r="BR65" s="1305"/>
      <c r="BS65" s="1305"/>
      <c r="BT65" s="1305"/>
      <c r="BU65" s="1305"/>
      <c r="BV65" s="1305"/>
      <c r="BW65" s="1305"/>
      <c r="BX65" s="1305"/>
      <c r="BY65" s="1305"/>
      <c r="BZ65" s="1305"/>
      <c r="CA65" s="1305"/>
      <c r="CB65" s="1305"/>
      <c r="CC65" s="1305"/>
      <c r="CD65" s="1305"/>
      <c r="CE65" s="1305"/>
      <c r="CF65" s="1305"/>
      <c r="CG65" s="1305"/>
      <c r="CH65" s="1305"/>
      <c r="CI65" s="1305"/>
      <c r="CJ65" s="1305"/>
      <c r="CK65" s="1305"/>
      <c r="CL65" s="1305"/>
      <c r="CM65" s="1305"/>
      <c r="CN65" s="1305"/>
      <c r="CO65" s="1305"/>
      <c r="CP65" s="1305"/>
      <c r="CQ65" s="1305"/>
      <c r="CR65" s="1305"/>
      <c r="CS65" s="1305"/>
      <c r="CT65" s="1305"/>
      <c r="CU65" s="1305"/>
      <c r="CV65" s="1305"/>
      <c r="CW65" s="1305"/>
      <c r="CX65" s="1305"/>
      <c r="CY65" s="1305"/>
      <c r="CZ65" s="1305"/>
      <c r="DA65" s="1305"/>
      <c r="DB65" s="1305"/>
      <c r="DC65" s="1304"/>
    </row>
    <row r="66" spans="2:107" ht="13.5" x14ac:dyDescent="0.15">
      <c r="B66" s="1271"/>
      <c r="AN66" s="1303"/>
      <c r="AO66" s="1302"/>
      <c r="AP66" s="1302"/>
      <c r="AQ66" s="1302"/>
      <c r="AR66" s="1302"/>
      <c r="AS66" s="1302"/>
      <c r="AT66" s="1302"/>
      <c r="AU66" s="1302"/>
      <c r="AV66" s="1302"/>
      <c r="AW66" s="1302"/>
      <c r="AX66" s="1302"/>
      <c r="AY66" s="1302"/>
      <c r="AZ66" s="1302"/>
      <c r="BA66" s="1302"/>
      <c r="BB66" s="1302"/>
      <c r="BC66" s="1302"/>
      <c r="BD66" s="1302"/>
      <c r="BE66" s="1302"/>
      <c r="BF66" s="1302"/>
      <c r="BG66" s="1302"/>
      <c r="BH66" s="1302"/>
      <c r="BI66" s="1302"/>
      <c r="BJ66" s="1302"/>
      <c r="BK66" s="1302"/>
      <c r="BL66" s="1302"/>
      <c r="BM66" s="1302"/>
      <c r="BN66" s="1302"/>
      <c r="BO66" s="1302"/>
      <c r="BP66" s="1302"/>
      <c r="BQ66" s="1302"/>
      <c r="BR66" s="1302"/>
      <c r="BS66" s="1302"/>
      <c r="BT66" s="1302"/>
      <c r="BU66" s="1302"/>
      <c r="BV66" s="1302"/>
      <c r="BW66" s="1302"/>
      <c r="BX66" s="1302"/>
      <c r="BY66" s="1302"/>
      <c r="BZ66" s="1302"/>
      <c r="CA66" s="1302"/>
      <c r="CB66" s="1302"/>
      <c r="CC66" s="1302"/>
      <c r="CD66" s="1302"/>
      <c r="CE66" s="1302"/>
      <c r="CF66" s="1302"/>
      <c r="CG66" s="1302"/>
      <c r="CH66" s="1302"/>
      <c r="CI66" s="1302"/>
      <c r="CJ66" s="1302"/>
      <c r="CK66" s="1302"/>
      <c r="CL66" s="1302"/>
      <c r="CM66" s="1302"/>
      <c r="CN66" s="1302"/>
      <c r="CO66" s="1302"/>
      <c r="CP66" s="1302"/>
      <c r="CQ66" s="1302"/>
      <c r="CR66" s="1302"/>
      <c r="CS66" s="1302"/>
      <c r="CT66" s="1302"/>
      <c r="CU66" s="1302"/>
      <c r="CV66" s="1302"/>
      <c r="CW66" s="1302"/>
      <c r="CX66" s="1302"/>
      <c r="CY66" s="1302"/>
      <c r="CZ66" s="1302"/>
      <c r="DA66" s="1302"/>
      <c r="DB66" s="1302"/>
      <c r="DC66" s="1301"/>
    </row>
    <row r="67" spans="2:107" ht="13.5" x14ac:dyDescent="0.15">
      <c r="B67" s="1271"/>
      <c r="AN67" s="1303"/>
      <c r="AO67" s="1302"/>
      <c r="AP67" s="1302"/>
      <c r="AQ67" s="1302"/>
      <c r="AR67" s="1302"/>
      <c r="AS67" s="1302"/>
      <c r="AT67" s="1302"/>
      <c r="AU67" s="1302"/>
      <c r="AV67" s="1302"/>
      <c r="AW67" s="1302"/>
      <c r="AX67" s="1302"/>
      <c r="AY67" s="1302"/>
      <c r="AZ67" s="1302"/>
      <c r="BA67" s="1302"/>
      <c r="BB67" s="1302"/>
      <c r="BC67" s="1302"/>
      <c r="BD67" s="1302"/>
      <c r="BE67" s="1302"/>
      <c r="BF67" s="1302"/>
      <c r="BG67" s="1302"/>
      <c r="BH67" s="1302"/>
      <c r="BI67" s="1302"/>
      <c r="BJ67" s="1302"/>
      <c r="BK67" s="1302"/>
      <c r="BL67" s="1302"/>
      <c r="BM67" s="1302"/>
      <c r="BN67" s="1302"/>
      <c r="BO67" s="1302"/>
      <c r="BP67" s="1302"/>
      <c r="BQ67" s="1302"/>
      <c r="BR67" s="1302"/>
      <c r="BS67" s="1302"/>
      <c r="BT67" s="1302"/>
      <c r="BU67" s="1302"/>
      <c r="BV67" s="1302"/>
      <c r="BW67" s="1302"/>
      <c r="BX67" s="1302"/>
      <c r="BY67" s="1302"/>
      <c r="BZ67" s="1302"/>
      <c r="CA67" s="1302"/>
      <c r="CB67" s="1302"/>
      <c r="CC67" s="1302"/>
      <c r="CD67" s="1302"/>
      <c r="CE67" s="1302"/>
      <c r="CF67" s="1302"/>
      <c r="CG67" s="1302"/>
      <c r="CH67" s="1302"/>
      <c r="CI67" s="1302"/>
      <c r="CJ67" s="1302"/>
      <c r="CK67" s="1302"/>
      <c r="CL67" s="1302"/>
      <c r="CM67" s="1302"/>
      <c r="CN67" s="1302"/>
      <c r="CO67" s="1302"/>
      <c r="CP67" s="1302"/>
      <c r="CQ67" s="1302"/>
      <c r="CR67" s="1302"/>
      <c r="CS67" s="1302"/>
      <c r="CT67" s="1302"/>
      <c r="CU67" s="1302"/>
      <c r="CV67" s="1302"/>
      <c r="CW67" s="1302"/>
      <c r="CX67" s="1302"/>
      <c r="CY67" s="1302"/>
      <c r="CZ67" s="1302"/>
      <c r="DA67" s="1302"/>
      <c r="DB67" s="1302"/>
      <c r="DC67" s="1301"/>
    </row>
    <row r="68" spans="2:107" ht="13.5" x14ac:dyDescent="0.15">
      <c r="B68" s="1271"/>
      <c r="AN68" s="1303"/>
      <c r="AO68" s="1302"/>
      <c r="AP68" s="1302"/>
      <c r="AQ68" s="1302"/>
      <c r="AR68" s="1302"/>
      <c r="AS68" s="1302"/>
      <c r="AT68" s="1302"/>
      <c r="AU68" s="1302"/>
      <c r="AV68" s="1302"/>
      <c r="AW68" s="1302"/>
      <c r="AX68" s="1302"/>
      <c r="AY68" s="1302"/>
      <c r="AZ68" s="1302"/>
      <c r="BA68" s="1302"/>
      <c r="BB68" s="1302"/>
      <c r="BC68" s="1302"/>
      <c r="BD68" s="1302"/>
      <c r="BE68" s="1302"/>
      <c r="BF68" s="1302"/>
      <c r="BG68" s="1302"/>
      <c r="BH68" s="1302"/>
      <c r="BI68" s="1302"/>
      <c r="BJ68" s="1302"/>
      <c r="BK68" s="1302"/>
      <c r="BL68" s="1302"/>
      <c r="BM68" s="1302"/>
      <c r="BN68" s="1302"/>
      <c r="BO68" s="1302"/>
      <c r="BP68" s="1302"/>
      <c r="BQ68" s="1302"/>
      <c r="BR68" s="1302"/>
      <c r="BS68" s="1302"/>
      <c r="BT68" s="1302"/>
      <c r="BU68" s="1302"/>
      <c r="BV68" s="1302"/>
      <c r="BW68" s="1302"/>
      <c r="BX68" s="1302"/>
      <c r="BY68" s="1302"/>
      <c r="BZ68" s="1302"/>
      <c r="CA68" s="1302"/>
      <c r="CB68" s="1302"/>
      <c r="CC68" s="1302"/>
      <c r="CD68" s="1302"/>
      <c r="CE68" s="1302"/>
      <c r="CF68" s="1302"/>
      <c r="CG68" s="1302"/>
      <c r="CH68" s="1302"/>
      <c r="CI68" s="1302"/>
      <c r="CJ68" s="1302"/>
      <c r="CK68" s="1302"/>
      <c r="CL68" s="1302"/>
      <c r="CM68" s="1302"/>
      <c r="CN68" s="1302"/>
      <c r="CO68" s="1302"/>
      <c r="CP68" s="1302"/>
      <c r="CQ68" s="1302"/>
      <c r="CR68" s="1302"/>
      <c r="CS68" s="1302"/>
      <c r="CT68" s="1302"/>
      <c r="CU68" s="1302"/>
      <c r="CV68" s="1302"/>
      <c r="CW68" s="1302"/>
      <c r="CX68" s="1302"/>
      <c r="CY68" s="1302"/>
      <c r="CZ68" s="1302"/>
      <c r="DA68" s="1302"/>
      <c r="DB68" s="1302"/>
      <c r="DC68" s="1301"/>
    </row>
    <row r="69" spans="2:107" ht="13.5" x14ac:dyDescent="0.15">
      <c r="B69" s="1271"/>
      <c r="AN69" s="1300"/>
      <c r="AO69" s="1299"/>
      <c r="AP69" s="1299"/>
      <c r="AQ69" s="1299"/>
      <c r="AR69" s="1299"/>
      <c r="AS69" s="1299"/>
      <c r="AT69" s="1299"/>
      <c r="AU69" s="1299"/>
      <c r="AV69" s="1299"/>
      <c r="AW69" s="1299"/>
      <c r="AX69" s="1299"/>
      <c r="AY69" s="1299"/>
      <c r="AZ69" s="1299"/>
      <c r="BA69" s="1299"/>
      <c r="BB69" s="1299"/>
      <c r="BC69" s="1299"/>
      <c r="BD69" s="1299"/>
      <c r="BE69" s="1299"/>
      <c r="BF69" s="1299"/>
      <c r="BG69" s="1299"/>
      <c r="BH69" s="1299"/>
      <c r="BI69" s="1299"/>
      <c r="BJ69" s="1299"/>
      <c r="BK69" s="1299"/>
      <c r="BL69" s="1299"/>
      <c r="BM69" s="1299"/>
      <c r="BN69" s="1299"/>
      <c r="BO69" s="1299"/>
      <c r="BP69" s="1299"/>
      <c r="BQ69" s="1299"/>
      <c r="BR69" s="1299"/>
      <c r="BS69" s="1299"/>
      <c r="BT69" s="1299"/>
      <c r="BU69" s="1299"/>
      <c r="BV69" s="1299"/>
      <c r="BW69" s="1299"/>
      <c r="BX69" s="1299"/>
      <c r="BY69" s="1299"/>
      <c r="BZ69" s="1299"/>
      <c r="CA69" s="1299"/>
      <c r="CB69" s="1299"/>
      <c r="CC69" s="1299"/>
      <c r="CD69" s="1299"/>
      <c r="CE69" s="1299"/>
      <c r="CF69" s="1299"/>
      <c r="CG69" s="1299"/>
      <c r="CH69" s="1299"/>
      <c r="CI69" s="1299"/>
      <c r="CJ69" s="1299"/>
      <c r="CK69" s="1299"/>
      <c r="CL69" s="1299"/>
      <c r="CM69" s="1299"/>
      <c r="CN69" s="1299"/>
      <c r="CO69" s="1299"/>
      <c r="CP69" s="1299"/>
      <c r="CQ69" s="1299"/>
      <c r="CR69" s="1299"/>
      <c r="CS69" s="1299"/>
      <c r="CT69" s="1299"/>
      <c r="CU69" s="1299"/>
      <c r="CV69" s="1299"/>
      <c r="CW69" s="1299"/>
      <c r="CX69" s="1299"/>
      <c r="CY69" s="1299"/>
      <c r="CZ69" s="1299"/>
      <c r="DA69" s="1299"/>
      <c r="DB69" s="1299"/>
      <c r="DC69" s="1298"/>
    </row>
    <row r="70" spans="2:107" ht="13.5" x14ac:dyDescent="0.15">
      <c r="B70" s="1271"/>
      <c r="H70" s="1297"/>
      <c r="I70" s="1297"/>
      <c r="J70" s="1295"/>
      <c r="K70" s="1295"/>
      <c r="L70" s="1294"/>
      <c r="M70" s="1295"/>
      <c r="N70" s="1294"/>
      <c r="AN70" s="1285"/>
      <c r="AO70" s="1285"/>
      <c r="AP70" s="1285"/>
      <c r="AZ70" s="1285"/>
      <c r="BA70" s="1285"/>
      <c r="BB70" s="1285"/>
      <c r="BL70" s="1285"/>
      <c r="BM70" s="1285"/>
      <c r="BN70" s="1285"/>
      <c r="BX70" s="1285"/>
      <c r="BY70" s="1285"/>
      <c r="BZ70" s="1285"/>
      <c r="CJ70" s="1285"/>
      <c r="CK70" s="1285"/>
      <c r="CL70" s="1285"/>
      <c r="CV70" s="1285"/>
      <c r="CW70" s="1285"/>
      <c r="CX70" s="1285"/>
    </row>
    <row r="71" spans="2:107" ht="13.5" x14ac:dyDescent="0.15">
      <c r="B71" s="1271"/>
      <c r="G71" s="1293"/>
      <c r="I71" s="1296"/>
      <c r="J71" s="1295"/>
      <c r="K71" s="1295"/>
      <c r="L71" s="1294"/>
      <c r="M71" s="1295"/>
      <c r="N71" s="1294"/>
      <c r="AM71" s="1293"/>
      <c r="AN71" s="1270" t="s">
        <v>610</v>
      </c>
    </row>
    <row r="72" spans="2:107" ht="13.5" x14ac:dyDescent="0.15">
      <c r="B72" s="1271"/>
      <c r="G72" s="1283"/>
      <c r="H72" s="1283"/>
      <c r="I72" s="1283"/>
      <c r="J72" s="1283"/>
      <c r="K72" s="1292"/>
      <c r="L72" s="1292"/>
      <c r="M72" s="1291"/>
      <c r="N72" s="1291"/>
      <c r="AN72" s="1290"/>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88"/>
      <c r="BP72" s="1280" t="s">
        <v>558</v>
      </c>
      <c r="BQ72" s="1280"/>
      <c r="BR72" s="1280"/>
      <c r="BS72" s="1280"/>
      <c r="BT72" s="1280"/>
      <c r="BU72" s="1280"/>
      <c r="BV72" s="1280"/>
      <c r="BW72" s="1280"/>
      <c r="BX72" s="1280" t="s">
        <v>559</v>
      </c>
      <c r="BY72" s="1280"/>
      <c r="BZ72" s="1280"/>
      <c r="CA72" s="1280"/>
      <c r="CB72" s="1280"/>
      <c r="CC72" s="1280"/>
      <c r="CD72" s="1280"/>
      <c r="CE72" s="1280"/>
      <c r="CF72" s="1280" t="s">
        <v>560</v>
      </c>
      <c r="CG72" s="1280"/>
      <c r="CH72" s="1280"/>
      <c r="CI72" s="1280"/>
      <c r="CJ72" s="1280"/>
      <c r="CK72" s="1280"/>
      <c r="CL72" s="1280"/>
      <c r="CM72" s="1280"/>
      <c r="CN72" s="1280" t="s">
        <v>561</v>
      </c>
      <c r="CO72" s="1280"/>
      <c r="CP72" s="1280"/>
      <c r="CQ72" s="1280"/>
      <c r="CR72" s="1280"/>
      <c r="CS72" s="1280"/>
      <c r="CT72" s="1280"/>
      <c r="CU72" s="1280"/>
      <c r="CV72" s="1280" t="s">
        <v>562</v>
      </c>
      <c r="CW72" s="1280"/>
      <c r="CX72" s="1280"/>
      <c r="CY72" s="1280"/>
      <c r="CZ72" s="1280"/>
      <c r="DA72" s="1280"/>
      <c r="DB72" s="1280"/>
      <c r="DC72" s="1280"/>
    </row>
    <row r="73" spans="2:107" ht="13.5" x14ac:dyDescent="0.15">
      <c r="B73" s="1271"/>
      <c r="G73" s="1287"/>
      <c r="H73" s="1287"/>
      <c r="I73" s="1287"/>
      <c r="J73" s="1287"/>
      <c r="K73" s="1284"/>
      <c r="L73" s="1284"/>
      <c r="M73" s="1284"/>
      <c r="N73" s="1284"/>
      <c r="AM73" s="1285"/>
      <c r="AN73" s="1279" t="s">
        <v>609</v>
      </c>
      <c r="AO73" s="1279"/>
      <c r="AP73" s="1279"/>
      <c r="AQ73" s="1279"/>
      <c r="AR73" s="1279"/>
      <c r="AS73" s="1279"/>
      <c r="AT73" s="1279"/>
      <c r="AU73" s="1279"/>
      <c r="AV73" s="1279"/>
      <c r="AW73" s="1279"/>
      <c r="AX73" s="1279"/>
      <c r="AY73" s="1279"/>
      <c r="AZ73" s="1279"/>
      <c r="BA73" s="1279"/>
      <c r="BB73" s="1279" t="s">
        <v>607</v>
      </c>
      <c r="BC73" s="1279"/>
      <c r="BD73" s="1279"/>
      <c r="BE73" s="1279"/>
      <c r="BF73" s="1279"/>
      <c r="BG73" s="1279"/>
      <c r="BH73" s="1279"/>
      <c r="BI73" s="1279"/>
      <c r="BJ73" s="1279"/>
      <c r="BK73" s="1279"/>
      <c r="BL73" s="1279"/>
      <c r="BM73" s="1279"/>
      <c r="BN73" s="1279"/>
      <c r="BO73" s="1279"/>
      <c r="BP73" s="1278">
        <v>28.9</v>
      </c>
      <c r="BQ73" s="1278"/>
      <c r="BR73" s="1278"/>
      <c r="BS73" s="1278"/>
      <c r="BT73" s="1278"/>
      <c r="BU73" s="1278"/>
      <c r="BV73" s="1278"/>
      <c r="BW73" s="1278"/>
      <c r="BX73" s="1278"/>
      <c r="BY73" s="1278"/>
      <c r="BZ73" s="1278"/>
      <c r="CA73" s="1278"/>
      <c r="CB73" s="1278"/>
      <c r="CC73" s="1278"/>
      <c r="CD73" s="1278"/>
      <c r="CE73" s="1278"/>
      <c r="CF73" s="1278">
        <v>2.8</v>
      </c>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ht="13.5" x14ac:dyDescent="0.15">
      <c r="B74" s="1271"/>
      <c r="G74" s="1287"/>
      <c r="H74" s="1287"/>
      <c r="I74" s="1287"/>
      <c r="J74" s="1287"/>
      <c r="K74" s="1284"/>
      <c r="L74" s="1284"/>
      <c r="M74" s="1284"/>
      <c r="N74" s="1284"/>
      <c r="AM74" s="1285"/>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5" x14ac:dyDescent="0.15">
      <c r="B75" s="1271"/>
      <c r="G75" s="1287"/>
      <c r="H75" s="1287"/>
      <c r="I75" s="1283"/>
      <c r="J75" s="1283"/>
      <c r="K75" s="1286"/>
      <c r="L75" s="1286"/>
      <c r="M75" s="1286"/>
      <c r="N75" s="1286"/>
      <c r="AM75" s="1285"/>
      <c r="AN75" s="1279"/>
      <c r="AO75" s="1279"/>
      <c r="AP75" s="1279"/>
      <c r="AQ75" s="1279"/>
      <c r="AR75" s="1279"/>
      <c r="AS75" s="1279"/>
      <c r="AT75" s="1279"/>
      <c r="AU75" s="1279"/>
      <c r="AV75" s="1279"/>
      <c r="AW75" s="1279"/>
      <c r="AX75" s="1279"/>
      <c r="AY75" s="1279"/>
      <c r="AZ75" s="1279"/>
      <c r="BA75" s="1279"/>
      <c r="BB75" s="1279" t="s">
        <v>606</v>
      </c>
      <c r="BC75" s="1279"/>
      <c r="BD75" s="1279"/>
      <c r="BE75" s="1279"/>
      <c r="BF75" s="1279"/>
      <c r="BG75" s="1279"/>
      <c r="BH75" s="1279"/>
      <c r="BI75" s="1279"/>
      <c r="BJ75" s="1279"/>
      <c r="BK75" s="1279"/>
      <c r="BL75" s="1279"/>
      <c r="BM75" s="1279"/>
      <c r="BN75" s="1279"/>
      <c r="BO75" s="1279"/>
      <c r="BP75" s="1278">
        <v>8.6</v>
      </c>
      <c r="BQ75" s="1278"/>
      <c r="BR75" s="1278"/>
      <c r="BS75" s="1278"/>
      <c r="BT75" s="1278"/>
      <c r="BU75" s="1278"/>
      <c r="BV75" s="1278"/>
      <c r="BW75" s="1278"/>
      <c r="BX75" s="1278">
        <v>7</v>
      </c>
      <c r="BY75" s="1278"/>
      <c r="BZ75" s="1278"/>
      <c r="CA75" s="1278"/>
      <c r="CB75" s="1278"/>
      <c r="CC75" s="1278"/>
      <c r="CD75" s="1278"/>
      <c r="CE75" s="1278"/>
      <c r="CF75" s="1278">
        <v>6.1</v>
      </c>
      <c r="CG75" s="1278"/>
      <c r="CH75" s="1278"/>
      <c r="CI75" s="1278"/>
      <c r="CJ75" s="1278"/>
      <c r="CK75" s="1278"/>
      <c r="CL75" s="1278"/>
      <c r="CM75" s="1278"/>
      <c r="CN75" s="1278">
        <v>5.9</v>
      </c>
      <c r="CO75" s="1278"/>
      <c r="CP75" s="1278"/>
      <c r="CQ75" s="1278"/>
      <c r="CR75" s="1278"/>
      <c r="CS75" s="1278"/>
      <c r="CT75" s="1278"/>
      <c r="CU75" s="1278"/>
      <c r="CV75" s="1278">
        <v>5.8</v>
      </c>
      <c r="CW75" s="1278"/>
      <c r="CX75" s="1278"/>
      <c r="CY75" s="1278"/>
      <c r="CZ75" s="1278"/>
      <c r="DA75" s="1278"/>
      <c r="DB75" s="1278"/>
      <c r="DC75" s="1278"/>
    </row>
    <row r="76" spans="2:107" ht="13.5" x14ac:dyDescent="0.15">
      <c r="B76" s="1271"/>
      <c r="G76" s="1287"/>
      <c r="H76" s="1287"/>
      <c r="I76" s="1283"/>
      <c r="J76" s="1283"/>
      <c r="K76" s="1286"/>
      <c r="L76" s="1286"/>
      <c r="M76" s="1286"/>
      <c r="N76" s="1286"/>
      <c r="AM76" s="1285"/>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5" x14ac:dyDescent="0.15">
      <c r="B77" s="1271"/>
      <c r="G77" s="1283"/>
      <c r="H77" s="1283"/>
      <c r="I77" s="1283"/>
      <c r="J77" s="1283"/>
      <c r="K77" s="1284"/>
      <c r="L77" s="1284"/>
      <c r="M77" s="1284"/>
      <c r="N77" s="1284"/>
      <c r="AN77" s="1280" t="s">
        <v>608</v>
      </c>
      <c r="AO77" s="1280"/>
      <c r="AP77" s="1280"/>
      <c r="AQ77" s="1280"/>
      <c r="AR77" s="1280"/>
      <c r="AS77" s="1280"/>
      <c r="AT77" s="1280"/>
      <c r="AU77" s="1280"/>
      <c r="AV77" s="1280"/>
      <c r="AW77" s="1280"/>
      <c r="AX77" s="1280"/>
      <c r="AY77" s="1280"/>
      <c r="AZ77" s="1280"/>
      <c r="BA77" s="1280"/>
      <c r="BB77" s="1279" t="s">
        <v>607</v>
      </c>
      <c r="BC77" s="1279"/>
      <c r="BD77" s="1279"/>
      <c r="BE77" s="1279"/>
      <c r="BF77" s="1279"/>
      <c r="BG77" s="1279"/>
      <c r="BH77" s="1279"/>
      <c r="BI77" s="1279"/>
      <c r="BJ77" s="1279"/>
      <c r="BK77" s="1279"/>
      <c r="BL77" s="1279"/>
      <c r="BM77" s="1279"/>
      <c r="BN77" s="1279"/>
      <c r="BO77" s="1279"/>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3.1</v>
      </c>
      <c r="CO77" s="1278"/>
      <c r="CP77" s="1278"/>
      <c r="CQ77" s="1278"/>
      <c r="CR77" s="1278"/>
      <c r="CS77" s="1278"/>
      <c r="CT77" s="1278"/>
      <c r="CU77" s="1278"/>
      <c r="CV77" s="1278">
        <v>3.4</v>
      </c>
      <c r="CW77" s="1278"/>
      <c r="CX77" s="1278"/>
      <c r="CY77" s="1278"/>
      <c r="CZ77" s="1278"/>
      <c r="DA77" s="1278"/>
      <c r="DB77" s="1278"/>
      <c r="DC77" s="1278"/>
    </row>
    <row r="78" spans="2:107" ht="13.5" x14ac:dyDescent="0.15">
      <c r="B78" s="1271"/>
      <c r="G78" s="1283"/>
      <c r="H78" s="1283"/>
      <c r="I78" s="1283"/>
      <c r="J78" s="1283"/>
      <c r="K78" s="1284"/>
      <c r="L78" s="1284"/>
      <c r="M78" s="1284"/>
      <c r="N78" s="1284"/>
      <c r="AN78" s="1280"/>
      <c r="AO78" s="1280"/>
      <c r="AP78" s="1280"/>
      <c r="AQ78" s="1280"/>
      <c r="AR78" s="1280"/>
      <c r="AS78" s="1280"/>
      <c r="AT78" s="1280"/>
      <c r="AU78" s="1280"/>
      <c r="AV78" s="1280"/>
      <c r="AW78" s="1280"/>
      <c r="AX78" s="1280"/>
      <c r="AY78" s="1280"/>
      <c r="AZ78" s="1280"/>
      <c r="BA78" s="1280"/>
      <c r="BB78" s="1279"/>
      <c r="BC78" s="1279"/>
      <c r="BD78" s="1279"/>
      <c r="BE78" s="1279"/>
      <c r="BF78" s="1279"/>
      <c r="BG78" s="1279"/>
      <c r="BH78" s="1279"/>
      <c r="BI78" s="1279"/>
      <c r="BJ78" s="1279"/>
      <c r="BK78" s="1279"/>
      <c r="BL78" s="1279"/>
      <c r="BM78" s="1279"/>
      <c r="BN78" s="1279"/>
      <c r="BO78" s="1279"/>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5" x14ac:dyDescent="0.15">
      <c r="B79" s="1271"/>
      <c r="G79" s="1283"/>
      <c r="H79" s="1283"/>
      <c r="I79" s="1282"/>
      <c r="J79" s="1282"/>
      <c r="K79" s="1281"/>
      <c r="L79" s="1281"/>
      <c r="M79" s="1281"/>
      <c r="N79" s="1281"/>
      <c r="AN79" s="1280"/>
      <c r="AO79" s="1280"/>
      <c r="AP79" s="1280"/>
      <c r="AQ79" s="1280"/>
      <c r="AR79" s="1280"/>
      <c r="AS79" s="1280"/>
      <c r="AT79" s="1280"/>
      <c r="AU79" s="1280"/>
      <c r="AV79" s="1280"/>
      <c r="AW79" s="1280"/>
      <c r="AX79" s="1280"/>
      <c r="AY79" s="1280"/>
      <c r="AZ79" s="1280"/>
      <c r="BA79" s="1280"/>
      <c r="BB79" s="1279" t="s">
        <v>606</v>
      </c>
      <c r="BC79" s="1279"/>
      <c r="BD79" s="1279"/>
      <c r="BE79" s="1279"/>
      <c r="BF79" s="1279"/>
      <c r="BG79" s="1279"/>
      <c r="BH79" s="1279"/>
      <c r="BI79" s="1279"/>
      <c r="BJ79" s="1279"/>
      <c r="BK79" s="1279"/>
      <c r="BL79" s="1279"/>
      <c r="BM79" s="1279"/>
      <c r="BN79" s="1279"/>
      <c r="BO79" s="1279"/>
      <c r="BP79" s="1278">
        <v>7.9</v>
      </c>
      <c r="BQ79" s="1278"/>
      <c r="BR79" s="1278"/>
      <c r="BS79" s="1278"/>
      <c r="BT79" s="1278"/>
      <c r="BU79" s="1278"/>
      <c r="BV79" s="1278"/>
      <c r="BW79" s="1278"/>
      <c r="BX79" s="1278">
        <v>7.9</v>
      </c>
      <c r="BY79" s="1278"/>
      <c r="BZ79" s="1278"/>
      <c r="CA79" s="1278"/>
      <c r="CB79" s="1278"/>
      <c r="CC79" s="1278"/>
      <c r="CD79" s="1278"/>
      <c r="CE79" s="1278"/>
      <c r="CF79" s="1278">
        <v>7.8</v>
      </c>
      <c r="CG79" s="1278"/>
      <c r="CH79" s="1278"/>
      <c r="CI79" s="1278"/>
      <c r="CJ79" s="1278"/>
      <c r="CK79" s="1278"/>
      <c r="CL79" s="1278"/>
      <c r="CM79" s="1278"/>
      <c r="CN79" s="1278">
        <v>7.9</v>
      </c>
      <c r="CO79" s="1278"/>
      <c r="CP79" s="1278"/>
      <c r="CQ79" s="1278"/>
      <c r="CR79" s="1278"/>
      <c r="CS79" s="1278"/>
      <c r="CT79" s="1278"/>
      <c r="CU79" s="1278"/>
      <c r="CV79" s="1278">
        <v>8.8000000000000007</v>
      </c>
      <c r="CW79" s="1278"/>
      <c r="CX79" s="1278"/>
      <c r="CY79" s="1278"/>
      <c r="CZ79" s="1278"/>
      <c r="DA79" s="1278"/>
      <c r="DB79" s="1278"/>
      <c r="DC79" s="1278"/>
    </row>
    <row r="80" spans="2:107" ht="13.5" x14ac:dyDescent="0.15">
      <c r="B80" s="1271"/>
      <c r="G80" s="1283"/>
      <c r="H80" s="1283"/>
      <c r="I80" s="1282"/>
      <c r="J80" s="1282"/>
      <c r="K80" s="1281"/>
      <c r="L80" s="1281"/>
      <c r="M80" s="1281"/>
      <c r="N80" s="1281"/>
      <c r="AN80" s="1280"/>
      <c r="AO80" s="1280"/>
      <c r="AP80" s="1280"/>
      <c r="AQ80" s="1280"/>
      <c r="AR80" s="1280"/>
      <c r="AS80" s="1280"/>
      <c r="AT80" s="1280"/>
      <c r="AU80" s="1280"/>
      <c r="AV80" s="1280"/>
      <c r="AW80" s="1280"/>
      <c r="AX80" s="1280"/>
      <c r="AY80" s="1280"/>
      <c r="AZ80" s="1280"/>
      <c r="BA80" s="1280"/>
      <c r="BB80" s="1279"/>
      <c r="BC80" s="1279"/>
      <c r="BD80" s="1279"/>
      <c r="BE80" s="1279"/>
      <c r="BF80" s="1279"/>
      <c r="BG80" s="1279"/>
      <c r="BH80" s="1279"/>
      <c r="BI80" s="1279"/>
      <c r="BJ80" s="1279"/>
      <c r="BK80" s="1279"/>
      <c r="BL80" s="1279"/>
      <c r="BM80" s="1279"/>
      <c r="BN80" s="1279"/>
      <c r="BO80" s="1279"/>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5" x14ac:dyDescent="0.15">
      <c r="B81" s="1271"/>
    </row>
    <row r="82" spans="2:109" ht="17.25" x14ac:dyDescent="0.15">
      <c r="B82" s="1271"/>
      <c r="K82" s="1277"/>
      <c r="L82" s="1277"/>
      <c r="M82" s="1277"/>
      <c r="N82" s="1277"/>
      <c r="AQ82" s="1277"/>
      <c r="AR82" s="1277"/>
      <c r="AS82" s="1277"/>
      <c r="AT82" s="1277"/>
      <c r="BC82" s="1277"/>
      <c r="BD82" s="1277"/>
      <c r="BE82" s="1277"/>
      <c r="BF82" s="1277"/>
      <c r="BO82" s="1277"/>
      <c r="BP82" s="1277"/>
      <c r="BQ82" s="1277"/>
      <c r="BR82" s="1277"/>
      <c r="CA82" s="1277"/>
      <c r="CB82" s="1277"/>
      <c r="CC82" s="1277"/>
      <c r="CD82" s="1277"/>
      <c r="CM82" s="1277"/>
      <c r="CN82" s="1277"/>
      <c r="CO82" s="1277"/>
      <c r="CP82" s="1277"/>
      <c r="CY82" s="1277"/>
      <c r="CZ82" s="1277"/>
      <c r="DA82" s="1277"/>
      <c r="DB82" s="1277"/>
      <c r="DC82" s="1277"/>
    </row>
    <row r="83" spans="2:109" ht="13.5" x14ac:dyDescent="0.15">
      <c r="B83" s="1276"/>
      <c r="C83" s="1275"/>
      <c r="D83" s="1275"/>
      <c r="E83" s="1275"/>
      <c r="F83" s="1275"/>
      <c r="G83" s="1275"/>
      <c r="H83" s="1275"/>
      <c r="I83" s="1275"/>
      <c r="J83" s="1275"/>
      <c r="K83" s="1275"/>
      <c r="L83" s="1275"/>
      <c r="M83" s="1275"/>
      <c r="N83" s="1275"/>
      <c r="O83" s="1275"/>
      <c r="P83" s="1275"/>
      <c r="Q83" s="1275"/>
      <c r="R83" s="1275"/>
      <c r="S83" s="1275"/>
      <c r="T83" s="1275"/>
      <c r="U83" s="1275"/>
      <c r="V83" s="1275"/>
      <c r="W83" s="1275"/>
      <c r="X83" s="1275"/>
      <c r="Y83" s="1275"/>
      <c r="Z83" s="1275"/>
      <c r="AA83" s="1275"/>
      <c r="AB83" s="1275"/>
      <c r="AC83" s="1275"/>
      <c r="AD83" s="1275"/>
      <c r="AE83" s="1275"/>
      <c r="AF83" s="1275"/>
      <c r="AG83" s="1275"/>
      <c r="AH83" s="1275"/>
      <c r="AI83" s="1275"/>
      <c r="AJ83" s="1275"/>
      <c r="AK83" s="1275"/>
      <c r="AL83" s="1275"/>
      <c r="AM83" s="1275"/>
      <c r="AN83" s="1275"/>
      <c r="AO83" s="1275"/>
      <c r="AP83" s="1275"/>
      <c r="AQ83" s="1275"/>
      <c r="AR83" s="1275"/>
      <c r="AS83" s="1275"/>
      <c r="AT83" s="1275"/>
      <c r="AU83" s="1275"/>
      <c r="AV83" s="1275"/>
      <c r="AW83" s="1275"/>
      <c r="AX83" s="1275"/>
      <c r="AY83" s="1275"/>
      <c r="AZ83" s="1275"/>
      <c r="BA83" s="1275"/>
      <c r="BB83" s="1275"/>
      <c r="BC83" s="1275"/>
      <c r="BD83" s="1275"/>
      <c r="BE83" s="1275"/>
      <c r="BF83" s="1275"/>
      <c r="BG83" s="1275"/>
      <c r="BH83" s="1275"/>
      <c r="BI83" s="1275"/>
      <c r="BJ83" s="1275"/>
      <c r="BK83" s="1275"/>
      <c r="BL83" s="1275"/>
      <c r="BM83" s="1275"/>
      <c r="BN83" s="1275"/>
      <c r="BO83" s="1275"/>
      <c r="BP83" s="1275"/>
      <c r="BQ83" s="1275"/>
      <c r="BR83" s="1275"/>
      <c r="BS83" s="1275"/>
      <c r="BT83" s="1275"/>
      <c r="BU83" s="1275"/>
      <c r="BV83" s="1275"/>
      <c r="BW83" s="1275"/>
      <c r="BX83" s="1275"/>
      <c r="BY83" s="1275"/>
      <c r="BZ83" s="1275"/>
      <c r="CA83" s="1275"/>
      <c r="CB83" s="1275"/>
      <c r="CC83" s="1275"/>
      <c r="CD83" s="1275"/>
      <c r="CE83" s="1275"/>
      <c r="CF83" s="1275"/>
      <c r="CG83" s="1275"/>
      <c r="CH83" s="1275"/>
      <c r="CI83" s="1275"/>
      <c r="CJ83" s="1275"/>
      <c r="CK83" s="1275"/>
      <c r="CL83" s="1275"/>
      <c r="CM83" s="1275"/>
      <c r="CN83" s="1275"/>
      <c r="CO83" s="1275"/>
      <c r="CP83" s="1275"/>
      <c r="CQ83" s="1275"/>
      <c r="CR83" s="1275"/>
      <c r="CS83" s="1275"/>
      <c r="CT83" s="1275"/>
      <c r="CU83" s="1275"/>
      <c r="CV83" s="1275"/>
      <c r="CW83" s="1275"/>
      <c r="CX83" s="1275"/>
      <c r="CY83" s="1275"/>
      <c r="CZ83" s="1275"/>
      <c r="DA83" s="1275"/>
      <c r="DB83" s="1275"/>
      <c r="DC83" s="1275"/>
      <c r="DD83" s="1274"/>
    </row>
    <row r="84" spans="2:109" ht="13.5" x14ac:dyDescent="0.15">
      <c r="DD84" s="1270"/>
      <c r="DE84" s="1270"/>
    </row>
    <row r="85" spans="2:109" ht="13.5" x14ac:dyDescent="0.15">
      <c r="DD85" s="1270"/>
      <c r="DE85" s="1270"/>
    </row>
    <row r="86" spans="2:109" ht="13.5" hidden="1" x14ac:dyDescent="0.15">
      <c r="DD86" s="1270"/>
      <c r="DE86" s="1270"/>
    </row>
    <row r="87" spans="2:109" ht="13.5" hidden="1" x14ac:dyDescent="0.15">
      <c r="K87" s="1273"/>
      <c r="AQ87" s="1273"/>
      <c r="BC87" s="1273"/>
      <c r="BO87" s="1273"/>
      <c r="CA87" s="1273"/>
      <c r="CM87" s="1273"/>
      <c r="CY87" s="1273"/>
      <c r="DD87" s="1270"/>
      <c r="DE87" s="1270"/>
    </row>
    <row r="88" spans="2:109" ht="13.5" hidden="1" x14ac:dyDescent="0.15">
      <c r="DD88" s="1270"/>
      <c r="DE88" s="1270"/>
    </row>
    <row r="89" spans="2:109" ht="13.5" hidden="1" x14ac:dyDescent="0.15">
      <c r="DD89" s="1270"/>
      <c r="DE89" s="1270"/>
    </row>
    <row r="90" spans="2:109" ht="13.5" hidden="1" x14ac:dyDescent="0.15">
      <c r="DD90" s="1270"/>
      <c r="DE90" s="1270"/>
    </row>
    <row r="91" spans="2:109" ht="13.5" hidden="1" x14ac:dyDescent="0.15">
      <c r="DD91" s="1270"/>
      <c r="DE91" s="1270"/>
    </row>
    <row r="92" spans="2:109" ht="13.5" hidden="1" customHeight="1" x14ac:dyDescent="0.15">
      <c r="DD92" s="1270"/>
      <c r="DE92" s="1270"/>
    </row>
    <row r="93" spans="2:109" ht="13.5" hidden="1" customHeight="1" x14ac:dyDescent="0.15">
      <c r="DD93" s="1270"/>
      <c r="DE93" s="1270"/>
    </row>
    <row r="94" spans="2:109" ht="13.5" hidden="1" customHeight="1" x14ac:dyDescent="0.15">
      <c r="DD94" s="1270"/>
      <c r="DE94" s="1270"/>
    </row>
    <row r="95" spans="2:109" ht="13.5" hidden="1" customHeight="1" x14ac:dyDescent="0.15">
      <c r="DD95" s="1270"/>
      <c r="DE95" s="1270"/>
    </row>
    <row r="96" spans="2:109" ht="13.5" hidden="1" customHeight="1" x14ac:dyDescent="0.15">
      <c r="DD96" s="1270"/>
      <c r="DE96" s="1270"/>
    </row>
    <row r="97" s="1270" customFormat="1" ht="13.5" hidden="1" customHeight="1" x14ac:dyDescent="0.15"/>
    <row r="98" s="1270" customFormat="1" ht="13.5" hidden="1" customHeight="1" x14ac:dyDescent="0.15"/>
    <row r="99" s="1270" customFormat="1" ht="13.5" hidden="1" customHeight="1" x14ac:dyDescent="0.15"/>
    <row r="100" s="1270" customFormat="1" ht="13.5" hidden="1" customHeight="1" x14ac:dyDescent="0.15"/>
    <row r="101" s="1270" customFormat="1" ht="13.5" hidden="1" customHeight="1" x14ac:dyDescent="0.15"/>
    <row r="102" s="1270" customFormat="1" ht="13.5" hidden="1" customHeight="1" x14ac:dyDescent="0.15"/>
    <row r="103" s="1270" customFormat="1" ht="13.5" hidden="1" customHeight="1" x14ac:dyDescent="0.15"/>
    <row r="104" s="1270" customFormat="1" ht="13.5" hidden="1" customHeight="1" x14ac:dyDescent="0.15"/>
    <row r="105" s="1270" customFormat="1" ht="13.5" hidden="1" customHeight="1" x14ac:dyDescent="0.15"/>
    <row r="106" s="1270" customFormat="1" ht="13.5" hidden="1" customHeight="1" x14ac:dyDescent="0.15"/>
    <row r="107" s="1270" customFormat="1" ht="13.5" hidden="1" customHeight="1" x14ac:dyDescent="0.15"/>
    <row r="108" s="1270" customFormat="1" ht="13.5" hidden="1" customHeight="1" x14ac:dyDescent="0.15"/>
    <row r="109" s="1270" customFormat="1" ht="13.5" hidden="1" customHeight="1" x14ac:dyDescent="0.15"/>
    <row r="110" s="1270" customFormat="1" ht="13.5" hidden="1" customHeight="1" x14ac:dyDescent="0.15"/>
    <row r="111" s="1270" customFormat="1" ht="13.5" hidden="1" customHeight="1" x14ac:dyDescent="0.15"/>
    <row r="112" s="1270" customFormat="1" ht="13.5" hidden="1" customHeight="1" x14ac:dyDescent="0.15"/>
    <row r="113" s="1270" customFormat="1" ht="13.5" hidden="1" customHeight="1" x14ac:dyDescent="0.15"/>
    <row r="114" s="1270" customFormat="1" ht="13.5" hidden="1" customHeight="1" x14ac:dyDescent="0.15"/>
    <row r="115" s="1270" customFormat="1" ht="13.5" hidden="1" customHeight="1" x14ac:dyDescent="0.15"/>
    <row r="116" s="1270" customFormat="1" ht="13.5" hidden="1" customHeight="1" x14ac:dyDescent="0.15"/>
    <row r="117" s="1270" customFormat="1" ht="13.5" hidden="1" customHeight="1" x14ac:dyDescent="0.15"/>
    <row r="118" s="1270" customFormat="1" ht="13.5" hidden="1" customHeight="1" x14ac:dyDescent="0.15"/>
    <row r="119" s="1270" customFormat="1" ht="13.5" hidden="1" customHeight="1" x14ac:dyDescent="0.15"/>
    <row r="120" s="1270" customFormat="1" ht="13.5" hidden="1" customHeight="1" x14ac:dyDescent="0.15"/>
    <row r="121" s="1270" customFormat="1" ht="13.5" hidden="1" customHeight="1" x14ac:dyDescent="0.15"/>
    <row r="122" s="1270" customFormat="1" ht="13.5" hidden="1" customHeight="1" x14ac:dyDescent="0.15"/>
    <row r="123" s="1270" customFormat="1" ht="13.5" hidden="1" customHeight="1" x14ac:dyDescent="0.15"/>
    <row r="124" s="1270" customFormat="1" ht="13.5" hidden="1" customHeight="1" x14ac:dyDescent="0.15"/>
    <row r="125" s="1270" customFormat="1" ht="13.5" hidden="1" customHeight="1" x14ac:dyDescent="0.15"/>
    <row r="126" s="1270" customFormat="1" ht="13.5" hidden="1" customHeight="1" x14ac:dyDescent="0.15"/>
    <row r="127" s="1270" customFormat="1" ht="13.5" hidden="1" customHeight="1" x14ac:dyDescent="0.15"/>
    <row r="128" s="1270" customFormat="1" ht="13.5" hidden="1" customHeight="1" x14ac:dyDescent="0.15"/>
    <row r="129" s="1270" customFormat="1" ht="13.5" hidden="1" customHeight="1" x14ac:dyDescent="0.15"/>
    <row r="130" s="1270" customFormat="1" ht="13.5" hidden="1" customHeight="1" x14ac:dyDescent="0.15"/>
    <row r="131" s="1270" customFormat="1" ht="13.5" hidden="1" customHeight="1" x14ac:dyDescent="0.15"/>
    <row r="132" s="1270" customFormat="1" ht="13.5" hidden="1" customHeight="1" x14ac:dyDescent="0.15"/>
    <row r="133" s="1270" customFormat="1" ht="13.5" hidden="1" customHeight="1" x14ac:dyDescent="0.15"/>
    <row r="134" s="1270" customFormat="1" ht="13.5" hidden="1" customHeight="1" x14ac:dyDescent="0.15"/>
    <row r="135" s="1270" customFormat="1" ht="13.5" hidden="1" customHeight="1" x14ac:dyDescent="0.15"/>
    <row r="136" s="1270" customFormat="1" ht="13.5" hidden="1" customHeight="1" x14ac:dyDescent="0.15"/>
    <row r="137" s="1270" customFormat="1" ht="13.5" hidden="1" customHeight="1" x14ac:dyDescent="0.15"/>
    <row r="138" s="1270" customFormat="1" ht="13.5" hidden="1" customHeight="1" x14ac:dyDescent="0.15"/>
    <row r="139" s="1270" customFormat="1" ht="13.5" hidden="1" customHeight="1" x14ac:dyDescent="0.15"/>
    <row r="140" s="1270" customFormat="1" ht="13.5" hidden="1" customHeight="1" x14ac:dyDescent="0.15"/>
    <row r="141" s="1270" customFormat="1" ht="13.5" hidden="1" customHeight="1" x14ac:dyDescent="0.15"/>
    <row r="142" s="1270" customFormat="1" ht="13.5" hidden="1" customHeight="1" x14ac:dyDescent="0.15"/>
    <row r="143" s="1270" customFormat="1" ht="13.5" hidden="1" customHeight="1" x14ac:dyDescent="0.15"/>
    <row r="144" s="1270" customFormat="1" ht="13.5" hidden="1" customHeight="1" x14ac:dyDescent="0.15"/>
    <row r="145" s="1270" customFormat="1" ht="13.5" hidden="1" customHeight="1" x14ac:dyDescent="0.15"/>
    <row r="146" s="1270" customFormat="1" ht="13.5" hidden="1" customHeight="1" x14ac:dyDescent="0.15"/>
    <row r="147" s="1270" customFormat="1" ht="13.5" hidden="1" customHeight="1" x14ac:dyDescent="0.15"/>
    <row r="148" s="1270" customFormat="1" ht="13.5" hidden="1" customHeight="1" x14ac:dyDescent="0.15"/>
    <row r="149" s="1270" customFormat="1" ht="13.5" hidden="1" customHeight="1" x14ac:dyDescent="0.15"/>
    <row r="150" s="1270" customFormat="1" ht="13.5" hidden="1" customHeight="1" x14ac:dyDescent="0.15"/>
    <row r="151" s="1270" customFormat="1" ht="13.5" hidden="1" customHeight="1" x14ac:dyDescent="0.15"/>
    <row r="152" s="1270" customFormat="1" ht="13.5" hidden="1" customHeight="1" x14ac:dyDescent="0.15"/>
    <row r="153" s="1270" customFormat="1" ht="13.5" hidden="1" customHeight="1" x14ac:dyDescent="0.15"/>
    <row r="154" s="1270" customFormat="1" ht="13.5" hidden="1" customHeight="1" x14ac:dyDescent="0.15"/>
    <row r="155" s="1270" customFormat="1" ht="13.5" hidden="1" customHeight="1" x14ac:dyDescent="0.15"/>
    <row r="156" s="1270" customFormat="1" ht="13.5" hidden="1" customHeight="1" x14ac:dyDescent="0.15"/>
    <row r="157" s="1270" customFormat="1" ht="13.5" hidden="1" customHeight="1" x14ac:dyDescent="0.15"/>
    <row r="158" s="1270" customFormat="1" ht="13.5" hidden="1" customHeight="1" x14ac:dyDescent="0.15"/>
    <row r="159" s="1270" customFormat="1" ht="13.5" hidden="1" customHeight="1" x14ac:dyDescent="0.15"/>
    <row r="160" s="1270" customFormat="1" ht="13.5" hidden="1" customHeight="1" x14ac:dyDescent="0.15"/>
  </sheetData>
  <sheetProtection algorithmName="SHA-512" hashValue="8WXth9kRZqocQMLaCFmVDzEZNEdOmmH0v5xwG89/ktjCbuAuDlCvzXwXJqHRadm7tp8B6S7ploTkWLeMlcMYPQ==" saltValue="0QoCLDKOoVHhXOQZyPX9sA=="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DGyUD3b/b1hkyja6FdbE+I6orIZUUZ9p6BjUmrkfwEhmL5gb5G/1+eVCRetlMmvfeMzCSpP5oByYZtMwnkztVg==" saltValue="s2vnue7Ren9amrcbjVDZy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TYChkUD73bzSupvjfRzLZDy1AnVfnh5cb+HdKhZ856FyCtwxQ+IPefhg44oN1A6U8psQDHi297E5i8hUfVGD/g==" saltValue="eG69Jp24Rg0U8NX08A14O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555</v>
      </c>
      <c r="G2" s="157"/>
      <c r="H2" s="158"/>
    </row>
    <row r="3" spans="1:8" x14ac:dyDescent="0.15">
      <c r="A3" s="154" t="s">
        <v>548</v>
      </c>
      <c r="B3" s="159"/>
      <c r="C3" s="160"/>
      <c r="D3" s="161">
        <v>69203</v>
      </c>
      <c r="E3" s="162"/>
      <c r="F3" s="163">
        <v>79466</v>
      </c>
      <c r="G3" s="164"/>
      <c r="H3" s="165"/>
    </row>
    <row r="4" spans="1:8" x14ac:dyDescent="0.15">
      <c r="A4" s="166"/>
      <c r="B4" s="167"/>
      <c r="C4" s="168"/>
      <c r="D4" s="169">
        <v>52996</v>
      </c>
      <c r="E4" s="170"/>
      <c r="F4" s="171">
        <v>44645</v>
      </c>
      <c r="G4" s="172"/>
      <c r="H4" s="173"/>
    </row>
    <row r="5" spans="1:8" x14ac:dyDescent="0.15">
      <c r="A5" s="154" t="s">
        <v>550</v>
      </c>
      <c r="B5" s="159"/>
      <c r="C5" s="160"/>
      <c r="D5" s="161">
        <v>62223</v>
      </c>
      <c r="E5" s="162"/>
      <c r="F5" s="163">
        <v>90072</v>
      </c>
      <c r="G5" s="164"/>
      <c r="H5" s="165"/>
    </row>
    <row r="6" spans="1:8" x14ac:dyDescent="0.15">
      <c r="A6" s="166"/>
      <c r="B6" s="167"/>
      <c r="C6" s="168"/>
      <c r="D6" s="169">
        <v>49155</v>
      </c>
      <c r="E6" s="170"/>
      <c r="F6" s="171">
        <v>46083</v>
      </c>
      <c r="G6" s="172"/>
      <c r="H6" s="173"/>
    </row>
    <row r="7" spans="1:8" x14ac:dyDescent="0.15">
      <c r="A7" s="154" t="s">
        <v>551</v>
      </c>
      <c r="B7" s="159"/>
      <c r="C7" s="160"/>
      <c r="D7" s="161">
        <v>87522</v>
      </c>
      <c r="E7" s="162"/>
      <c r="F7" s="163">
        <v>88328</v>
      </c>
      <c r="G7" s="164"/>
      <c r="H7" s="165"/>
    </row>
    <row r="8" spans="1:8" x14ac:dyDescent="0.15">
      <c r="A8" s="166"/>
      <c r="B8" s="167"/>
      <c r="C8" s="168"/>
      <c r="D8" s="169">
        <v>69440</v>
      </c>
      <c r="E8" s="170"/>
      <c r="F8" s="171">
        <v>49013</v>
      </c>
      <c r="G8" s="172"/>
      <c r="H8" s="173"/>
    </row>
    <row r="9" spans="1:8" x14ac:dyDescent="0.15">
      <c r="A9" s="154" t="s">
        <v>552</v>
      </c>
      <c r="B9" s="159"/>
      <c r="C9" s="160"/>
      <c r="D9" s="161">
        <v>106235</v>
      </c>
      <c r="E9" s="162"/>
      <c r="F9" s="163">
        <v>103390</v>
      </c>
      <c r="G9" s="164"/>
      <c r="H9" s="165"/>
    </row>
    <row r="10" spans="1:8" x14ac:dyDescent="0.15">
      <c r="A10" s="166"/>
      <c r="B10" s="167"/>
      <c r="C10" s="168"/>
      <c r="D10" s="169">
        <v>57867</v>
      </c>
      <c r="E10" s="170"/>
      <c r="F10" s="171">
        <v>51269</v>
      </c>
      <c r="G10" s="172"/>
      <c r="H10" s="173"/>
    </row>
    <row r="11" spans="1:8" x14ac:dyDescent="0.15">
      <c r="A11" s="154" t="s">
        <v>553</v>
      </c>
      <c r="B11" s="159"/>
      <c r="C11" s="160"/>
      <c r="D11" s="161">
        <v>118870</v>
      </c>
      <c r="E11" s="162"/>
      <c r="F11" s="163">
        <v>125391</v>
      </c>
      <c r="G11" s="164"/>
      <c r="H11" s="165"/>
    </row>
    <row r="12" spans="1:8" x14ac:dyDescent="0.15">
      <c r="A12" s="166"/>
      <c r="B12" s="167"/>
      <c r="C12" s="174"/>
      <c r="D12" s="169">
        <v>91615</v>
      </c>
      <c r="E12" s="170"/>
      <c r="F12" s="171">
        <v>68516</v>
      </c>
      <c r="G12" s="172"/>
      <c r="H12" s="173"/>
    </row>
    <row r="13" spans="1:8" x14ac:dyDescent="0.15">
      <c r="A13" s="154"/>
      <c r="B13" s="159"/>
      <c r="C13" s="175"/>
      <c r="D13" s="176">
        <v>88811</v>
      </c>
      <c r="E13" s="177"/>
      <c r="F13" s="178">
        <v>97329</v>
      </c>
      <c r="G13" s="179"/>
      <c r="H13" s="165"/>
    </row>
    <row r="14" spans="1:8" x14ac:dyDescent="0.15">
      <c r="A14" s="166"/>
      <c r="B14" s="167"/>
      <c r="C14" s="168"/>
      <c r="D14" s="169">
        <v>64215</v>
      </c>
      <c r="E14" s="170"/>
      <c r="F14" s="171">
        <v>51905</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8.4499999999999993</v>
      </c>
      <c r="C19" s="180">
        <f>ROUND(VALUE(SUBSTITUTE(実質収支比率等に係る経年分析!G$48,"▲","-")),2)</f>
        <v>5.37</v>
      </c>
      <c r="D19" s="180">
        <f>ROUND(VALUE(SUBSTITUTE(実質収支比率等に係る経年分析!H$48,"▲","-")),2)</f>
        <v>3.64</v>
      </c>
      <c r="E19" s="180">
        <f>ROUND(VALUE(SUBSTITUTE(実質収支比率等に係る経年分析!I$48,"▲","-")),2)</f>
        <v>2.39</v>
      </c>
      <c r="F19" s="180">
        <f>ROUND(VALUE(SUBSTITUTE(実質収支比率等に係る経年分析!J$48,"▲","-")),2)</f>
        <v>3.47</v>
      </c>
    </row>
    <row r="20" spans="1:11" x14ac:dyDescent="0.15">
      <c r="A20" s="180" t="s">
        <v>54</v>
      </c>
      <c r="B20" s="180">
        <f>ROUND(VALUE(SUBSTITUTE(実質収支比率等に係る経年分析!F$47,"▲","-")),2)</f>
        <v>42.75</v>
      </c>
      <c r="C20" s="180">
        <f>ROUND(VALUE(SUBSTITUTE(実質収支比率等に係る経年分析!G$47,"▲","-")),2)</f>
        <v>43.36</v>
      </c>
      <c r="D20" s="180">
        <f>ROUND(VALUE(SUBSTITUTE(実質収支比率等に係る経年分析!H$47,"▲","-")),2)</f>
        <v>44.16</v>
      </c>
      <c r="E20" s="180">
        <f>ROUND(VALUE(SUBSTITUTE(実質収支比率等に係る経年分析!I$47,"▲","-")),2)</f>
        <v>44.42</v>
      </c>
      <c r="F20" s="180">
        <f>ROUND(VALUE(SUBSTITUTE(実質収支比率等に係る経年分析!J$47,"▲","-")),2)</f>
        <v>41.16</v>
      </c>
    </row>
    <row r="21" spans="1:11" x14ac:dyDescent="0.15">
      <c r="A21" s="180" t="s">
        <v>55</v>
      </c>
      <c r="B21" s="180">
        <f>IF(ISNUMBER(VALUE(SUBSTITUTE(実質収支比率等に係る経年分析!F$49,"▲","-"))),ROUND(VALUE(SUBSTITUTE(実質収支比率等に係る経年分析!F$49,"▲","-")),2),NA())</f>
        <v>2.5299999999999998</v>
      </c>
      <c r="C21" s="180">
        <f>IF(ISNUMBER(VALUE(SUBSTITUTE(実質収支比率等に係る経年分析!G$49,"▲","-"))),ROUND(VALUE(SUBSTITUTE(実質収支比率等に係る経年分析!G$49,"▲","-")),2),NA())</f>
        <v>-7.8</v>
      </c>
      <c r="D21" s="180">
        <f>IF(ISNUMBER(VALUE(SUBSTITUTE(実質収支比率等に係る経年分析!H$49,"▲","-"))),ROUND(VALUE(SUBSTITUTE(実質収支比率等に係る経年分析!H$49,"▲","-")),2),NA())</f>
        <v>-4.8</v>
      </c>
      <c r="E21" s="180">
        <f>IF(ISNUMBER(VALUE(SUBSTITUTE(実質収支比率等に係る経年分析!I$49,"▲","-"))),ROUND(VALUE(SUBSTITUTE(実質収支比率等に係る経年分析!I$49,"▲","-")),2),NA())</f>
        <v>-0.57999999999999996</v>
      </c>
      <c r="F21" s="180">
        <f>IF(ISNUMBER(VALUE(SUBSTITUTE(実質収支比率等に係る経年分析!J$49,"▲","-"))),ROUND(VALUE(SUBSTITUTE(実質収支比率等に係る経年分析!J$49,"▲","-")),2),NA())</f>
        <v>0.39</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0.69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0.76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国民健康保険診療所特別会計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住宅新築資金等貸付事業特別会計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2.88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2.16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0.15</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0.83</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2.33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1.93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2.2000000000000002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3.05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8.41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4.6900000000000004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2.87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2.38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3.46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4.67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4.59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4.49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4.47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4.8</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764</v>
      </c>
      <c r="E42" s="182"/>
      <c r="F42" s="182"/>
      <c r="G42" s="182">
        <f>'実質公債費比率（分子）の構造'!L$52</f>
        <v>738</v>
      </c>
      <c r="H42" s="182"/>
      <c r="I42" s="182"/>
      <c r="J42" s="182">
        <f>'実質公債費比率（分子）の構造'!M$52</f>
        <v>742</v>
      </c>
      <c r="K42" s="182"/>
      <c r="L42" s="182"/>
      <c r="M42" s="182">
        <f>'実質公債費比率（分子）の構造'!N$52</f>
        <v>743</v>
      </c>
      <c r="N42" s="182"/>
      <c r="O42" s="182"/>
      <c r="P42" s="182">
        <f>'実質公債費比率（分子）の構造'!O$52</f>
        <v>727</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27</v>
      </c>
      <c r="C44" s="182"/>
      <c r="D44" s="182"/>
      <c r="E44" s="182">
        <f>'実質公債費比率（分子）の構造'!L$50</f>
        <v>24</v>
      </c>
      <c r="F44" s="182"/>
      <c r="G44" s="182"/>
      <c r="H44" s="182">
        <f>'実質公債費比率（分子）の構造'!M$50</f>
        <v>23</v>
      </c>
      <c r="I44" s="182"/>
      <c r="J44" s="182"/>
      <c r="K44" s="182">
        <f>'実質公債費比率（分子）の構造'!N$50</f>
        <v>20</v>
      </c>
      <c r="L44" s="182"/>
      <c r="M44" s="182"/>
      <c r="N44" s="182">
        <f>'実質公債費比率（分子）の構造'!O$50</f>
        <v>20</v>
      </c>
      <c r="O44" s="182"/>
      <c r="P44" s="182"/>
    </row>
    <row r="45" spans="1:16" x14ac:dyDescent="0.15">
      <c r="A45" s="182" t="s">
        <v>65</v>
      </c>
      <c r="B45" s="182">
        <f>'実質公債費比率（分子）の構造'!K$49</f>
        <v>34</v>
      </c>
      <c r="C45" s="182"/>
      <c r="D45" s="182"/>
      <c r="E45" s="182">
        <f>'実質公債費比率（分子）の構造'!L$49</f>
        <v>22</v>
      </c>
      <c r="F45" s="182"/>
      <c r="G45" s="182"/>
      <c r="H45" s="182">
        <f>'実質公債費比率（分子）の構造'!M$49</f>
        <v>21</v>
      </c>
      <c r="I45" s="182"/>
      <c r="J45" s="182"/>
      <c r="K45" s="182">
        <f>'実質公債費比率（分子）の構造'!N$49</f>
        <v>7</v>
      </c>
      <c r="L45" s="182"/>
      <c r="M45" s="182"/>
      <c r="N45" s="182">
        <f>'実質公債費比率（分子）の構造'!O$49</f>
        <v>8</v>
      </c>
      <c r="O45" s="182"/>
      <c r="P45" s="182"/>
    </row>
    <row r="46" spans="1:16" x14ac:dyDescent="0.15">
      <c r="A46" s="182" t="s">
        <v>66</v>
      </c>
      <c r="B46" s="182">
        <f>'実質公債費比率（分子）の構造'!K$48</f>
        <v>176</v>
      </c>
      <c r="C46" s="182"/>
      <c r="D46" s="182"/>
      <c r="E46" s="182">
        <f>'実質公債費比率（分子）の構造'!L$48</f>
        <v>152</v>
      </c>
      <c r="F46" s="182"/>
      <c r="G46" s="182"/>
      <c r="H46" s="182">
        <f>'実質公債費比率（分子）の構造'!M$48</f>
        <v>148</v>
      </c>
      <c r="I46" s="182"/>
      <c r="J46" s="182"/>
      <c r="K46" s="182">
        <f>'実質公債費比率（分子）の構造'!N$48</f>
        <v>143</v>
      </c>
      <c r="L46" s="182"/>
      <c r="M46" s="182"/>
      <c r="N46" s="182">
        <f>'実質公債費比率（分子）の構造'!O$48</f>
        <v>143</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793</v>
      </c>
      <c r="C49" s="182"/>
      <c r="D49" s="182"/>
      <c r="E49" s="182">
        <f>'実質公債費比率（分子）の構造'!L$45</f>
        <v>770</v>
      </c>
      <c r="F49" s="182"/>
      <c r="G49" s="182"/>
      <c r="H49" s="182">
        <f>'実質公債費比率（分子）の構造'!M$45</f>
        <v>765</v>
      </c>
      <c r="I49" s="182"/>
      <c r="J49" s="182"/>
      <c r="K49" s="182">
        <f>'実質公債費比率（分子）の構造'!N$45</f>
        <v>801</v>
      </c>
      <c r="L49" s="182"/>
      <c r="M49" s="182"/>
      <c r="N49" s="182">
        <f>'実質公債費比率（分子）の構造'!O$45</f>
        <v>788</v>
      </c>
      <c r="O49" s="182"/>
      <c r="P49" s="182"/>
    </row>
    <row r="50" spans="1:16" x14ac:dyDescent="0.15">
      <c r="A50" s="182" t="s">
        <v>70</v>
      </c>
      <c r="B50" s="182" t="e">
        <f>NA()</f>
        <v>#N/A</v>
      </c>
      <c r="C50" s="182">
        <f>IF(ISNUMBER('実質公債費比率（分子）の構造'!K$53),'実質公債費比率（分子）の構造'!K$53,NA())</f>
        <v>266</v>
      </c>
      <c r="D50" s="182" t="e">
        <f>NA()</f>
        <v>#N/A</v>
      </c>
      <c r="E50" s="182" t="e">
        <f>NA()</f>
        <v>#N/A</v>
      </c>
      <c r="F50" s="182">
        <f>IF(ISNUMBER('実質公債費比率（分子）の構造'!L$53),'実質公債費比率（分子）の構造'!L$53,NA())</f>
        <v>230</v>
      </c>
      <c r="G50" s="182" t="e">
        <f>NA()</f>
        <v>#N/A</v>
      </c>
      <c r="H50" s="182" t="e">
        <f>NA()</f>
        <v>#N/A</v>
      </c>
      <c r="I50" s="182">
        <f>IF(ISNUMBER('実質公債費比率（分子）の構造'!M$53),'実質公債費比率（分子）の構造'!M$53,NA())</f>
        <v>215</v>
      </c>
      <c r="J50" s="182" t="e">
        <f>NA()</f>
        <v>#N/A</v>
      </c>
      <c r="K50" s="182" t="e">
        <f>NA()</f>
        <v>#N/A</v>
      </c>
      <c r="L50" s="182">
        <f>IF(ISNUMBER('実質公債費比率（分子）の構造'!N$53),'実質公債費比率（分子）の構造'!N$53,NA())</f>
        <v>228</v>
      </c>
      <c r="M50" s="182" t="e">
        <f>NA()</f>
        <v>#N/A</v>
      </c>
      <c r="N50" s="182" t="e">
        <f>NA()</f>
        <v>#N/A</v>
      </c>
      <c r="O50" s="182">
        <f>IF(ISNUMBER('実質公債費比率（分子）の構造'!O$53),'実質公債費比率（分子）の構造'!O$53,NA())</f>
        <v>232</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6657</v>
      </c>
      <c r="E56" s="181"/>
      <c r="F56" s="181"/>
      <c r="G56" s="181">
        <f>'将来負担比率（分子）の構造'!J$52</f>
        <v>6993</v>
      </c>
      <c r="H56" s="181"/>
      <c r="I56" s="181"/>
      <c r="J56" s="181">
        <f>'将来負担比率（分子）の構造'!K$52</f>
        <v>6801</v>
      </c>
      <c r="K56" s="181"/>
      <c r="L56" s="181"/>
      <c r="M56" s="181">
        <f>'将来負担比率（分子）の構造'!L$52</f>
        <v>6895</v>
      </c>
      <c r="N56" s="181"/>
      <c r="O56" s="181"/>
      <c r="P56" s="181">
        <f>'将来負担比率（分子）の構造'!M$52</f>
        <v>6953</v>
      </c>
    </row>
    <row r="57" spans="1:16" x14ac:dyDescent="0.15">
      <c r="A57" s="181" t="s">
        <v>41</v>
      </c>
      <c r="B57" s="181"/>
      <c r="C57" s="181"/>
      <c r="D57" s="181">
        <f>'将来負担比率（分子）の構造'!I$51</f>
        <v>209</v>
      </c>
      <c r="E57" s="181"/>
      <c r="F57" s="181"/>
      <c r="G57" s="181">
        <f>'将来負担比率（分子）の構造'!J$51</f>
        <v>181</v>
      </c>
      <c r="H57" s="181"/>
      <c r="I57" s="181"/>
      <c r="J57" s="181">
        <f>'将来負担比率（分子）の構造'!K$51</f>
        <v>157</v>
      </c>
      <c r="K57" s="181"/>
      <c r="L57" s="181"/>
      <c r="M57" s="181">
        <f>'将来負担比率（分子）の構造'!L$51</f>
        <v>134</v>
      </c>
      <c r="N57" s="181"/>
      <c r="O57" s="181"/>
      <c r="P57" s="181">
        <f>'将来負担比率（分子）の構造'!M$51</f>
        <v>133</v>
      </c>
    </row>
    <row r="58" spans="1:16" x14ac:dyDescent="0.15">
      <c r="A58" s="181" t="s">
        <v>40</v>
      </c>
      <c r="B58" s="181"/>
      <c r="C58" s="181"/>
      <c r="D58" s="181">
        <f>'将来負担比率（分子）の構造'!I$50</f>
        <v>3213</v>
      </c>
      <c r="E58" s="181"/>
      <c r="F58" s="181"/>
      <c r="G58" s="181">
        <f>'将来負担比率（分子）の構造'!J$50</f>
        <v>3604</v>
      </c>
      <c r="H58" s="181"/>
      <c r="I58" s="181"/>
      <c r="J58" s="181">
        <f>'将来負担比率（分子）の構造'!K$50</f>
        <v>3670</v>
      </c>
      <c r="K58" s="181"/>
      <c r="L58" s="181"/>
      <c r="M58" s="181">
        <f>'将来負担比率（分子）の構造'!L$50</f>
        <v>3884</v>
      </c>
      <c r="N58" s="181"/>
      <c r="O58" s="181"/>
      <c r="P58" s="181">
        <f>'将来負担比率（分子）の構造'!M$50</f>
        <v>4040</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1549</v>
      </c>
      <c r="C62" s="181"/>
      <c r="D62" s="181"/>
      <c r="E62" s="181">
        <f>'将来負担比率（分子）の構造'!J$45</f>
        <v>1484</v>
      </c>
      <c r="F62" s="181"/>
      <c r="G62" s="181"/>
      <c r="H62" s="181">
        <f>'将来負担比率（分子）の構造'!K$45</f>
        <v>1352</v>
      </c>
      <c r="I62" s="181"/>
      <c r="J62" s="181"/>
      <c r="K62" s="181">
        <f>'将来負担比率（分子）の構造'!L$45</f>
        <v>1228</v>
      </c>
      <c r="L62" s="181"/>
      <c r="M62" s="181"/>
      <c r="N62" s="181">
        <f>'将来負担比率（分子）の構造'!M$45</f>
        <v>1154</v>
      </c>
      <c r="O62" s="181"/>
      <c r="P62" s="181"/>
    </row>
    <row r="63" spans="1:16" x14ac:dyDescent="0.15">
      <c r="A63" s="181" t="s">
        <v>33</v>
      </c>
      <c r="B63" s="181">
        <f>'将来負担比率（分子）の構造'!I$44</f>
        <v>193</v>
      </c>
      <c r="C63" s="181"/>
      <c r="D63" s="181"/>
      <c r="E63" s="181">
        <f>'将来負担比率（分子）の構造'!J$44</f>
        <v>154</v>
      </c>
      <c r="F63" s="181"/>
      <c r="G63" s="181"/>
      <c r="H63" s="181">
        <f>'将来負担比率（分子）の構造'!K$44</f>
        <v>124</v>
      </c>
      <c r="I63" s="181"/>
      <c r="J63" s="181"/>
      <c r="K63" s="181">
        <f>'将来負担比率（分子）の構造'!L$44</f>
        <v>100</v>
      </c>
      <c r="L63" s="181"/>
      <c r="M63" s="181"/>
      <c r="N63" s="181">
        <f>'将来負担比率（分子）の構造'!M$44</f>
        <v>81</v>
      </c>
      <c r="O63" s="181"/>
      <c r="P63" s="181"/>
    </row>
    <row r="64" spans="1:16" x14ac:dyDescent="0.15">
      <c r="A64" s="181" t="s">
        <v>32</v>
      </c>
      <c r="B64" s="181">
        <f>'将来負担比率（分子）の構造'!I$43</f>
        <v>1599</v>
      </c>
      <c r="C64" s="181"/>
      <c r="D64" s="181"/>
      <c r="E64" s="181">
        <f>'将来負担比率（分子）の構造'!J$43</f>
        <v>1375</v>
      </c>
      <c r="F64" s="181"/>
      <c r="G64" s="181"/>
      <c r="H64" s="181">
        <f>'将来負担比率（分子）の構造'!K$43</f>
        <v>1264</v>
      </c>
      <c r="I64" s="181"/>
      <c r="J64" s="181"/>
      <c r="K64" s="181">
        <f>'将来負担比率（分子）の構造'!L$43</f>
        <v>1182</v>
      </c>
      <c r="L64" s="181"/>
      <c r="M64" s="181"/>
      <c r="N64" s="181">
        <f>'将来負担比率（分子）の構造'!M$43</f>
        <v>1162</v>
      </c>
      <c r="O64" s="181"/>
      <c r="P64" s="181"/>
    </row>
    <row r="65" spans="1:16" x14ac:dyDescent="0.15">
      <c r="A65" s="181" t="s">
        <v>31</v>
      </c>
      <c r="B65" s="181">
        <f>'将来負担比率（分子）の構造'!I$42</f>
        <v>122</v>
      </c>
      <c r="C65" s="181"/>
      <c r="D65" s="181"/>
      <c r="E65" s="181">
        <f>'将来負担比率（分子）の構造'!J$42</f>
        <v>98</v>
      </c>
      <c r="F65" s="181"/>
      <c r="G65" s="181"/>
      <c r="H65" s="181">
        <f>'将来負担比率（分子）の構造'!K$42</f>
        <v>73</v>
      </c>
      <c r="I65" s="181"/>
      <c r="J65" s="181"/>
      <c r="K65" s="181">
        <f>'将来負担比率（分子）の構造'!L$42</f>
        <v>54</v>
      </c>
      <c r="L65" s="181"/>
      <c r="M65" s="181"/>
      <c r="N65" s="181">
        <f>'将来負担比率（分子）の構造'!M$42</f>
        <v>34</v>
      </c>
      <c r="O65" s="181"/>
      <c r="P65" s="181"/>
    </row>
    <row r="66" spans="1:16" x14ac:dyDescent="0.15">
      <c r="A66" s="181" t="s">
        <v>30</v>
      </c>
      <c r="B66" s="181">
        <f>'将来負担比率（分子）の構造'!I$41</f>
        <v>7747</v>
      </c>
      <c r="C66" s="181"/>
      <c r="D66" s="181"/>
      <c r="E66" s="181">
        <f>'将来負担比率（分子）の構造'!J$41</f>
        <v>7666</v>
      </c>
      <c r="F66" s="181"/>
      <c r="G66" s="181"/>
      <c r="H66" s="181">
        <f>'将来負担比率（分子）の構造'!K$41</f>
        <v>7923</v>
      </c>
      <c r="I66" s="181"/>
      <c r="J66" s="181"/>
      <c r="K66" s="181">
        <f>'将来負担比率（分子）の構造'!L$41</f>
        <v>7988</v>
      </c>
      <c r="L66" s="181"/>
      <c r="M66" s="181"/>
      <c r="N66" s="181">
        <f>'将来負担比率（分子）の構造'!M$41</f>
        <v>8233</v>
      </c>
      <c r="O66" s="181"/>
      <c r="P66" s="181"/>
    </row>
    <row r="67" spans="1:16" x14ac:dyDescent="0.15">
      <c r="A67" s="181" t="s">
        <v>74</v>
      </c>
      <c r="B67" s="181" t="e">
        <f>NA()</f>
        <v>#N/A</v>
      </c>
      <c r="C67" s="181">
        <f>IF(ISNUMBER('将来負担比率（分子）の構造'!I$53), IF('将来負担比率（分子）の構造'!I$53 &lt; 0, 0, '将来負担比率（分子）の構造'!I$53), NA())</f>
        <v>1131</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108</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1976</v>
      </c>
      <c r="C72" s="185">
        <f>基金残高に係る経年分析!G55</f>
        <v>1977</v>
      </c>
      <c r="D72" s="185">
        <f>基金残高に係る経年分析!H55</f>
        <v>1939</v>
      </c>
    </row>
    <row r="73" spans="1:16" x14ac:dyDescent="0.15">
      <c r="A73" s="184" t="s">
        <v>77</v>
      </c>
      <c r="B73" s="185">
        <f>基金残高に係る経年分析!F56</f>
        <v>0</v>
      </c>
      <c r="C73" s="185">
        <f>基金残高に係る経年分析!G56</f>
        <v>0</v>
      </c>
      <c r="D73" s="185">
        <f>基金残高に係る経年分析!H56</f>
        <v>0</v>
      </c>
    </row>
    <row r="74" spans="1:16" x14ac:dyDescent="0.15">
      <c r="A74" s="184" t="s">
        <v>78</v>
      </c>
      <c r="B74" s="185">
        <f>基金残高に係る経年分析!F57</f>
        <v>2503</v>
      </c>
      <c r="C74" s="185">
        <f>基金残高に係る経年分析!G57</f>
        <v>2707</v>
      </c>
      <c r="D74" s="185">
        <f>基金残高に係る経年分析!H57</f>
        <v>2851</v>
      </c>
    </row>
  </sheetData>
  <sheetProtection algorithmName="SHA-512" hashValue="fhEnPUZwCzZXhTvevuWIWucmx3J6Pv9K4HJsyO2/iMrAUUZtw/zBnoA+8O1ENCIyEXcf/4Bzd6QpUENVOH3t+w==" saltValue="Rki8UtS28CL1b2sfIuBT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Z26" sqref="Z26:AK26"/>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225</v>
      </c>
      <c r="C5" s="709"/>
      <c r="D5" s="709"/>
      <c r="E5" s="709"/>
      <c r="F5" s="709"/>
      <c r="G5" s="709"/>
      <c r="H5" s="709"/>
      <c r="I5" s="709"/>
      <c r="J5" s="709"/>
      <c r="K5" s="709"/>
      <c r="L5" s="709"/>
      <c r="M5" s="709"/>
      <c r="N5" s="709"/>
      <c r="O5" s="709"/>
      <c r="P5" s="709"/>
      <c r="Q5" s="710"/>
      <c r="R5" s="697">
        <v>904345</v>
      </c>
      <c r="S5" s="698"/>
      <c r="T5" s="698"/>
      <c r="U5" s="698"/>
      <c r="V5" s="698"/>
      <c r="W5" s="698"/>
      <c r="X5" s="698"/>
      <c r="Y5" s="741"/>
      <c r="Z5" s="759">
        <v>9.6</v>
      </c>
      <c r="AA5" s="759"/>
      <c r="AB5" s="759"/>
      <c r="AC5" s="759"/>
      <c r="AD5" s="760">
        <v>904345</v>
      </c>
      <c r="AE5" s="760"/>
      <c r="AF5" s="760"/>
      <c r="AG5" s="760"/>
      <c r="AH5" s="760"/>
      <c r="AI5" s="760"/>
      <c r="AJ5" s="760"/>
      <c r="AK5" s="760"/>
      <c r="AL5" s="742">
        <v>19.8</v>
      </c>
      <c r="AM5" s="713"/>
      <c r="AN5" s="713"/>
      <c r="AO5" s="743"/>
      <c r="AP5" s="708" t="s">
        <v>226</v>
      </c>
      <c r="AQ5" s="709"/>
      <c r="AR5" s="709"/>
      <c r="AS5" s="709"/>
      <c r="AT5" s="709"/>
      <c r="AU5" s="709"/>
      <c r="AV5" s="709"/>
      <c r="AW5" s="709"/>
      <c r="AX5" s="709"/>
      <c r="AY5" s="709"/>
      <c r="AZ5" s="709"/>
      <c r="BA5" s="709"/>
      <c r="BB5" s="709"/>
      <c r="BC5" s="709"/>
      <c r="BD5" s="709"/>
      <c r="BE5" s="709"/>
      <c r="BF5" s="710"/>
      <c r="BG5" s="642">
        <v>904345</v>
      </c>
      <c r="BH5" s="643"/>
      <c r="BI5" s="643"/>
      <c r="BJ5" s="643"/>
      <c r="BK5" s="643"/>
      <c r="BL5" s="643"/>
      <c r="BM5" s="643"/>
      <c r="BN5" s="644"/>
      <c r="BO5" s="675">
        <v>100</v>
      </c>
      <c r="BP5" s="675"/>
      <c r="BQ5" s="675"/>
      <c r="BR5" s="675"/>
      <c r="BS5" s="676" t="s">
        <v>147</v>
      </c>
      <c r="BT5" s="676"/>
      <c r="BU5" s="676"/>
      <c r="BV5" s="676"/>
      <c r="BW5" s="676"/>
      <c r="BX5" s="676"/>
      <c r="BY5" s="676"/>
      <c r="BZ5" s="676"/>
      <c r="CA5" s="676"/>
      <c r="CB5" s="730"/>
      <c r="CD5" s="746" t="s">
        <v>221</v>
      </c>
      <c r="CE5" s="747"/>
      <c r="CF5" s="747"/>
      <c r="CG5" s="747"/>
      <c r="CH5" s="747"/>
      <c r="CI5" s="747"/>
      <c r="CJ5" s="747"/>
      <c r="CK5" s="747"/>
      <c r="CL5" s="747"/>
      <c r="CM5" s="747"/>
      <c r="CN5" s="747"/>
      <c r="CO5" s="747"/>
      <c r="CP5" s="747"/>
      <c r="CQ5" s="748"/>
      <c r="CR5" s="746" t="s">
        <v>227</v>
      </c>
      <c r="CS5" s="747"/>
      <c r="CT5" s="747"/>
      <c r="CU5" s="747"/>
      <c r="CV5" s="747"/>
      <c r="CW5" s="747"/>
      <c r="CX5" s="747"/>
      <c r="CY5" s="748"/>
      <c r="CZ5" s="746" t="s">
        <v>219</v>
      </c>
      <c r="DA5" s="747"/>
      <c r="DB5" s="747"/>
      <c r="DC5" s="748"/>
      <c r="DD5" s="746" t="s">
        <v>228</v>
      </c>
      <c r="DE5" s="747"/>
      <c r="DF5" s="747"/>
      <c r="DG5" s="747"/>
      <c r="DH5" s="747"/>
      <c r="DI5" s="747"/>
      <c r="DJ5" s="747"/>
      <c r="DK5" s="747"/>
      <c r="DL5" s="747"/>
      <c r="DM5" s="747"/>
      <c r="DN5" s="747"/>
      <c r="DO5" s="747"/>
      <c r="DP5" s="748"/>
      <c r="DQ5" s="746" t="s">
        <v>229</v>
      </c>
      <c r="DR5" s="747"/>
      <c r="DS5" s="747"/>
      <c r="DT5" s="747"/>
      <c r="DU5" s="747"/>
      <c r="DV5" s="747"/>
      <c r="DW5" s="747"/>
      <c r="DX5" s="747"/>
      <c r="DY5" s="747"/>
      <c r="DZ5" s="747"/>
      <c r="EA5" s="747"/>
      <c r="EB5" s="747"/>
      <c r="EC5" s="748"/>
    </row>
    <row r="6" spans="2:143" ht="11.25" customHeight="1" x14ac:dyDescent="0.15">
      <c r="B6" s="639" t="s">
        <v>230</v>
      </c>
      <c r="C6" s="640"/>
      <c r="D6" s="640"/>
      <c r="E6" s="640"/>
      <c r="F6" s="640"/>
      <c r="G6" s="640"/>
      <c r="H6" s="640"/>
      <c r="I6" s="640"/>
      <c r="J6" s="640"/>
      <c r="K6" s="640"/>
      <c r="L6" s="640"/>
      <c r="M6" s="640"/>
      <c r="N6" s="640"/>
      <c r="O6" s="640"/>
      <c r="P6" s="640"/>
      <c r="Q6" s="641"/>
      <c r="R6" s="642">
        <v>112666</v>
      </c>
      <c r="S6" s="643"/>
      <c r="T6" s="643"/>
      <c r="U6" s="643"/>
      <c r="V6" s="643"/>
      <c r="W6" s="643"/>
      <c r="X6" s="643"/>
      <c r="Y6" s="644"/>
      <c r="Z6" s="675">
        <v>1.2</v>
      </c>
      <c r="AA6" s="675"/>
      <c r="AB6" s="675"/>
      <c r="AC6" s="675"/>
      <c r="AD6" s="676">
        <v>112666</v>
      </c>
      <c r="AE6" s="676"/>
      <c r="AF6" s="676"/>
      <c r="AG6" s="676"/>
      <c r="AH6" s="676"/>
      <c r="AI6" s="676"/>
      <c r="AJ6" s="676"/>
      <c r="AK6" s="676"/>
      <c r="AL6" s="645">
        <v>2.5</v>
      </c>
      <c r="AM6" s="646"/>
      <c r="AN6" s="646"/>
      <c r="AO6" s="677"/>
      <c r="AP6" s="639" t="s">
        <v>231</v>
      </c>
      <c r="AQ6" s="640"/>
      <c r="AR6" s="640"/>
      <c r="AS6" s="640"/>
      <c r="AT6" s="640"/>
      <c r="AU6" s="640"/>
      <c r="AV6" s="640"/>
      <c r="AW6" s="640"/>
      <c r="AX6" s="640"/>
      <c r="AY6" s="640"/>
      <c r="AZ6" s="640"/>
      <c r="BA6" s="640"/>
      <c r="BB6" s="640"/>
      <c r="BC6" s="640"/>
      <c r="BD6" s="640"/>
      <c r="BE6" s="640"/>
      <c r="BF6" s="641"/>
      <c r="BG6" s="642">
        <v>904345</v>
      </c>
      <c r="BH6" s="643"/>
      <c r="BI6" s="643"/>
      <c r="BJ6" s="643"/>
      <c r="BK6" s="643"/>
      <c r="BL6" s="643"/>
      <c r="BM6" s="643"/>
      <c r="BN6" s="644"/>
      <c r="BO6" s="675">
        <v>100</v>
      </c>
      <c r="BP6" s="675"/>
      <c r="BQ6" s="675"/>
      <c r="BR6" s="675"/>
      <c r="BS6" s="676" t="s">
        <v>147</v>
      </c>
      <c r="BT6" s="676"/>
      <c r="BU6" s="676"/>
      <c r="BV6" s="676"/>
      <c r="BW6" s="676"/>
      <c r="BX6" s="676"/>
      <c r="BY6" s="676"/>
      <c r="BZ6" s="676"/>
      <c r="CA6" s="676"/>
      <c r="CB6" s="730"/>
      <c r="CD6" s="700" t="s">
        <v>232</v>
      </c>
      <c r="CE6" s="701"/>
      <c r="CF6" s="701"/>
      <c r="CG6" s="701"/>
      <c r="CH6" s="701"/>
      <c r="CI6" s="701"/>
      <c r="CJ6" s="701"/>
      <c r="CK6" s="701"/>
      <c r="CL6" s="701"/>
      <c r="CM6" s="701"/>
      <c r="CN6" s="701"/>
      <c r="CO6" s="701"/>
      <c r="CP6" s="701"/>
      <c r="CQ6" s="702"/>
      <c r="CR6" s="642">
        <v>62186</v>
      </c>
      <c r="CS6" s="643"/>
      <c r="CT6" s="643"/>
      <c r="CU6" s="643"/>
      <c r="CV6" s="643"/>
      <c r="CW6" s="643"/>
      <c r="CX6" s="643"/>
      <c r="CY6" s="644"/>
      <c r="CZ6" s="742">
        <v>0.7</v>
      </c>
      <c r="DA6" s="713"/>
      <c r="DB6" s="713"/>
      <c r="DC6" s="745"/>
      <c r="DD6" s="648" t="s">
        <v>147</v>
      </c>
      <c r="DE6" s="643"/>
      <c r="DF6" s="643"/>
      <c r="DG6" s="643"/>
      <c r="DH6" s="643"/>
      <c r="DI6" s="643"/>
      <c r="DJ6" s="643"/>
      <c r="DK6" s="643"/>
      <c r="DL6" s="643"/>
      <c r="DM6" s="643"/>
      <c r="DN6" s="643"/>
      <c r="DO6" s="643"/>
      <c r="DP6" s="644"/>
      <c r="DQ6" s="648">
        <v>62186</v>
      </c>
      <c r="DR6" s="643"/>
      <c r="DS6" s="643"/>
      <c r="DT6" s="643"/>
      <c r="DU6" s="643"/>
      <c r="DV6" s="643"/>
      <c r="DW6" s="643"/>
      <c r="DX6" s="643"/>
      <c r="DY6" s="643"/>
      <c r="DZ6" s="643"/>
      <c r="EA6" s="643"/>
      <c r="EB6" s="643"/>
      <c r="EC6" s="688"/>
    </row>
    <row r="7" spans="2:143" ht="11.25" customHeight="1" x14ac:dyDescent="0.15">
      <c r="B7" s="639" t="s">
        <v>233</v>
      </c>
      <c r="C7" s="640"/>
      <c r="D7" s="640"/>
      <c r="E7" s="640"/>
      <c r="F7" s="640"/>
      <c r="G7" s="640"/>
      <c r="H7" s="640"/>
      <c r="I7" s="640"/>
      <c r="J7" s="640"/>
      <c r="K7" s="640"/>
      <c r="L7" s="640"/>
      <c r="M7" s="640"/>
      <c r="N7" s="640"/>
      <c r="O7" s="640"/>
      <c r="P7" s="640"/>
      <c r="Q7" s="641"/>
      <c r="R7" s="642">
        <v>1195</v>
      </c>
      <c r="S7" s="643"/>
      <c r="T7" s="643"/>
      <c r="U7" s="643"/>
      <c r="V7" s="643"/>
      <c r="W7" s="643"/>
      <c r="X7" s="643"/>
      <c r="Y7" s="644"/>
      <c r="Z7" s="675">
        <v>0</v>
      </c>
      <c r="AA7" s="675"/>
      <c r="AB7" s="675"/>
      <c r="AC7" s="675"/>
      <c r="AD7" s="676">
        <v>1195</v>
      </c>
      <c r="AE7" s="676"/>
      <c r="AF7" s="676"/>
      <c r="AG7" s="676"/>
      <c r="AH7" s="676"/>
      <c r="AI7" s="676"/>
      <c r="AJ7" s="676"/>
      <c r="AK7" s="676"/>
      <c r="AL7" s="645">
        <v>0</v>
      </c>
      <c r="AM7" s="646"/>
      <c r="AN7" s="646"/>
      <c r="AO7" s="677"/>
      <c r="AP7" s="639" t="s">
        <v>234</v>
      </c>
      <c r="AQ7" s="640"/>
      <c r="AR7" s="640"/>
      <c r="AS7" s="640"/>
      <c r="AT7" s="640"/>
      <c r="AU7" s="640"/>
      <c r="AV7" s="640"/>
      <c r="AW7" s="640"/>
      <c r="AX7" s="640"/>
      <c r="AY7" s="640"/>
      <c r="AZ7" s="640"/>
      <c r="BA7" s="640"/>
      <c r="BB7" s="640"/>
      <c r="BC7" s="640"/>
      <c r="BD7" s="640"/>
      <c r="BE7" s="640"/>
      <c r="BF7" s="641"/>
      <c r="BG7" s="642">
        <v>351895</v>
      </c>
      <c r="BH7" s="643"/>
      <c r="BI7" s="643"/>
      <c r="BJ7" s="643"/>
      <c r="BK7" s="643"/>
      <c r="BL7" s="643"/>
      <c r="BM7" s="643"/>
      <c r="BN7" s="644"/>
      <c r="BO7" s="675">
        <v>38.9</v>
      </c>
      <c r="BP7" s="675"/>
      <c r="BQ7" s="675"/>
      <c r="BR7" s="675"/>
      <c r="BS7" s="676" t="s">
        <v>138</v>
      </c>
      <c r="BT7" s="676"/>
      <c r="BU7" s="676"/>
      <c r="BV7" s="676"/>
      <c r="BW7" s="676"/>
      <c r="BX7" s="676"/>
      <c r="BY7" s="676"/>
      <c r="BZ7" s="676"/>
      <c r="CA7" s="676"/>
      <c r="CB7" s="730"/>
      <c r="CD7" s="689" t="s">
        <v>235</v>
      </c>
      <c r="CE7" s="686"/>
      <c r="CF7" s="686"/>
      <c r="CG7" s="686"/>
      <c r="CH7" s="686"/>
      <c r="CI7" s="686"/>
      <c r="CJ7" s="686"/>
      <c r="CK7" s="686"/>
      <c r="CL7" s="686"/>
      <c r="CM7" s="686"/>
      <c r="CN7" s="686"/>
      <c r="CO7" s="686"/>
      <c r="CP7" s="686"/>
      <c r="CQ7" s="687"/>
      <c r="CR7" s="642">
        <v>2637706</v>
      </c>
      <c r="CS7" s="643"/>
      <c r="CT7" s="643"/>
      <c r="CU7" s="643"/>
      <c r="CV7" s="643"/>
      <c r="CW7" s="643"/>
      <c r="CX7" s="643"/>
      <c r="CY7" s="644"/>
      <c r="CZ7" s="675">
        <v>28.7</v>
      </c>
      <c r="DA7" s="675"/>
      <c r="DB7" s="675"/>
      <c r="DC7" s="675"/>
      <c r="DD7" s="648">
        <v>161576</v>
      </c>
      <c r="DE7" s="643"/>
      <c r="DF7" s="643"/>
      <c r="DG7" s="643"/>
      <c r="DH7" s="643"/>
      <c r="DI7" s="643"/>
      <c r="DJ7" s="643"/>
      <c r="DK7" s="643"/>
      <c r="DL7" s="643"/>
      <c r="DM7" s="643"/>
      <c r="DN7" s="643"/>
      <c r="DO7" s="643"/>
      <c r="DP7" s="644"/>
      <c r="DQ7" s="648">
        <v>1186626</v>
      </c>
      <c r="DR7" s="643"/>
      <c r="DS7" s="643"/>
      <c r="DT7" s="643"/>
      <c r="DU7" s="643"/>
      <c r="DV7" s="643"/>
      <c r="DW7" s="643"/>
      <c r="DX7" s="643"/>
      <c r="DY7" s="643"/>
      <c r="DZ7" s="643"/>
      <c r="EA7" s="643"/>
      <c r="EB7" s="643"/>
      <c r="EC7" s="688"/>
    </row>
    <row r="8" spans="2:143" ht="11.25" customHeight="1" x14ac:dyDescent="0.15">
      <c r="B8" s="639" t="s">
        <v>236</v>
      </c>
      <c r="C8" s="640"/>
      <c r="D8" s="640"/>
      <c r="E8" s="640"/>
      <c r="F8" s="640"/>
      <c r="G8" s="640"/>
      <c r="H8" s="640"/>
      <c r="I8" s="640"/>
      <c r="J8" s="640"/>
      <c r="K8" s="640"/>
      <c r="L8" s="640"/>
      <c r="M8" s="640"/>
      <c r="N8" s="640"/>
      <c r="O8" s="640"/>
      <c r="P8" s="640"/>
      <c r="Q8" s="641"/>
      <c r="R8" s="642">
        <v>3131</v>
      </c>
      <c r="S8" s="643"/>
      <c r="T8" s="643"/>
      <c r="U8" s="643"/>
      <c r="V8" s="643"/>
      <c r="W8" s="643"/>
      <c r="X8" s="643"/>
      <c r="Y8" s="644"/>
      <c r="Z8" s="675">
        <v>0</v>
      </c>
      <c r="AA8" s="675"/>
      <c r="AB8" s="675"/>
      <c r="AC8" s="675"/>
      <c r="AD8" s="676">
        <v>3131</v>
      </c>
      <c r="AE8" s="676"/>
      <c r="AF8" s="676"/>
      <c r="AG8" s="676"/>
      <c r="AH8" s="676"/>
      <c r="AI8" s="676"/>
      <c r="AJ8" s="676"/>
      <c r="AK8" s="676"/>
      <c r="AL8" s="645">
        <v>0.1</v>
      </c>
      <c r="AM8" s="646"/>
      <c r="AN8" s="646"/>
      <c r="AO8" s="677"/>
      <c r="AP8" s="639" t="s">
        <v>237</v>
      </c>
      <c r="AQ8" s="640"/>
      <c r="AR8" s="640"/>
      <c r="AS8" s="640"/>
      <c r="AT8" s="640"/>
      <c r="AU8" s="640"/>
      <c r="AV8" s="640"/>
      <c r="AW8" s="640"/>
      <c r="AX8" s="640"/>
      <c r="AY8" s="640"/>
      <c r="AZ8" s="640"/>
      <c r="BA8" s="640"/>
      <c r="BB8" s="640"/>
      <c r="BC8" s="640"/>
      <c r="BD8" s="640"/>
      <c r="BE8" s="640"/>
      <c r="BF8" s="641"/>
      <c r="BG8" s="642">
        <v>15211</v>
      </c>
      <c r="BH8" s="643"/>
      <c r="BI8" s="643"/>
      <c r="BJ8" s="643"/>
      <c r="BK8" s="643"/>
      <c r="BL8" s="643"/>
      <c r="BM8" s="643"/>
      <c r="BN8" s="644"/>
      <c r="BO8" s="675">
        <v>1.7</v>
      </c>
      <c r="BP8" s="675"/>
      <c r="BQ8" s="675"/>
      <c r="BR8" s="675"/>
      <c r="BS8" s="648" t="s">
        <v>147</v>
      </c>
      <c r="BT8" s="643"/>
      <c r="BU8" s="643"/>
      <c r="BV8" s="643"/>
      <c r="BW8" s="643"/>
      <c r="BX8" s="643"/>
      <c r="BY8" s="643"/>
      <c r="BZ8" s="643"/>
      <c r="CA8" s="643"/>
      <c r="CB8" s="688"/>
      <c r="CD8" s="689" t="s">
        <v>238</v>
      </c>
      <c r="CE8" s="686"/>
      <c r="CF8" s="686"/>
      <c r="CG8" s="686"/>
      <c r="CH8" s="686"/>
      <c r="CI8" s="686"/>
      <c r="CJ8" s="686"/>
      <c r="CK8" s="686"/>
      <c r="CL8" s="686"/>
      <c r="CM8" s="686"/>
      <c r="CN8" s="686"/>
      <c r="CO8" s="686"/>
      <c r="CP8" s="686"/>
      <c r="CQ8" s="687"/>
      <c r="CR8" s="642">
        <v>1742782</v>
      </c>
      <c r="CS8" s="643"/>
      <c r="CT8" s="643"/>
      <c r="CU8" s="643"/>
      <c r="CV8" s="643"/>
      <c r="CW8" s="643"/>
      <c r="CX8" s="643"/>
      <c r="CY8" s="644"/>
      <c r="CZ8" s="675">
        <v>18.899999999999999</v>
      </c>
      <c r="DA8" s="675"/>
      <c r="DB8" s="675"/>
      <c r="DC8" s="675"/>
      <c r="DD8" s="648">
        <v>3233</v>
      </c>
      <c r="DE8" s="643"/>
      <c r="DF8" s="643"/>
      <c r="DG8" s="643"/>
      <c r="DH8" s="643"/>
      <c r="DI8" s="643"/>
      <c r="DJ8" s="643"/>
      <c r="DK8" s="643"/>
      <c r="DL8" s="643"/>
      <c r="DM8" s="643"/>
      <c r="DN8" s="643"/>
      <c r="DO8" s="643"/>
      <c r="DP8" s="644"/>
      <c r="DQ8" s="648">
        <v>1175598</v>
      </c>
      <c r="DR8" s="643"/>
      <c r="DS8" s="643"/>
      <c r="DT8" s="643"/>
      <c r="DU8" s="643"/>
      <c r="DV8" s="643"/>
      <c r="DW8" s="643"/>
      <c r="DX8" s="643"/>
      <c r="DY8" s="643"/>
      <c r="DZ8" s="643"/>
      <c r="EA8" s="643"/>
      <c r="EB8" s="643"/>
      <c r="EC8" s="688"/>
    </row>
    <row r="9" spans="2:143" ht="11.25" customHeight="1" x14ac:dyDescent="0.15">
      <c r="B9" s="639" t="s">
        <v>239</v>
      </c>
      <c r="C9" s="640"/>
      <c r="D9" s="640"/>
      <c r="E9" s="640"/>
      <c r="F9" s="640"/>
      <c r="G9" s="640"/>
      <c r="H9" s="640"/>
      <c r="I9" s="640"/>
      <c r="J9" s="640"/>
      <c r="K9" s="640"/>
      <c r="L9" s="640"/>
      <c r="M9" s="640"/>
      <c r="N9" s="640"/>
      <c r="O9" s="640"/>
      <c r="P9" s="640"/>
      <c r="Q9" s="641"/>
      <c r="R9" s="642">
        <v>4223</v>
      </c>
      <c r="S9" s="643"/>
      <c r="T9" s="643"/>
      <c r="U9" s="643"/>
      <c r="V9" s="643"/>
      <c r="W9" s="643"/>
      <c r="X9" s="643"/>
      <c r="Y9" s="644"/>
      <c r="Z9" s="675">
        <v>0</v>
      </c>
      <c r="AA9" s="675"/>
      <c r="AB9" s="675"/>
      <c r="AC9" s="675"/>
      <c r="AD9" s="676">
        <v>4223</v>
      </c>
      <c r="AE9" s="676"/>
      <c r="AF9" s="676"/>
      <c r="AG9" s="676"/>
      <c r="AH9" s="676"/>
      <c r="AI9" s="676"/>
      <c r="AJ9" s="676"/>
      <c r="AK9" s="676"/>
      <c r="AL9" s="645">
        <v>0.1</v>
      </c>
      <c r="AM9" s="646"/>
      <c r="AN9" s="646"/>
      <c r="AO9" s="677"/>
      <c r="AP9" s="639" t="s">
        <v>240</v>
      </c>
      <c r="AQ9" s="640"/>
      <c r="AR9" s="640"/>
      <c r="AS9" s="640"/>
      <c r="AT9" s="640"/>
      <c r="AU9" s="640"/>
      <c r="AV9" s="640"/>
      <c r="AW9" s="640"/>
      <c r="AX9" s="640"/>
      <c r="AY9" s="640"/>
      <c r="AZ9" s="640"/>
      <c r="BA9" s="640"/>
      <c r="BB9" s="640"/>
      <c r="BC9" s="640"/>
      <c r="BD9" s="640"/>
      <c r="BE9" s="640"/>
      <c r="BF9" s="641"/>
      <c r="BG9" s="642">
        <v>301118</v>
      </c>
      <c r="BH9" s="643"/>
      <c r="BI9" s="643"/>
      <c r="BJ9" s="643"/>
      <c r="BK9" s="643"/>
      <c r="BL9" s="643"/>
      <c r="BM9" s="643"/>
      <c r="BN9" s="644"/>
      <c r="BO9" s="675">
        <v>33.299999999999997</v>
      </c>
      <c r="BP9" s="675"/>
      <c r="BQ9" s="675"/>
      <c r="BR9" s="675"/>
      <c r="BS9" s="648" t="s">
        <v>147</v>
      </c>
      <c r="BT9" s="643"/>
      <c r="BU9" s="643"/>
      <c r="BV9" s="643"/>
      <c r="BW9" s="643"/>
      <c r="BX9" s="643"/>
      <c r="BY9" s="643"/>
      <c r="BZ9" s="643"/>
      <c r="CA9" s="643"/>
      <c r="CB9" s="688"/>
      <c r="CD9" s="689" t="s">
        <v>241</v>
      </c>
      <c r="CE9" s="686"/>
      <c r="CF9" s="686"/>
      <c r="CG9" s="686"/>
      <c r="CH9" s="686"/>
      <c r="CI9" s="686"/>
      <c r="CJ9" s="686"/>
      <c r="CK9" s="686"/>
      <c r="CL9" s="686"/>
      <c r="CM9" s="686"/>
      <c r="CN9" s="686"/>
      <c r="CO9" s="686"/>
      <c r="CP9" s="686"/>
      <c r="CQ9" s="687"/>
      <c r="CR9" s="642">
        <v>858520</v>
      </c>
      <c r="CS9" s="643"/>
      <c r="CT9" s="643"/>
      <c r="CU9" s="643"/>
      <c r="CV9" s="643"/>
      <c r="CW9" s="643"/>
      <c r="CX9" s="643"/>
      <c r="CY9" s="644"/>
      <c r="CZ9" s="675">
        <v>9.3000000000000007</v>
      </c>
      <c r="DA9" s="675"/>
      <c r="DB9" s="675"/>
      <c r="DC9" s="675"/>
      <c r="DD9" s="648">
        <v>17769</v>
      </c>
      <c r="DE9" s="643"/>
      <c r="DF9" s="643"/>
      <c r="DG9" s="643"/>
      <c r="DH9" s="643"/>
      <c r="DI9" s="643"/>
      <c r="DJ9" s="643"/>
      <c r="DK9" s="643"/>
      <c r="DL9" s="643"/>
      <c r="DM9" s="643"/>
      <c r="DN9" s="643"/>
      <c r="DO9" s="643"/>
      <c r="DP9" s="644"/>
      <c r="DQ9" s="648">
        <v>737300</v>
      </c>
      <c r="DR9" s="643"/>
      <c r="DS9" s="643"/>
      <c r="DT9" s="643"/>
      <c r="DU9" s="643"/>
      <c r="DV9" s="643"/>
      <c r="DW9" s="643"/>
      <c r="DX9" s="643"/>
      <c r="DY9" s="643"/>
      <c r="DZ9" s="643"/>
      <c r="EA9" s="643"/>
      <c r="EB9" s="643"/>
      <c r="EC9" s="688"/>
    </row>
    <row r="10" spans="2:143" ht="11.25" customHeight="1" x14ac:dyDescent="0.15">
      <c r="B10" s="639" t="s">
        <v>242</v>
      </c>
      <c r="C10" s="640"/>
      <c r="D10" s="640"/>
      <c r="E10" s="640"/>
      <c r="F10" s="640"/>
      <c r="G10" s="640"/>
      <c r="H10" s="640"/>
      <c r="I10" s="640"/>
      <c r="J10" s="640"/>
      <c r="K10" s="640"/>
      <c r="L10" s="640"/>
      <c r="M10" s="640"/>
      <c r="N10" s="640"/>
      <c r="O10" s="640"/>
      <c r="P10" s="640"/>
      <c r="Q10" s="641"/>
      <c r="R10" s="642" t="s">
        <v>147</v>
      </c>
      <c r="S10" s="643"/>
      <c r="T10" s="643"/>
      <c r="U10" s="643"/>
      <c r="V10" s="643"/>
      <c r="W10" s="643"/>
      <c r="X10" s="643"/>
      <c r="Y10" s="644"/>
      <c r="Z10" s="675" t="s">
        <v>147</v>
      </c>
      <c r="AA10" s="675"/>
      <c r="AB10" s="675"/>
      <c r="AC10" s="675"/>
      <c r="AD10" s="676" t="s">
        <v>243</v>
      </c>
      <c r="AE10" s="676"/>
      <c r="AF10" s="676"/>
      <c r="AG10" s="676"/>
      <c r="AH10" s="676"/>
      <c r="AI10" s="676"/>
      <c r="AJ10" s="676"/>
      <c r="AK10" s="676"/>
      <c r="AL10" s="645" t="s">
        <v>243</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23233</v>
      </c>
      <c r="BH10" s="643"/>
      <c r="BI10" s="643"/>
      <c r="BJ10" s="643"/>
      <c r="BK10" s="643"/>
      <c r="BL10" s="643"/>
      <c r="BM10" s="643"/>
      <c r="BN10" s="644"/>
      <c r="BO10" s="675">
        <v>2.6</v>
      </c>
      <c r="BP10" s="675"/>
      <c r="BQ10" s="675"/>
      <c r="BR10" s="675"/>
      <c r="BS10" s="648" t="s">
        <v>138</v>
      </c>
      <c r="BT10" s="643"/>
      <c r="BU10" s="643"/>
      <c r="BV10" s="643"/>
      <c r="BW10" s="643"/>
      <c r="BX10" s="643"/>
      <c r="BY10" s="643"/>
      <c r="BZ10" s="643"/>
      <c r="CA10" s="643"/>
      <c r="CB10" s="688"/>
      <c r="CD10" s="689" t="s">
        <v>245</v>
      </c>
      <c r="CE10" s="686"/>
      <c r="CF10" s="686"/>
      <c r="CG10" s="686"/>
      <c r="CH10" s="686"/>
      <c r="CI10" s="686"/>
      <c r="CJ10" s="686"/>
      <c r="CK10" s="686"/>
      <c r="CL10" s="686"/>
      <c r="CM10" s="686"/>
      <c r="CN10" s="686"/>
      <c r="CO10" s="686"/>
      <c r="CP10" s="686"/>
      <c r="CQ10" s="687"/>
      <c r="CR10" s="642" t="s">
        <v>243</v>
      </c>
      <c r="CS10" s="643"/>
      <c r="CT10" s="643"/>
      <c r="CU10" s="643"/>
      <c r="CV10" s="643"/>
      <c r="CW10" s="643"/>
      <c r="CX10" s="643"/>
      <c r="CY10" s="644"/>
      <c r="CZ10" s="675" t="s">
        <v>243</v>
      </c>
      <c r="DA10" s="675"/>
      <c r="DB10" s="675"/>
      <c r="DC10" s="675"/>
      <c r="DD10" s="648" t="s">
        <v>246</v>
      </c>
      <c r="DE10" s="643"/>
      <c r="DF10" s="643"/>
      <c r="DG10" s="643"/>
      <c r="DH10" s="643"/>
      <c r="DI10" s="643"/>
      <c r="DJ10" s="643"/>
      <c r="DK10" s="643"/>
      <c r="DL10" s="643"/>
      <c r="DM10" s="643"/>
      <c r="DN10" s="643"/>
      <c r="DO10" s="643"/>
      <c r="DP10" s="644"/>
      <c r="DQ10" s="648" t="s">
        <v>138</v>
      </c>
      <c r="DR10" s="643"/>
      <c r="DS10" s="643"/>
      <c r="DT10" s="643"/>
      <c r="DU10" s="643"/>
      <c r="DV10" s="643"/>
      <c r="DW10" s="643"/>
      <c r="DX10" s="643"/>
      <c r="DY10" s="643"/>
      <c r="DZ10" s="643"/>
      <c r="EA10" s="643"/>
      <c r="EB10" s="643"/>
      <c r="EC10" s="688"/>
    </row>
    <row r="11" spans="2:143" ht="11.25" customHeight="1" x14ac:dyDescent="0.15">
      <c r="B11" s="639" t="s">
        <v>247</v>
      </c>
      <c r="C11" s="640"/>
      <c r="D11" s="640"/>
      <c r="E11" s="640"/>
      <c r="F11" s="640"/>
      <c r="G11" s="640"/>
      <c r="H11" s="640"/>
      <c r="I11" s="640"/>
      <c r="J11" s="640"/>
      <c r="K11" s="640"/>
      <c r="L11" s="640"/>
      <c r="M11" s="640"/>
      <c r="N11" s="640"/>
      <c r="O11" s="640"/>
      <c r="P11" s="640"/>
      <c r="Q11" s="641"/>
      <c r="R11" s="642">
        <v>216416</v>
      </c>
      <c r="S11" s="643"/>
      <c r="T11" s="643"/>
      <c r="U11" s="643"/>
      <c r="V11" s="643"/>
      <c r="W11" s="643"/>
      <c r="X11" s="643"/>
      <c r="Y11" s="644"/>
      <c r="Z11" s="645">
        <v>2.2999999999999998</v>
      </c>
      <c r="AA11" s="646"/>
      <c r="AB11" s="646"/>
      <c r="AC11" s="647"/>
      <c r="AD11" s="648">
        <v>216416</v>
      </c>
      <c r="AE11" s="643"/>
      <c r="AF11" s="643"/>
      <c r="AG11" s="643"/>
      <c r="AH11" s="643"/>
      <c r="AI11" s="643"/>
      <c r="AJ11" s="643"/>
      <c r="AK11" s="644"/>
      <c r="AL11" s="645">
        <v>4.7</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v>12333</v>
      </c>
      <c r="BH11" s="643"/>
      <c r="BI11" s="643"/>
      <c r="BJ11" s="643"/>
      <c r="BK11" s="643"/>
      <c r="BL11" s="643"/>
      <c r="BM11" s="643"/>
      <c r="BN11" s="644"/>
      <c r="BO11" s="675">
        <v>1.4</v>
      </c>
      <c r="BP11" s="675"/>
      <c r="BQ11" s="675"/>
      <c r="BR11" s="675"/>
      <c r="BS11" s="648" t="s">
        <v>243</v>
      </c>
      <c r="BT11" s="643"/>
      <c r="BU11" s="643"/>
      <c r="BV11" s="643"/>
      <c r="BW11" s="643"/>
      <c r="BX11" s="643"/>
      <c r="BY11" s="643"/>
      <c r="BZ11" s="643"/>
      <c r="CA11" s="643"/>
      <c r="CB11" s="688"/>
      <c r="CD11" s="689" t="s">
        <v>249</v>
      </c>
      <c r="CE11" s="686"/>
      <c r="CF11" s="686"/>
      <c r="CG11" s="686"/>
      <c r="CH11" s="686"/>
      <c r="CI11" s="686"/>
      <c r="CJ11" s="686"/>
      <c r="CK11" s="686"/>
      <c r="CL11" s="686"/>
      <c r="CM11" s="686"/>
      <c r="CN11" s="686"/>
      <c r="CO11" s="686"/>
      <c r="CP11" s="686"/>
      <c r="CQ11" s="687"/>
      <c r="CR11" s="642">
        <v>674035</v>
      </c>
      <c r="CS11" s="643"/>
      <c r="CT11" s="643"/>
      <c r="CU11" s="643"/>
      <c r="CV11" s="643"/>
      <c r="CW11" s="643"/>
      <c r="CX11" s="643"/>
      <c r="CY11" s="644"/>
      <c r="CZ11" s="675">
        <v>7.3</v>
      </c>
      <c r="DA11" s="675"/>
      <c r="DB11" s="675"/>
      <c r="DC11" s="675"/>
      <c r="DD11" s="648">
        <v>257237</v>
      </c>
      <c r="DE11" s="643"/>
      <c r="DF11" s="643"/>
      <c r="DG11" s="643"/>
      <c r="DH11" s="643"/>
      <c r="DI11" s="643"/>
      <c r="DJ11" s="643"/>
      <c r="DK11" s="643"/>
      <c r="DL11" s="643"/>
      <c r="DM11" s="643"/>
      <c r="DN11" s="643"/>
      <c r="DO11" s="643"/>
      <c r="DP11" s="644"/>
      <c r="DQ11" s="648">
        <v>356633</v>
      </c>
      <c r="DR11" s="643"/>
      <c r="DS11" s="643"/>
      <c r="DT11" s="643"/>
      <c r="DU11" s="643"/>
      <c r="DV11" s="643"/>
      <c r="DW11" s="643"/>
      <c r="DX11" s="643"/>
      <c r="DY11" s="643"/>
      <c r="DZ11" s="643"/>
      <c r="EA11" s="643"/>
      <c r="EB11" s="643"/>
      <c r="EC11" s="688"/>
    </row>
    <row r="12" spans="2:143" ht="11.25" customHeight="1" x14ac:dyDescent="0.15">
      <c r="B12" s="639" t="s">
        <v>250</v>
      </c>
      <c r="C12" s="640"/>
      <c r="D12" s="640"/>
      <c r="E12" s="640"/>
      <c r="F12" s="640"/>
      <c r="G12" s="640"/>
      <c r="H12" s="640"/>
      <c r="I12" s="640"/>
      <c r="J12" s="640"/>
      <c r="K12" s="640"/>
      <c r="L12" s="640"/>
      <c r="M12" s="640"/>
      <c r="N12" s="640"/>
      <c r="O12" s="640"/>
      <c r="P12" s="640"/>
      <c r="Q12" s="641"/>
      <c r="R12" s="642" t="s">
        <v>147</v>
      </c>
      <c r="S12" s="643"/>
      <c r="T12" s="643"/>
      <c r="U12" s="643"/>
      <c r="V12" s="643"/>
      <c r="W12" s="643"/>
      <c r="X12" s="643"/>
      <c r="Y12" s="644"/>
      <c r="Z12" s="675" t="s">
        <v>243</v>
      </c>
      <c r="AA12" s="675"/>
      <c r="AB12" s="675"/>
      <c r="AC12" s="675"/>
      <c r="AD12" s="676" t="s">
        <v>138</v>
      </c>
      <c r="AE12" s="676"/>
      <c r="AF12" s="676"/>
      <c r="AG12" s="676"/>
      <c r="AH12" s="676"/>
      <c r="AI12" s="676"/>
      <c r="AJ12" s="676"/>
      <c r="AK12" s="676"/>
      <c r="AL12" s="645" t="s">
        <v>138</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v>450986</v>
      </c>
      <c r="BH12" s="643"/>
      <c r="BI12" s="643"/>
      <c r="BJ12" s="643"/>
      <c r="BK12" s="643"/>
      <c r="BL12" s="643"/>
      <c r="BM12" s="643"/>
      <c r="BN12" s="644"/>
      <c r="BO12" s="675">
        <v>49.9</v>
      </c>
      <c r="BP12" s="675"/>
      <c r="BQ12" s="675"/>
      <c r="BR12" s="675"/>
      <c r="BS12" s="648" t="s">
        <v>243</v>
      </c>
      <c r="BT12" s="643"/>
      <c r="BU12" s="643"/>
      <c r="BV12" s="643"/>
      <c r="BW12" s="643"/>
      <c r="BX12" s="643"/>
      <c r="BY12" s="643"/>
      <c r="BZ12" s="643"/>
      <c r="CA12" s="643"/>
      <c r="CB12" s="688"/>
      <c r="CD12" s="689" t="s">
        <v>252</v>
      </c>
      <c r="CE12" s="686"/>
      <c r="CF12" s="686"/>
      <c r="CG12" s="686"/>
      <c r="CH12" s="686"/>
      <c r="CI12" s="686"/>
      <c r="CJ12" s="686"/>
      <c r="CK12" s="686"/>
      <c r="CL12" s="686"/>
      <c r="CM12" s="686"/>
      <c r="CN12" s="686"/>
      <c r="CO12" s="686"/>
      <c r="CP12" s="686"/>
      <c r="CQ12" s="687"/>
      <c r="CR12" s="642">
        <v>255281</v>
      </c>
      <c r="CS12" s="643"/>
      <c r="CT12" s="643"/>
      <c r="CU12" s="643"/>
      <c r="CV12" s="643"/>
      <c r="CW12" s="643"/>
      <c r="CX12" s="643"/>
      <c r="CY12" s="644"/>
      <c r="CZ12" s="675">
        <v>2.8</v>
      </c>
      <c r="DA12" s="675"/>
      <c r="DB12" s="675"/>
      <c r="DC12" s="675"/>
      <c r="DD12" s="648">
        <v>12754</v>
      </c>
      <c r="DE12" s="643"/>
      <c r="DF12" s="643"/>
      <c r="DG12" s="643"/>
      <c r="DH12" s="643"/>
      <c r="DI12" s="643"/>
      <c r="DJ12" s="643"/>
      <c r="DK12" s="643"/>
      <c r="DL12" s="643"/>
      <c r="DM12" s="643"/>
      <c r="DN12" s="643"/>
      <c r="DO12" s="643"/>
      <c r="DP12" s="644"/>
      <c r="DQ12" s="648">
        <v>229466</v>
      </c>
      <c r="DR12" s="643"/>
      <c r="DS12" s="643"/>
      <c r="DT12" s="643"/>
      <c r="DU12" s="643"/>
      <c r="DV12" s="643"/>
      <c r="DW12" s="643"/>
      <c r="DX12" s="643"/>
      <c r="DY12" s="643"/>
      <c r="DZ12" s="643"/>
      <c r="EA12" s="643"/>
      <c r="EB12" s="643"/>
      <c r="EC12" s="688"/>
    </row>
    <row r="13" spans="2:143" ht="11.25" customHeight="1" x14ac:dyDescent="0.15">
      <c r="B13" s="639" t="s">
        <v>253</v>
      </c>
      <c r="C13" s="640"/>
      <c r="D13" s="640"/>
      <c r="E13" s="640"/>
      <c r="F13" s="640"/>
      <c r="G13" s="640"/>
      <c r="H13" s="640"/>
      <c r="I13" s="640"/>
      <c r="J13" s="640"/>
      <c r="K13" s="640"/>
      <c r="L13" s="640"/>
      <c r="M13" s="640"/>
      <c r="N13" s="640"/>
      <c r="O13" s="640"/>
      <c r="P13" s="640"/>
      <c r="Q13" s="641"/>
      <c r="R13" s="642" t="s">
        <v>243</v>
      </c>
      <c r="S13" s="643"/>
      <c r="T13" s="643"/>
      <c r="U13" s="643"/>
      <c r="V13" s="643"/>
      <c r="W13" s="643"/>
      <c r="X13" s="643"/>
      <c r="Y13" s="644"/>
      <c r="Z13" s="675" t="s">
        <v>246</v>
      </c>
      <c r="AA13" s="675"/>
      <c r="AB13" s="675"/>
      <c r="AC13" s="675"/>
      <c r="AD13" s="676" t="s">
        <v>246</v>
      </c>
      <c r="AE13" s="676"/>
      <c r="AF13" s="676"/>
      <c r="AG13" s="676"/>
      <c r="AH13" s="676"/>
      <c r="AI13" s="676"/>
      <c r="AJ13" s="676"/>
      <c r="AK13" s="676"/>
      <c r="AL13" s="645" t="s">
        <v>243</v>
      </c>
      <c r="AM13" s="646"/>
      <c r="AN13" s="646"/>
      <c r="AO13" s="677"/>
      <c r="AP13" s="639" t="s">
        <v>254</v>
      </c>
      <c r="AQ13" s="640"/>
      <c r="AR13" s="640"/>
      <c r="AS13" s="640"/>
      <c r="AT13" s="640"/>
      <c r="AU13" s="640"/>
      <c r="AV13" s="640"/>
      <c r="AW13" s="640"/>
      <c r="AX13" s="640"/>
      <c r="AY13" s="640"/>
      <c r="AZ13" s="640"/>
      <c r="BA13" s="640"/>
      <c r="BB13" s="640"/>
      <c r="BC13" s="640"/>
      <c r="BD13" s="640"/>
      <c r="BE13" s="640"/>
      <c r="BF13" s="641"/>
      <c r="BG13" s="642">
        <v>448995</v>
      </c>
      <c r="BH13" s="643"/>
      <c r="BI13" s="643"/>
      <c r="BJ13" s="643"/>
      <c r="BK13" s="643"/>
      <c r="BL13" s="643"/>
      <c r="BM13" s="643"/>
      <c r="BN13" s="644"/>
      <c r="BO13" s="675">
        <v>49.6</v>
      </c>
      <c r="BP13" s="675"/>
      <c r="BQ13" s="675"/>
      <c r="BR13" s="675"/>
      <c r="BS13" s="648" t="s">
        <v>147</v>
      </c>
      <c r="BT13" s="643"/>
      <c r="BU13" s="643"/>
      <c r="BV13" s="643"/>
      <c r="BW13" s="643"/>
      <c r="BX13" s="643"/>
      <c r="BY13" s="643"/>
      <c r="BZ13" s="643"/>
      <c r="CA13" s="643"/>
      <c r="CB13" s="688"/>
      <c r="CD13" s="689" t="s">
        <v>255</v>
      </c>
      <c r="CE13" s="686"/>
      <c r="CF13" s="686"/>
      <c r="CG13" s="686"/>
      <c r="CH13" s="686"/>
      <c r="CI13" s="686"/>
      <c r="CJ13" s="686"/>
      <c r="CK13" s="686"/>
      <c r="CL13" s="686"/>
      <c r="CM13" s="686"/>
      <c r="CN13" s="686"/>
      <c r="CO13" s="686"/>
      <c r="CP13" s="686"/>
      <c r="CQ13" s="687"/>
      <c r="CR13" s="642">
        <v>647685</v>
      </c>
      <c r="CS13" s="643"/>
      <c r="CT13" s="643"/>
      <c r="CU13" s="643"/>
      <c r="CV13" s="643"/>
      <c r="CW13" s="643"/>
      <c r="CX13" s="643"/>
      <c r="CY13" s="644"/>
      <c r="CZ13" s="675">
        <v>7</v>
      </c>
      <c r="DA13" s="675"/>
      <c r="DB13" s="675"/>
      <c r="DC13" s="675"/>
      <c r="DD13" s="648">
        <v>524924</v>
      </c>
      <c r="DE13" s="643"/>
      <c r="DF13" s="643"/>
      <c r="DG13" s="643"/>
      <c r="DH13" s="643"/>
      <c r="DI13" s="643"/>
      <c r="DJ13" s="643"/>
      <c r="DK13" s="643"/>
      <c r="DL13" s="643"/>
      <c r="DM13" s="643"/>
      <c r="DN13" s="643"/>
      <c r="DO13" s="643"/>
      <c r="DP13" s="644"/>
      <c r="DQ13" s="648">
        <v>159214</v>
      </c>
      <c r="DR13" s="643"/>
      <c r="DS13" s="643"/>
      <c r="DT13" s="643"/>
      <c r="DU13" s="643"/>
      <c r="DV13" s="643"/>
      <c r="DW13" s="643"/>
      <c r="DX13" s="643"/>
      <c r="DY13" s="643"/>
      <c r="DZ13" s="643"/>
      <c r="EA13" s="643"/>
      <c r="EB13" s="643"/>
      <c r="EC13" s="688"/>
    </row>
    <row r="14" spans="2:143" ht="11.25" customHeight="1" x14ac:dyDescent="0.15">
      <c r="B14" s="639" t="s">
        <v>256</v>
      </c>
      <c r="C14" s="640"/>
      <c r="D14" s="640"/>
      <c r="E14" s="640"/>
      <c r="F14" s="640"/>
      <c r="G14" s="640"/>
      <c r="H14" s="640"/>
      <c r="I14" s="640"/>
      <c r="J14" s="640"/>
      <c r="K14" s="640"/>
      <c r="L14" s="640"/>
      <c r="M14" s="640"/>
      <c r="N14" s="640"/>
      <c r="O14" s="640"/>
      <c r="P14" s="640"/>
      <c r="Q14" s="641"/>
      <c r="R14" s="642" t="s">
        <v>138</v>
      </c>
      <c r="S14" s="643"/>
      <c r="T14" s="643"/>
      <c r="U14" s="643"/>
      <c r="V14" s="643"/>
      <c r="W14" s="643"/>
      <c r="X14" s="643"/>
      <c r="Y14" s="644"/>
      <c r="Z14" s="675" t="s">
        <v>147</v>
      </c>
      <c r="AA14" s="675"/>
      <c r="AB14" s="675"/>
      <c r="AC14" s="675"/>
      <c r="AD14" s="676" t="s">
        <v>147</v>
      </c>
      <c r="AE14" s="676"/>
      <c r="AF14" s="676"/>
      <c r="AG14" s="676"/>
      <c r="AH14" s="676"/>
      <c r="AI14" s="676"/>
      <c r="AJ14" s="676"/>
      <c r="AK14" s="676"/>
      <c r="AL14" s="645" t="s">
        <v>138</v>
      </c>
      <c r="AM14" s="646"/>
      <c r="AN14" s="646"/>
      <c r="AO14" s="677"/>
      <c r="AP14" s="639" t="s">
        <v>257</v>
      </c>
      <c r="AQ14" s="640"/>
      <c r="AR14" s="640"/>
      <c r="AS14" s="640"/>
      <c r="AT14" s="640"/>
      <c r="AU14" s="640"/>
      <c r="AV14" s="640"/>
      <c r="AW14" s="640"/>
      <c r="AX14" s="640"/>
      <c r="AY14" s="640"/>
      <c r="AZ14" s="640"/>
      <c r="BA14" s="640"/>
      <c r="BB14" s="640"/>
      <c r="BC14" s="640"/>
      <c r="BD14" s="640"/>
      <c r="BE14" s="640"/>
      <c r="BF14" s="641"/>
      <c r="BG14" s="642">
        <v>44230</v>
      </c>
      <c r="BH14" s="643"/>
      <c r="BI14" s="643"/>
      <c r="BJ14" s="643"/>
      <c r="BK14" s="643"/>
      <c r="BL14" s="643"/>
      <c r="BM14" s="643"/>
      <c r="BN14" s="644"/>
      <c r="BO14" s="675">
        <v>4.9000000000000004</v>
      </c>
      <c r="BP14" s="675"/>
      <c r="BQ14" s="675"/>
      <c r="BR14" s="675"/>
      <c r="BS14" s="648" t="s">
        <v>147</v>
      </c>
      <c r="BT14" s="643"/>
      <c r="BU14" s="643"/>
      <c r="BV14" s="643"/>
      <c r="BW14" s="643"/>
      <c r="BX14" s="643"/>
      <c r="BY14" s="643"/>
      <c r="BZ14" s="643"/>
      <c r="CA14" s="643"/>
      <c r="CB14" s="688"/>
      <c r="CD14" s="689" t="s">
        <v>258</v>
      </c>
      <c r="CE14" s="686"/>
      <c r="CF14" s="686"/>
      <c r="CG14" s="686"/>
      <c r="CH14" s="686"/>
      <c r="CI14" s="686"/>
      <c r="CJ14" s="686"/>
      <c r="CK14" s="686"/>
      <c r="CL14" s="686"/>
      <c r="CM14" s="686"/>
      <c r="CN14" s="686"/>
      <c r="CO14" s="686"/>
      <c r="CP14" s="686"/>
      <c r="CQ14" s="687"/>
      <c r="CR14" s="642">
        <v>238760</v>
      </c>
      <c r="CS14" s="643"/>
      <c r="CT14" s="643"/>
      <c r="CU14" s="643"/>
      <c r="CV14" s="643"/>
      <c r="CW14" s="643"/>
      <c r="CX14" s="643"/>
      <c r="CY14" s="644"/>
      <c r="CZ14" s="675">
        <v>2.6</v>
      </c>
      <c r="DA14" s="675"/>
      <c r="DB14" s="675"/>
      <c r="DC14" s="675"/>
      <c r="DD14" s="648">
        <v>27256</v>
      </c>
      <c r="DE14" s="643"/>
      <c r="DF14" s="643"/>
      <c r="DG14" s="643"/>
      <c r="DH14" s="643"/>
      <c r="DI14" s="643"/>
      <c r="DJ14" s="643"/>
      <c r="DK14" s="643"/>
      <c r="DL14" s="643"/>
      <c r="DM14" s="643"/>
      <c r="DN14" s="643"/>
      <c r="DO14" s="643"/>
      <c r="DP14" s="644"/>
      <c r="DQ14" s="648">
        <v>209205</v>
      </c>
      <c r="DR14" s="643"/>
      <c r="DS14" s="643"/>
      <c r="DT14" s="643"/>
      <c r="DU14" s="643"/>
      <c r="DV14" s="643"/>
      <c r="DW14" s="643"/>
      <c r="DX14" s="643"/>
      <c r="DY14" s="643"/>
      <c r="DZ14" s="643"/>
      <c r="EA14" s="643"/>
      <c r="EB14" s="643"/>
      <c r="EC14" s="688"/>
    </row>
    <row r="15" spans="2:143" ht="11.25" customHeight="1" x14ac:dyDescent="0.15">
      <c r="B15" s="639" t="s">
        <v>259</v>
      </c>
      <c r="C15" s="640"/>
      <c r="D15" s="640"/>
      <c r="E15" s="640"/>
      <c r="F15" s="640"/>
      <c r="G15" s="640"/>
      <c r="H15" s="640"/>
      <c r="I15" s="640"/>
      <c r="J15" s="640"/>
      <c r="K15" s="640"/>
      <c r="L15" s="640"/>
      <c r="M15" s="640"/>
      <c r="N15" s="640"/>
      <c r="O15" s="640"/>
      <c r="P15" s="640"/>
      <c r="Q15" s="641"/>
      <c r="R15" s="642" t="s">
        <v>243</v>
      </c>
      <c r="S15" s="643"/>
      <c r="T15" s="643"/>
      <c r="U15" s="643"/>
      <c r="V15" s="643"/>
      <c r="W15" s="643"/>
      <c r="X15" s="643"/>
      <c r="Y15" s="644"/>
      <c r="Z15" s="675" t="s">
        <v>243</v>
      </c>
      <c r="AA15" s="675"/>
      <c r="AB15" s="675"/>
      <c r="AC15" s="675"/>
      <c r="AD15" s="676" t="s">
        <v>147</v>
      </c>
      <c r="AE15" s="676"/>
      <c r="AF15" s="676"/>
      <c r="AG15" s="676"/>
      <c r="AH15" s="676"/>
      <c r="AI15" s="676"/>
      <c r="AJ15" s="676"/>
      <c r="AK15" s="676"/>
      <c r="AL15" s="645" t="s">
        <v>147</v>
      </c>
      <c r="AM15" s="646"/>
      <c r="AN15" s="646"/>
      <c r="AO15" s="677"/>
      <c r="AP15" s="639" t="s">
        <v>260</v>
      </c>
      <c r="AQ15" s="640"/>
      <c r="AR15" s="640"/>
      <c r="AS15" s="640"/>
      <c r="AT15" s="640"/>
      <c r="AU15" s="640"/>
      <c r="AV15" s="640"/>
      <c r="AW15" s="640"/>
      <c r="AX15" s="640"/>
      <c r="AY15" s="640"/>
      <c r="AZ15" s="640"/>
      <c r="BA15" s="640"/>
      <c r="BB15" s="640"/>
      <c r="BC15" s="640"/>
      <c r="BD15" s="640"/>
      <c r="BE15" s="640"/>
      <c r="BF15" s="641"/>
      <c r="BG15" s="642">
        <v>57234</v>
      </c>
      <c r="BH15" s="643"/>
      <c r="BI15" s="643"/>
      <c r="BJ15" s="643"/>
      <c r="BK15" s="643"/>
      <c r="BL15" s="643"/>
      <c r="BM15" s="643"/>
      <c r="BN15" s="644"/>
      <c r="BO15" s="675">
        <v>6.3</v>
      </c>
      <c r="BP15" s="675"/>
      <c r="BQ15" s="675"/>
      <c r="BR15" s="675"/>
      <c r="BS15" s="648" t="s">
        <v>243</v>
      </c>
      <c r="BT15" s="643"/>
      <c r="BU15" s="643"/>
      <c r="BV15" s="643"/>
      <c r="BW15" s="643"/>
      <c r="BX15" s="643"/>
      <c r="BY15" s="643"/>
      <c r="BZ15" s="643"/>
      <c r="CA15" s="643"/>
      <c r="CB15" s="688"/>
      <c r="CD15" s="689" t="s">
        <v>261</v>
      </c>
      <c r="CE15" s="686"/>
      <c r="CF15" s="686"/>
      <c r="CG15" s="686"/>
      <c r="CH15" s="686"/>
      <c r="CI15" s="686"/>
      <c r="CJ15" s="686"/>
      <c r="CK15" s="686"/>
      <c r="CL15" s="686"/>
      <c r="CM15" s="686"/>
      <c r="CN15" s="686"/>
      <c r="CO15" s="686"/>
      <c r="CP15" s="686"/>
      <c r="CQ15" s="687"/>
      <c r="CR15" s="642">
        <v>739217</v>
      </c>
      <c r="CS15" s="643"/>
      <c r="CT15" s="643"/>
      <c r="CU15" s="643"/>
      <c r="CV15" s="643"/>
      <c r="CW15" s="643"/>
      <c r="CX15" s="643"/>
      <c r="CY15" s="644"/>
      <c r="CZ15" s="675">
        <v>8</v>
      </c>
      <c r="DA15" s="675"/>
      <c r="DB15" s="675"/>
      <c r="DC15" s="675"/>
      <c r="DD15" s="648">
        <v>173846</v>
      </c>
      <c r="DE15" s="643"/>
      <c r="DF15" s="643"/>
      <c r="DG15" s="643"/>
      <c r="DH15" s="643"/>
      <c r="DI15" s="643"/>
      <c r="DJ15" s="643"/>
      <c r="DK15" s="643"/>
      <c r="DL15" s="643"/>
      <c r="DM15" s="643"/>
      <c r="DN15" s="643"/>
      <c r="DO15" s="643"/>
      <c r="DP15" s="644"/>
      <c r="DQ15" s="648">
        <v>533298</v>
      </c>
      <c r="DR15" s="643"/>
      <c r="DS15" s="643"/>
      <c r="DT15" s="643"/>
      <c r="DU15" s="643"/>
      <c r="DV15" s="643"/>
      <c r="DW15" s="643"/>
      <c r="DX15" s="643"/>
      <c r="DY15" s="643"/>
      <c r="DZ15" s="643"/>
      <c r="EA15" s="643"/>
      <c r="EB15" s="643"/>
      <c r="EC15" s="688"/>
    </row>
    <row r="16" spans="2:143" ht="11.25" customHeight="1" x14ac:dyDescent="0.15">
      <c r="B16" s="639" t="s">
        <v>262</v>
      </c>
      <c r="C16" s="640"/>
      <c r="D16" s="640"/>
      <c r="E16" s="640"/>
      <c r="F16" s="640"/>
      <c r="G16" s="640"/>
      <c r="H16" s="640"/>
      <c r="I16" s="640"/>
      <c r="J16" s="640"/>
      <c r="K16" s="640"/>
      <c r="L16" s="640"/>
      <c r="M16" s="640"/>
      <c r="N16" s="640"/>
      <c r="O16" s="640"/>
      <c r="P16" s="640"/>
      <c r="Q16" s="641"/>
      <c r="R16" s="642">
        <v>4665</v>
      </c>
      <c r="S16" s="643"/>
      <c r="T16" s="643"/>
      <c r="U16" s="643"/>
      <c r="V16" s="643"/>
      <c r="W16" s="643"/>
      <c r="X16" s="643"/>
      <c r="Y16" s="644"/>
      <c r="Z16" s="675">
        <v>0</v>
      </c>
      <c r="AA16" s="675"/>
      <c r="AB16" s="675"/>
      <c r="AC16" s="675"/>
      <c r="AD16" s="676">
        <v>4665</v>
      </c>
      <c r="AE16" s="676"/>
      <c r="AF16" s="676"/>
      <c r="AG16" s="676"/>
      <c r="AH16" s="676"/>
      <c r="AI16" s="676"/>
      <c r="AJ16" s="676"/>
      <c r="AK16" s="676"/>
      <c r="AL16" s="645">
        <v>0.1</v>
      </c>
      <c r="AM16" s="646"/>
      <c r="AN16" s="646"/>
      <c r="AO16" s="677"/>
      <c r="AP16" s="639" t="s">
        <v>263</v>
      </c>
      <c r="AQ16" s="640"/>
      <c r="AR16" s="640"/>
      <c r="AS16" s="640"/>
      <c r="AT16" s="640"/>
      <c r="AU16" s="640"/>
      <c r="AV16" s="640"/>
      <c r="AW16" s="640"/>
      <c r="AX16" s="640"/>
      <c r="AY16" s="640"/>
      <c r="AZ16" s="640"/>
      <c r="BA16" s="640"/>
      <c r="BB16" s="640"/>
      <c r="BC16" s="640"/>
      <c r="BD16" s="640"/>
      <c r="BE16" s="640"/>
      <c r="BF16" s="641"/>
      <c r="BG16" s="642" t="s">
        <v>147</v>
      </c>
      <c r="BH16" s="643"/>
      <c r="BI16" s="643"/>
      <c r="BJ16" s="643"/>
      <c r="BK16" s="643"/>
      <c r="BL16" s="643"/>
      <c r="BM16" s="643"/>
      <c r="BN16" s="644"/>
      <c r="BO16" s="675" t="s">
        <v>147</v>
      </c>
      <c r="BP16" s="675"/>
      <c r="BQ16" s="675"/>
      <c r="BR16" s="675"/>
      <c r="BS16" s="648" t="s">
        <v>243</v>
      </c>
      <c r="BT16" s="643"/>
      <c r="BU16" s="643"/>
      <c r="BV16" s="643"/>
      <c r="BW16" s="643"/>
      <c r="BX16" s="643"/>
      <c r="BY16" s="643"/>
      <c r="BZ16" s="643"/>
      <c r="CA16" s="643"/>
      <c r="CB16" s="688"/>
      <c r="CD16" s="689" t="s">
        <v>264</v>
      </c>
      <c r="CE16" s="686"/>
      <c r="CF16" s="686"/>
      <c r="CG16" s="686"/>
      <c r="CH16" s="686"/>
      <c r="CI16" s="686"/>
      <c r="CJ16" s="686"/>
      <c r="CK16" s="686"/>
      <c r="CL16" s="686"/>
      <c r="CM16" s="686"/>
      <c r="CN16" s="686"/>
      <c r="CO16" s="686"/>
      <c r="CP16" s="686"/>
      <c r="CQ16" s="687"/>
      <c r="CR16" s="642">
        <v>560308</v>
      </c>
      <c r="CS16" s="643"/>
      <c r="CT16" s="643"/>
      <c r="CU16" s="643"/>
      <c r="CV16" s="643"/>
      <c r="CW16" s="643"/>
      <c r="CX16" s="643"/>
      <c r="CY16" s="644"/>
      <c r="CZ16" s="675">
        <v>6.1</v>
      </c>
      <c r="DA16" s="675"/>
      <c r="DB16" s="675"/>
      <c r="DC16" s="675"/>
      <c r="DD16" s="648" t="s">
        <v>147</v>
      </c>
      <c r="DE16" s="643"/>
      <c r="DF16" s="643"/>
      <c r="DG16" s="643"/>
      <c r="DH16" s="643"/>
      <c r="DI16" s="643"/>
      <c r="DJ16" s="643"/>
      <c r="DK16" s="643"/>
      <c r="DL16" s="643"/>
      <c r="DM16" s="643"/>
      <c r="DN16" s="643"/>
      <c r="DO16" s="643"/>
      <c r="DP16" s="644"/>
      <c r="DQ16" s="648">
        <v>21159</v>
      </c>
      <c r="DR16" s="643"/>
      <c r="DS16" s="643"/>
      <c r="DT16" s="643"/>
      <c r="DU16" s="643"/>
      <c r="DV16" s="643"/>
      <c r="DW16" s="643"/>
      <c r="DX16" s="643"/>
      <c r="DY16" s="643"/>
      <c r="DZ16" s="643"/>
      <c r="EA16" s="643"/>
      <c r="EB16" s="643"/>
      <c r="EC16" s="688"/>
    </row>
    <row r="17" spans="2:133" ht="11.25" customHeight="1" x14ac:dyDescent="0.15">
      <c r="B17" s="639" t="s">
        <v>265</v>
      </c>
      <c r="C17" s="640"/>
      <c r="D17" s="640"/>
      <c r="E17" s="640"/>
      <c r="F17" s="640"/>
      <c r="G17" s="640"/>
      <c r="H17" s="640"/>
      <c r="I17" s="640"/>
      <c r="J17" s="640"/>
      <c r="K17" s="640"/>
      <c r="L17" s="640"/>
      <c r="M17" s="640"/>
      <c r="N17" s="640"/>
      <c r="O17" s="640"/>
      <c r="P17" s="640"/>
      <c r="Q17" s="641"/>
      <c r="R17" s="642">
        <v>2890</v>
      </c>
      <c r="S17" s="643"/>
      <c r="T17" s="643"/>
      <c r="U17" s="643"/>
      <c r="V17" s="643"/>
      <c r="W17" s="643"/>
      <c r="X17" s="643"/>
      <c r="Y17" s="644"/>
      <c r="Z17" s="675">
        <v>0</v>
      </c>
      <c r="AA17" s="675"/>
      <c r="AB17" s="675"/>
      <c r="AC17" s="675"/>
      <c r="AD17" s="676">
        <v>2890</v>
      </c>
      <c r="AE17" s="676"/>
      <c r="AF17" s="676"/>
      <c r="AG17" s="676"/>
      <c r="AH17" s="676"/>
      <c r="AI17" s="676"/>
      <c r="AJ17" s="676"/>
      <c r="AK17" s="676"/>
      <c r="AL17" s="645">
        <v>0.1</v>
      </c>
      <c r="AM17" s="646"/>
      <c r="AN17" s="646"/>
      <c r="AO17" s="677"/>
      <c r="AP17" s="639" t="s">
        <v>266</v>
      </c>
      <c r="AQ17" s="640"/>
      <c r="AR17" s="640"/>
      <c r="AS17" s="640"/>
      <c r="AT17" s="640"/>
      <c r="AU17" s="640"/>
      <c r="AV17" s="640"/>
      <c r="AW17" s="640"/>
      <c r="AX17" s="640"/>
      <c r="AY17" s="640"/>
      <c r="AZ17" s="640"/>
      <c r="BA17" s="640"/>
      <c r="BB17" s="640"/>
      <c r="BC17" s="640"/>
      <c r="BD17" s="640"/>
      <c r="BE17" s="640"/>
      <c r="BF17" s="641"/>
      <c r="BG17" s="642" t="s">
        <v>147</v>
      </c>
      <c r="BH17" s="643"/>
      <c r="BI17" s="643"/>
      <c r="BJ17" s="643"/>
      <c r="BK17" s="643"/>
      <c r="BL17" s="643"/>
      <c r="BM17" s="643"/>
      <c r="BN17" s="644"/>
      <c r="BO17" s="675" t="s">
        <v>138</v>
      </c>
      <c r="BP17" s="675"/>
      <c r="BQ17" s="675"/>
      <c r="BR17" s="675"/>
      <c r="BS17" s="648" t="s">
        <v>243</v>
      </c>
      <c r="BT17" s="643"/>
      <c r="BU17" s="643"/>
      <c r="BV17" s="643"/>
      <c r="BW17" s="643"/>
      <c r="BX17" s="643"/>
      <c r="BY17" s="643"/>
      <c r="BZ17" s="643"/>
      <c r="CA17" s="643"/>
      <c r="CB17" s="688"/>
      <c r="CD17" s="689" t="s">
        <v>267</v>
      </c>
      <c r="CE17" s="686"/>
      <c r="CF17" s="686"/>
      <c r="CG17" s="686"/>
      <c r="CH17" s="686"/>
      <c r="CI17" s="686"/>
      <c r="CJ17" s="686"/>
      <c r="CK17" s="686"/>
      <c r="CL17" s="686"/>
      <c r="CM17" s="686"/>
      <c r="CN17" s="686"/>
      <c r="CO17" s="686"/>
      <c r="CP17" s="686"/>
      <c r="CQ17" s="687"/>
      <c r="CR17" s="642">
        <v>787775</v>
      </c>
      <c r="CS17" s="643"/>
      <c r="CT17" s="643"/>
      <c r="CU17" s="643"/>
      <c r="CV17" s="643"/>
      <c r="CW17" s="643"/>
      <c r="CX17" s="643"/>
      <c r="CY17" s="644"/>
      <c r="CZ17" s="675">
        <v>8.6</v>
      </c>
      <c r="DA17" s="675"/>
      <c r="DB17" s="675"/>
      <c r="DC17" s="675"/>
      <c r="DD17" s="648" t="s">
        <v>147</v>
      </c>
      <c r="DE17" s="643"/>
      <c r="DF17" s="643"/>
      <c r="DG17" s="643"/>
      <c r="DH17" s="643"/>
      <c r="DI17" s="643"/>
      <c r="DJ17" s="643"/>
      <c r="DK17" s="643"/>
      <c r="DL17" s="643"/>
      <c r="DM17" s="643"/>
      <c r="DN17" s="643"/>
      <c r="DO17" s="643"/>
      <c r="DP17" s="644"/>
      <c r="DQ17" s="648">
        <v>759172</v>
      </c>
      <c r="DR17" s="643"/>
      <c r="DS17" s="643"/>
      <c r="DT17" s="643"/>
      <c r="DU17" s="643"/>
      <c r="DV17" s="643"/>
      <c r="DW17" s="643"/>
      <c r="DX17" s="643"/>
      <c r="DY17" s="643"/>
      <c r="DZ17" s="643"/>
      <c r="EA17" s="643"/>
      <c r="EB17" s="643"/>
      <c r="EC17" s="688"/>
    </row>
    <row r="18" spans="2:133" ht="11.25" customHeight="1" x14ac:dyDescent="0.15">
      <c r="B18" s="639" t="s">
        <v>268</v>
      </c>
      <c r="C18" s="640"/>
      <c r="D18" s="640"/>
      <c r="E18" s="640"/>
      <c r="F18" s="640"/>
      <c r="G18" s="640"/>
      <c r="H18" s="640"/>
      <c r="I18" s="640"/>
      <c r="J18" s="640"/>
      <c r="K18" s="640"/>
      <c r="L18" s="640"/>
      <c r="M18" s="640"/>
      <c r="N18" s="640"/>
      <c r="O18" s="640"/>
      <c r="P18" s="640"/>
      <c r="Q18" s="641"/>
      <c r="R18" s="642">
        <v>6414</v>
      </c>
      <c r="S18" s="643"/>
      <c r="T18" s="643"/>
      <c r="U18" s="643"/>
      <c r="V18" s="643"/>
      <c r="W18" s="643"/>
      <c r="X18" s="643"/>
      <c r="Y18" s="644"/>
      <c r="Z18" s="675">
        <v>0.1</v>
      </c>
      <c r="AA18" s="675"/>
      <c r="AB18" s="675"/>
      <c r="AC18" s="675"/>
      <c r="AD18" s="676">
        <v>6414</v>
      </c>
      <c r="AE18" s="676"/>
      <c r="AF18" s="676"/>
      <c r="AG18" s="676"/>
      <c r="AH18" s="676"/>
      <c r="AI18" s="676"/>
      <c r="AJ18" s="676"/>
      <c r="AK18" s="676"/>
      <c r="AL18" s="645">
        <v>0.1</v>
      </c>
      <c r="AM18" s="646"/>
      <c r="AN18" s="646"/>
      <c r="AO18" s="677"/>
      <c r="AP18" s="639" t="s">
        <v>269</v>
      </c>
      <c r="AQ18" s="640"/>
      <c r="AR18" s="640"/>
      <c r="AS18" s="640"/>
      <c r="AT18" s="640"/>
      <c r="AU18" s="640"/>
      <c r="AV18" s="640"/>
      <c r="AW18" s="640"/>
      <c r="AX18" s="640"/>
      <c r="AY18" s="640"/>
      <c r="AZ18" s="640"/>
      <c r="BA18" s="640"/>
      <c r="BB18" s="640"/>
      <c r="BC18" s="640"/>
      <c r="BD18" s="640"/>
      <c r="BE18" s="640"/>
      <c r="BF18" s="641"/>
      <c r="BG18" s="642" t="s">
        <v>243</v>
      </c>
      <c r="BH18" s="643"/>
      <c r="BI18" s="643"/>
      <c r="BJ18" s="643"/>
      <c r="BK18" s="643"/>
      <c r="BL18" s="643"/>
      <c r="BM18" s="643"/>
      <c r="BN18" s="644"/>
      <c r="BO18" s="675" t="s">
        <v>243</v>
      </c>
      <c r="BP18" s="675"/>
      <c r="BQ18" s="675"/>
      <c r="BR18" s="675"/>
      <c r="BS18" s="648" t="s">
        <v>147</v>
      </c>
      <c r="BT18" s="643"/>
      <c r="BU18" s="643"/>
      <c r="BV18" s="643"/>
      <c r="BW18" s="643"/>
      <c r="BX18" s="643"/>
      <c r="BY18" s="643"/>
      <c r="BZ18" s="643"/>
      <c r="CA18" s="643"/>
      <c r="CB18" s="688"/>
      <c r="CD18" s="689" t="s">
        <v>270</v>
      </c>
      <c r="CE18" s="686"/>
      <c r="CF18" s="686"/>
      <c r="CG18" s="686"/>
      <c r="CH18" s="686"/>
      <c r="CI18" s="686"/>
      <c r="CJ18" s="686"/>
      <c r="CK18" s="686"/>
      <c r="CL18" s="686"/>
      <c r="CM18" s="686"/>
      <c r="CN18" s="686"/>
      <c r="CO18" s="686"/>
      <c r="CP18" s="686"/>
      <c r="CQ18" s="687"/>
      <c r="CR18" s="642" t="s">
        <v>243</v>
      </c>
      <c r="CS18" s="643"/>
      <c r="CT18" s="643"/>
      <c r="CU18" s="643"/>
      <c r="CV18" s="643"/>
      <c r="CW18" s="643"/>
      <c r="CX18" s="643"/>
      <c r="CY18" s="644"/>
      <c r="CZ18" s="675" t="s">
        <v>243</v>
      </c>
      <c r="DA18" s="675"/>
      <c r="DB18" s="675"/>
      <c r="DC18" s="675"/>
      <c r="DD18" s="648" t="s">
        <v>246</v>
      </c>
      <c r="DE18" s="643"/>
      <c r="DF18" s="643"/>
      <c r="DG18" s="643"/>
      <c r="DH18" s="643"/>
      <c r="DI18" s="643"/>
      <c r="DJ18" s="643"/>
      <c r="DK18" s="643"/>
      <c r="DL18" s="643"/>
      <c r="DM18" s="643"/>
      <c r="DN18" s="643"/>
      <c r="DO18" s="643"/>
      <c r="DP18" s="644"/>
      <c r="DQ18" s="648" t="s">
        <v>147</v>
      </c>
      <c r="DR18" s="643"/>
      <c r="DS18" s="643"/>
      <c r="DT18" s="643"/>
      <c r="DU18" s="643"/>
      <c r="DV18" s="643"/>
      <c r="DW18" s="643"/>
      <c r="DX18" s="643"/>
      <c r="DY18" s="643"/>
      <c r="DZ18" s="643"/>
      <c r="EA18" s="643"/>
      <c r="EB18" s="643"/>
      <c r="EC18" s="688"/>
    </row>
    <row r="19" spans="2:133" ht="11.25" customHeight="1" x14ac:dyDescent="0.15">
      <c r="B19" s="639" t="s">
        <v>271</v>
      </c>
      <c r="C19" s="640"/>
      <c r="D19" s="640"/>
      <c r="E19" s="640"/>
      <c r="F19" s="640"/>
      <c r="G19" s="640"/>
      <c r="H19" s="640"/>
      <c r="I19" s="640"/>
      <c r="J19" s="640"/>
      <c r="K19" s="640"/>
      <c r="L19" s="640"/>
      <c r="M19" s="640"/>
      <c r="N19" s="640"/>
      <c r="O19" s="640"/>
      <c r="P19" s="640"/>
      <c r="Q19" s="641"/>
      <c r="R19" s="642">
        <v>3747</v>
      </c>
      <c r="S19" s="643"/>
      <c r="T19" s="643"/>
      <c r="U19" s="643"/>
      <c r="V19" s="643"/>
      <c r="W19" s="643"/>
      <c r="X19" s="643"/>
      <c r="Y19" s="644"/>
      <c r="Z19" s="675">
        <v>0</v>
      </c>
      <c r="AA19" s="675"/>
      <c r="AB19" s="675"/>
      <c r="AC19" s="675"/>
      <c r="AD19" s="676">
        <v>3747</v>
      </c>
      <c r="AE19" s="676"/>
      <c r="AF19" s="676"/>
      <c r="AG19" s="676"/>
      <c r="AH19" s="676"/>
      <c r="AI19" s="676"/>
      <c r="AJ19" s="676"/>
      <c r="AK19" s="676"/>
      <c r="AL19" s="645">
        <v>0.1</v>
      </c>
      <c r="AM19" s="646"/>
      <c r="AN19" s="646"/>
      <c r="AO19" s="677"/>
      <c r="AP19" s="639" t="s">
        <v>272</v>
      </c>
      <c r="AQ19" s="640"/>
      <c r="AR19" s="640"/>
      <c r="AS19" s="640"/>
      <c r="AT19" s="640"/>
      <c r="AU19" s="640"/>
      <c r="AV19" s="640"/>
      <c r="AW19" s="640"/>
      <c r="AX19" s="640"/>
      <c r="AY19" s="640"/>
      <c r="AZ19" s="640"/>
      <c r="BA19" s="640"/>
      <c r="BB19" s="640"/>
      <c r="BC19" s="640"/>
      <c r="BD19" s="640"/>
      <c r="BE19" s="640"/>
      <c r="BF19" s="641"/>
      <c r="BG19" s="642" t="s">
        <v>147</v>
      </c>
      <c r="BH19" s="643"/>
      <c r="BI19" s="643"/>
      <c r="BJ19" s="643"/>
      <c r="BK19" s="643"/>
      <c r="BL19" s="643"/>
      <c r="BM19" s="643"/>
      <c r="BN19" s="644"/>
      <c r="BO19" s="675" t="s">
        <v>138</v>
      </c>
      <c r="BP19" s="675"/>
      <c r="BQ19" s="675"/>
      <c r="BR19" s="675"/>
      <c r="BS19" s="648" t="s">
        <v>147</v>
      </c>
      <c r="BT19" s="643"/>
      <c r="BU19" s="643"/>
      <c r="BV19" s="643"/>
      <c r="BW19" s="643"/>
      <c r="BX19" s="643"/>
      <c r="BY19" s="643"/>
      <c r="BZ19" s="643"/>
      <c r="CA19" s="643"/>
      <c r="CB19" s="688"/>
      <c r="CD19" s="689" t="s">
        <v>273</v>
      </c>
      <c r="CE19" s="686"/>
      <c r="CF19" s="686"/>
      <c r="CG19" s="686"/>
      <c r="CH19" s="686"/>
      <c r="CI19" s="686"/>
      <c r="CJ19" s="686"/>
      <c r="CK19" s="686"/>
      <c r="CL19" s="686"/>
      <c r="CM19" s="686"/>
      <c r="CN19" s="686"/>
      <c r="CO19" s="686"/>
      <c r="CP19" s="686"/>
      <c r="CQ19" s="687"/>
      <c r="CR19" s="642" t="s">
        <v>243</v>
      </c>
      <c r="CS19" s="643"/>
      <c r="CT19" s="643"/>
      <c r="CU19" s="643"/>
      <c r="CV19" s="643"/>
      <c r="CW19" s="643"/>
      <c r="CX19" s="643"/>
      <c r="CY19" s="644"/>
      <c r="CZ19" s="675" t="s">
        <v>147</v>
      </c>
      <c r="DA19" s="675"/>
      <c r="DB19" s="675"/>
      <c r="DC19" s="675"/>
      <c r="DD19" s="648" t="s">
        <v>147</v>
      </c>
      <c r="DE19" s="643"/>
      <c r="DF19" s="643"/>
      <c r="DG19" s="643"/>
      <c r="DH19" s="643"/>
      <c r="DI19" s="643"/>
      <c r="DJ19" s="643"/>
      <c r="DK19" s="643"/>
      <c r="DL19" s="643"/>
      <c r="DM19" s="643"/>
      <c r="DN19" s="643"/>
      <c r="DO19" s="643"/>
      <c r="DP19" s="644"/>
      <c r="DQ19" s="648" t="s">
        <v>147</v>
      </c>
      <c r="DR19" s="643"/>
      <c r="DS19" s="643"/>
      <c r="DT19" s="643"/>
      <c r="DU19" s="643"/>
      <c r="DV19" s="643"/>
      <c r="DW19" s="643"/>
      <c r="DX19" s="643"/>
      <c r="DY19" s="643"/>
      <c r="DZ19" s="643"/>
      <c r="EA19" s="643"/>
      <c r="EB19" s="643"/>
      <c r="EC19" s="688"/>
    </row>
    <row r="20" spans="2:133" ht="11.25" customHeight="1" x14ac:dyDescent="0.15">
      <c r="B20" s="639" t="s">
        <v>274</v>
      </c>
      <c r="C20" s="640"/>
      <c r="D20" s="640"/>
      <c r="E20" s="640"/>
      <c r="F20" s="640"/>
      <c r="G20" s="640"/>
      <c r="H20" s="640"/>
      <c r="I20" s="640"/>
      <c r="J20" s="640"/>
      <c r="K20" s="640"/>
      <c r="L20" s="640"/>
      <c r="M20" s="640"/>
      <c r="N20" s="640"/>
      <c r="O20" s="640"/>
      <c r="P20" s="640"/>
      <c r="Q20" s="641"/>
      <c r="R20" s="642">
        <v>2004</v>
      </c>
      <c r="S20" s="643"/>
      <c r="T20" s="643"/>
      <c r="U20" s="643"/>
      <c r="V20" s="643"/>
      <c r="W20" s="643"/>
      <c r="X20" s="643"/>
      <c r="Y20" s="644"/>
      <c r="Z20" s="675">
        <v>0</v>
      </c>
      <c r="AA20" s="675"/>
      <c r="AB20" s="675"/>
      <c r="AC20" s="675"/>
      <c r="AD20" s="676">
        <v>2004</v>
      </c>
      <c r="AE20" s="676"/>
      <c r="AF20" s="676"/>
      <c r="AG20" s="676"/>
      <c r="AH20" s="676"/>
      <c r="AI20" s="676"/>
      <c r="AJ20" s="676"/>
      <c r="AK20" s="676"/>
      <c r="AL20" s="645">
        <v>0</v>
      </c>
      <c r="AM20" s="646"/>
      <c r="AN20" s="646"/>
      <c r="AO20" s="677"/>
      <c r="AP20" s="639" t="s">
        <v>275</v>
      </c>
      <c r="AQ20" s="640"/>
      <c r="AR20" s="640"/>
      <c r="AS20" s="640"/>
      <c r="AT20" s="640"/>
      <c r="AU20" s="640"/>
      <c r="AV20" s="640"/>
      <c r="AW20" s="640"/>
      <c r="AX20" s="640"/>
      <c r="AY20" s="640"/>
      <c r="AZ20" s="640"/>
      <c r="BA20" s="640"/>
      <c r="BB20" s="640"/>
      <c r="BC20" s="640"/>
      <c r="BD20" s="640"/>
      <c r="BE20" s="640"/>
      <c r="BF20" s="641"/>
      <c r="BG20" s="642" t="s">
        <v>147</v>
      </c>
      <c r="BH20" s="643"/>
      <c r="BI20" s="643"/>
      <c r="BJ20" s="643"/>
      <c r="BK20" s="643"/>
      <c r="BL20" s="643"/>
      <c r="BM20" s="643"/>
      <c r="BN20" s="644"/>
      <c r="BO20" s="675" t="s">
        <v>147</v>
      </c>
      <c r="BP20" s="675"/>
      <c r="BQ20" s="675"/>
      <c r="BR20" s="675"/>
      <c r="BS20" s="648" t="s">
        <v>243</v>
      </c>
      <c r="BT20" s="643"/>
      <c r="BU20" s="643"/>
      <c r="BV20" s="643"/>
      <c r="BW20" s="643"/>
      <c r="BX20" s="643"/>
      <c r="BY20" s="643"/>
      <c r="BZ20" s="643"/>
      <c r="CA20" s="643"/>
      <c r="CB20" s="688"/>
      <c r="CD20" s="689" t="s">
        <v>276</v>
      </c>
      <c r="CE20" s="686"/>
      <c r="CF20" s="686"/>
      <c r="CG20" s="686"/>
      <c r="CH20" s="686"/>
      <c r="CI20" s="686"/>
      <c r="CJ20" s="686"/>
      <c r="CK20" s="686"/>
      <c r="CL20" s="686"/>
      <c r="CM20" s="686"/>
      <c r="CN20" s="686"/>
      <c r="CO20" s="686"/>
      <c r="CP20" s="686"/>
      <c r="CQ20" s="687"/>
      <c r="CR20" s="642">
        <v>9204255</v>
      </c>
      <c r="CS20" s="643"/>
      <c r="CT20" s="643"/>
      <c r="CU20" s="643"/>
      <c r="CV20" s="643"/>
      <c r="CW20" s="643"/>
      <c r="CX20" s="643"/>
      <c r="CY20" s="644"/>
      <c r="CZ20" s="675">
        <v>100</v>
      </c>
      <c r="DA20" s="675"/>
      <c r="DB20" s="675"/>
      <c r="DC20" s="675"/>
      <c r="DD20" s="648">
        <v>1178595</v>
      </c>
      <c r="DE20" s="643"/>
      <c r="DF20" s="643"/>
      <c r="DG20" s="643"/>
      <c r="DH20" s="643"/>
      <c r="DI20" s="643"/>
      <c r="DJ20" s="643"/>
      <c r="DK20" s="643"/>
      <c r="DL20" s="643"/>
      <c r="DM20" s="643"/>
      <c r="DN20" s="643"/>
      <c r="DO20" s="643"/>
      <c r="DP20" s="644"/>
      <c r="DQ20" s="648">
        <v>5429857</v>
      </c>
      <c r="DR20" s="643"/>
      <c r="DS20" s="643"/>
      <c r="DT20" s="643"/>
      <c r="DU20" s="643"/>
      <c r="DV20" s="643"/>
      <c r="DW20" s="643"/>
      <c r="DX20" s="643"/>
      <c r="DY20" s="643"/>
      <c r="DZ20" s="643"/>
      <c r="EA20" s="643"/>
      <c r="EB20" s="643"/>
      <c r="EC20" s="688"/>
    </row>
    <row r="21" spans="2:133" ht="11.25" customHeight="1" x14ac:dyDescent="0.15">
      <c r="B21" s="639" t="s">
        <v>277</v>
      </c>
      <c r="C21" s="640"/>
      <c r="D21" s="640"/>
      <c r="E21" s="640"/>
      <c r="F21" s="640"/>
      <c r="G21" s="640"/>
      <c r="H21" s="640"/>
      <c r="I21" s="640"/>
      <c r="J21" s="640"/>
      <c r="K21" s="640"/>
      <c r="L21" s="640"/>
      <c r="M21" s="640"/>
      <c r="N21" s="640"/>
      <c r="O21" s="640"/>
      <c r="P21" s="640"/>
      <c r="Q21" s="641"/>
      <c r="R21" s="642">
        <v>663</v>
      </c>
      <c r="S21" s="643"/>
      <c r="T21" s="643"/>
      <c r="U21" s="643"/>
      <c r="V21" s="643"/>
      <c r="W21" s="643"/>
      <c r="X21" s="643"/>
      <c r="Y21" s="644"/>
      <c r="Z21" s="675">
        <v>0</v>
      </c>
      <c r="AA21" s="675"/>
      <c r="AB21" s="675"/>
      <c r="AC21" s="675"/>
      <c r="AD21" s="676">
        <v>663</v>
      </c>
      <c r="AE21" s="676"/>
      <c r="AF21" s="676"/>
      <c r="AG21" s="676"/>
      <c r="AH21" s="676"/>
      <c r="AI21" s="676"/>
      <c r="AJ21" s="676"/>
      <c r="AK21" s="676"/>
      <c r="AL21" s="645">
        <v>0</v>
      </c>
      <c r="AM21" s="646"/>
      <c r="AN21" s="646"/>
      <c r="AO21" s="677"/>
      <c r="AP21" s="737" t="s">
        <v>278</v>
      </c>
      <c r="AQ21" s="744"/>
      <c r="AR21" s="744"/>
      <c r="AS21" s="744"/>
      <c r="AT21" s="744"/>
      <c r="AU21" s="744"/>
      <c r="AV21" s="744"/>
      <c r="AW21" s="744"/>
      <c r="AX21" s="744"/>
      <c r="AY21" s="744"/>
      <c r="AZ21" s="744"/>
      <c r="BA21" s="744"/>
      <c r="BB21" s="744"/>
      <c r="BC21" s="744"/>
      <c r="BD21" s="744"/>
      <c r="BE21" s="744"/>
      <c r="BF21" s="739"/>
      <c r="BG21" s="642" t="s">
        <v>147</v>
      </c>
      <c r="BH21" s="643"/>
      <c r="BI21" s="643"/>
      <c r="BJ21" s="643"/>
      <c r="BK21" s="643"/>
      <c r="BL21" s="643"/>
      <c r="BM21" s="643"/>
      <c r="BN21" s="644"/>
      <c r="BO21" s="675" t="s">
        <v>243</v>
      </c>
      <c r="BP21" s="675"/>
      <c r="BQ21" s="675"/>
      <c r="BR21" s="675"/>
      <c r="BS21" s="648" t="s">
        <v>246</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279</v>
      </c>
      <c r="C22" s="640"/>
      <c r="D22" s="640"/>
      <c r="E22" s="640"/>
      <c r="F22" s="640"/>
      <c r="G22" s="640"/>
      <c r="H22" s="640"/>
      <c r="I22" s="640"/>
      <c r="J22" s="640"/>
      <c r="K22" s="640"/>
      <c r="L22" s="640"/>
      <c r="M22" s="640"/>
      <c r="N22" s="640"/>
      <c r="O22" s="640"/>
      <c r="P22" s="640"/>
      <c r="Q22" s="641"/>
      <c r="R22" s="642">
        <v>3609562</v>
      </c>
      <c r="S22" s="643"/>
      <c r="T22" s="643"/>
      <c r="U22" s="643"/>
      <c r="V22" s="643"/>
      <c r="W22" s="643"/>
      <c r="X22" s="643"/>
      <c r="Y22" s="644"/>
      <c r="Z22" s="675">
        <v>38.299999999999997</v>
      </c>
      <c r="AA22" s="675"/>
      <c r="AB22" s="675"/>
      <c r="AC22" s="675"/>
      <c r="AD22" s="676">
        <v>3308874</v>
      </c>
      <c r="AE22" s="676"/>
      <c r="AF22" s="676"/>
      <c r="AG22" s="676"/>
      <c r="AH22" s="676"/>
      <c r="AI22" s="676"/>
      <c r="AJ22" s="676"/>
      <c r="AK22" s="676"/>
      <c r="AL22" s="645">
        <v>72.400000000000006</v>
      </c>
      <c r="AM22" s="646"/>
      <c r="AN22" s="646"/>
      <c r="AO22" s="677"/>
      <c r="AP22" s="737" t="s">
        <v>280</v>
      </c>
      <c r="AQ22" s="744"/>
      <c r="AR22" s="744"/>
      <c r="AS22" s="744"/>
      <c r="AT22" s="744"/>
      <c r="AU22" s="744"/>
      <c r="AV22" s="744"/>
      <c r="AW22" s="744"/>
      <c r="AX22" s="744"/>
      <c r="AY22" s="744"/>
      <c r="AZ22" s="744"/>
      <c r="BA22" s="744"/>
      <c r="BB22" s="744"/>
      <c r="BC22" s="744"/>
      <c r="BD22" s="744"/>
      <c r="BE22" s="744"/>
      <c r="BF22" s="739"/>
      <c r="BG22" s="642" t="s">
        <v>246</v>
      </c>
      <c r="BH22" s="643"/>
      <c r="BI22" s="643"/>
      <c r="BJ22" s="643"/>
      <c r="BK22" s="643"/>
      <c r="BL22" s="643"/>
      <c r="BM22" s="643"/>
      <c r="BN22" s="644"/>
      <c r="BO22" s="675" t="s">
        <v>243</v>
      </c>
      <c r="BP22" s="675"/>
      <c r="BQ22" s="675"/>
      <c r="BR22" s="675"/>
      <c r="BS22" s="648" t="s">
        <v>147</v>
      </c>
      <c r="BT22" s="643"/>
      <c r="BU22" s="643"/>
      <c r="BV22" s="643"/>
      <c r="BW22" s="643"/>
      <c r="BX22" s="643"/>
      <c r="BY22" s="643"/>
      <c r="BZ22" s="643"/>
      <c r="CA22" s="643"/>
      <c r="CB22" s="688"/>
      <c r="CD22" s="746" t="s">
        <v>281</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282</v>
      </c>
      <c r="C23" s="640"/>
      <c r="D23" s="640"/>
      <c r="E23" s="640"/>
      <c r="F23" s="640"/>
      <c r="G23" s="640"/>
      <c r="H23" s="640"/>
      <c r="I23" s="640"/>
      <c r="J23" s="640"/>
      <c r="K23" s="640"/>
      <c r="L23" s="640"/>
      <c r="M23" s="640"/>
      <c r="N23" s="640"/>
      <c r="O23" s="640"/>
      <c r="P23" s="640"/>
      <c r="Q23" s="641"/>
      <c r="R23" s="642">
        <v>3308874</v>
      </c>
      <c r="S23" s="643"/>
      <c r="T23" s="643"/>
      <c r="U23" s="643"/>
      <c r="V23" s="643"/>
      <c r="W23" s="643"/>
      <c r="X23" s="643"/>
      <c r="Y23" s="644"/>
      <c r="Z23" s="675">
        <v>35.1</v>
      </c>
      <c r="AA23" s="675"/>
      <c r="AB23" s="675"/>
      <c r="AC23" s="675"/>
      <c r="AD23" s="676">
        <v>3308874</v>
      </c>
      <c r="AE23" s="676"/>
      <c r="AF23" s="676"/>
      <c r="AG23" s="676"/>
      <c r="AH23" s="676"/>
      <c r="AI23" s="676"/>
      <c r="AJ23" s="676"/>
      <c r="AK23" s="676"/>
      <c r="AL23" s="645">
        <v>72.400000000000006</v>
      </c>
      <c r="AM23" s="646"/>
      <c r="AN23" s="646"/>
      <c r="AO23" s="677"/>
      <c r="AP23" s="737" t="s">
        <v>283</v>
      </c>
      <c r="AQ23" s="744"/>
      <c r="AR23" s="744"/>
      <c r="AS23" s="744"/>
      <c r="AT23" s="744"/>
      <c r="AU23" s="744"/>
      <c r="AV23" s="744"/>
      <c r="AW23" s="744"/>
      <c r="AX23" s="744"/>
      <c r="AY23" s="744"/>
      <c r="AZ23" s="744"/>
      <c r="BA23" s="744"/>
      <c r="BB23" s="744"/>
      <c r="BC23" s="744"/>
      <c r="BD23" s="744"/>
      <c r="BE23" s="744"/>
      <c r="BF23" s="739"/>
      <c r="BG23" s="642" t="s">
        <v>147</v>
      </c>
      <c r="BH23" s="643"/>
      <c r="BI23" s="643"/>
      <c r="BJ23" s="643"/>
      <c r="BK23" s="643"/>
      <c r="BL23" s="643"/>
      <c r="BM23" s="643"/>
      <c r="BN23" s="644"/>
      <c r="BO23" s="675" t="s">
        <v>147</v>
      </c>
      <c r="BP23" s="675"/>
      <c r="BQ23" s="675"/>
      <c r="BR23" s="675"/>
      <c r="BS23" s="648" t="s">
        <v>147</v>
      </c>
      <c r="BT23" s="643"/>
      <c r="BU23" s="643"/>
      <c r="BV23" s="643"/>
      <c r="BW23" s="643"/>
      <c r="BX23" s="643"/>
      <c r="BY23" s="643"/>
      <c r="BZ23" s="643"/>
      <c r="CA23" s="643"/>
      <c r="CB23" s="688"/>
      <c r="CD23" s="746" t="s">
        <v>221</v>
      </c>
      <c r="CE23" s="747"/>
      <c r="CF23" s="747"/>
      <c r="CG23" s="747"/>
      <c r="CH23" s="747"/>
      <c r="CI23" s="747"/>
      <c r="CJ23" s="747"/>
      <c r="CK23" s="747"/>
      <c r="CL23" s="747"/>
      <c r="CM23" s="747"/>
      <c r="CN23" s="747"/>
      <c r="CO23" s="747"/>
      <c r="CP23" s="747"/>
      <c r="CQ23" s="748"/>
      <c r="CR23" s="746" t="s">
        <v>284</v>
      </c>
      <c r="CS23" s="747"/>
      <c r="CT23" s="747"/>
      <c r="CU23" s="747"/>
      <c r="CV23" s="747"/>
      <c r="CW23" s="747"/>
      <c r="CX23" s="747"/>
      <c r="CY23" s="748"/>
      <c r="CZ23" s="746" t="s">
        <v>285</v>
      </c>
      <c r="DA23" s="747"/>
      <c r="DB23" s="747"/>
      <c r="DC23" s="748"/>
      <c r="DD23" s="746" t="s">
        <v>286</v>
      </c>
      <c r="DE23" s="747"/>
      <c r="DF23" s="747"/>
      <c r="DG23" s="747"/>
      <c r="DH23" s="747"/>
      <c r="DI23" s="747"/>
      <c r="DJ23" s="747"/>
      <c r="DK23" s="748"/>
      <c r="DL23" s="755" t="s">
        <v>287</v>
      </c>
      <c r="DM23" s="756"/>
      <c r="DN23" s="756"/>
      <c r="DO23" s="756"/>
      <c r="DP23" s="756"/>
      <c r="DQ23" s="756"/>
      <c r="DR23" s="756"/>
      <c r="DS23" s="756"/>
      <c r="DT23" s="756"/>
      <c r="DU23" s="756"/>
      <c r="DV23" s="757"/>
      <c r="DW23" s="746" t="s">
        <v>288</v>
      </c>
      <c r="DX23" s="747"/>
      <c r="DY23" s="747"/>
      <c r="DZ23" s="747"/>
      <c r="EA23" s="747"/>
      <c r="EB23" s="747"/>
      <c r="EC23" s="748"/>
    </row>
    <row r="24" spans="2:133" ht="11.25" customHeight="1" x14ac:dyDescent="0.15">
      <c r="B24" s="639" t="s">
        <v>289</v>
      </c>
      <c r="C24" s="640"/>
      <c r="D24" s="640"/>
      <c r="E24" s="640"/>
      <c r="F24" s="640"/>
      <c r="G24" s="640"/>
      <c r="H24" s="640"/>
      <c r="I24" s="640"/>
      <c r="J24" s="640"/>
      <c r="K24" s="640"/>
      <c r="L24" s="640"/>
      <c r="M24" s="640"/>
      <c r="N24" s="640"/>
      <c r="O24" s="640"/>
      <c r="P24" s="640"/>
      <c r="Q24" s="641"/>
      <c r="R24" s="642">
        <v>300688</v>
      </c>
      <c r="S24" s="643"/>
      <c r="T24" s="643"/>
      <c r="U24" s="643"/>
      <c r="V24" s="643"/>
      <c r="W24" s="643"/>
      <c r="X24" s="643"/>
      <c r="Y24" s="644"/>
      <c r="Z24" s="675">
        <v>3.2</v>
      </c>
      <c r="AA24" s="675"/>
      <c r="AB24" s="675"/>
      <c r="AC24" s="675"/>
      <c r="AD24" s="676" t="s">
        <v>243</v>
      </c>
      <c r="AE24" s="676"/>
      <c r="AF24" s="676"/>
      <c r="AG24" s="676"/>
      <c r="AH24" s="676"/>
      <c r="AI24" s="676"/>
      <c r="AJ24" s="676"/>
      <c r="AK24" s="676"/>
      <c r="AL24" s="645" t="s">
        <v>138</v>
      </c>
      <c r="AM24" s="646"/>
      <c r="AN24" s="646"/>
      <c r="AO24" s="677"/>
      <c r="AP24" s="737" t="s">
        <v>290</v>
      </c>
      <c r="AQ24" s="744"/>
      <c r="AR24" s="744"/>
      <c r="AS24" s="744"/>
      <c r="AT24" s="744"/>
      <c r="AU24" s="744"/>
      <c r="AV24" s="744"/>
      <c r="AW24" s="744"/>
      <c r="AX24" s="744"/>
      <c r="AY24" s="744"/>
      <c r="AZ24" s="744"/>
      <c r="BA24" s="744"/>
      <c r="BB24" s="744"/>
      <c r="BC24" s="744"/>
      <c r="BD24" s="744"/>
      <c r="BE24" s="744"/>
      <c r="BF24" s="739"/>
      <c r="BG24" s="642" t="s">
        <v>147</v>
      </c>
      <c r="BH24" s="643"/>
      <c r="BI24" s="643"/>
      <c r="BJ24" s="643"/>
      <c r="BK24" s="643"/>
      <c r="BL24" s="643"/>
      <c r="BM24" s="643"/>
      <c r="BN24" s="644"/>
      <c r="BO24" s="675" t="s">
        <v>243</v>
      </c>
      <c r="BP24" s="675"/>
      <c r="BQ24" s="675"/>
      <c r="BR24" s="675"/>
      <c r="BS24" s="648" t="s">
        <v>147</v>
      </c>
      <c r="BT24" s="643"/>
      <c r="BU24" s="643"/>
      <c r="BV24" s="643"/>
      <c r="BW24" s="643"/>
      <c r="BX24" s="643"/>
      <c r="BY24" s="643"/>
      <c r="BZ24" s="643"/>
      <c r="CA24" s="643"/>
      <c r="CB24" s="688"/>
      <c r="CD24" s="700" t="s">
        <v>291</v>
      </c>
      <c r="CE24" s="701"/>
      <c r="CF24" s="701"/>
      <c r="CG24" s="701"/>
      <c r="CH24" s="701"/>
      <c r="CI24" s="701"/>
      <c r="CJ24" s="701"/>
      <c r="CK24" s="701"/>
      <c r="CL24" s="701"/>
      <c r="CM24" s="701"/>
      <c r="CN24" s="701"/>
      <c r="CO24" s="701"/>
      <c r="CP24" s="701"/>
      <c r="CQ24" s="702"/>
      <c r="CR24" s="697">
        <v>2876888</v>
      </c>
      <c r="CS24" s="698"/>
      <c r="CT24" s="698"/>
      <c r="CU24" s="698"/>
      <c r="CV24" s="698"/>
      <c r="CW24" s="698"/>
      <c r="CX24" s="698"/>
      <c r="CY24" s="741"/>
      <c r="CZ24" s="742">
        <v>31.3</v>
      </c>
      <c r="DA24" s="713"/>
      <c r="DB24" s="713"/>
      <c r="DC24" s="745"/>
      <c r="DD24" s="740">
        <v>2395013</v>
      </c>
      <c r="DE24" s="698"/>
      <c r="DF24" s="698"/>
      <c r="DG24" s="698"/>
      <c r="DH24" s="698"/>
      <c r="DI24" s="698"/>
      <c r="DJ24" s="698"/>
      <c r="DK24" s="741"/>
      <c r="DL24" s="740">
        <v>2352222</v>
      </c>
      <c r="DM24" s="698"/>
      <c r="DN24" s="698"/>
      <c r="DO24" s="698"/>
      <c r="DP24" s="698"/>
      <c r="DQ24" s="698"/>
      <c r="DR24" s="698"/>
      <c r="DS24" s="698"/>
      <c r="DT24" s="698"/>
      <c r="DU24" s="698"/>
      <c r="DV24" s="741"/>
      <c r="DW24" s="742">
        <v>50</v>
      </c>
      <c r="DX24" s="713"/>
      <c r="DY24" s="713"/>
      <c r="DZ24" s="713"/>
      <c r="EA24" s="713"/>
      <c r="EB24" s="713"/>
      <c r="EC24" s="743"/>
    </row>
    <row r="25" spans="2:133" ht="11.25" customHeight="1" x14ac:dyDescent="0.15">
      <c r="B25" s="639" t="s">
        <v>292</v>
      </c>
      <c r="C25" s="640"/>
      <c r="D25" s="640"/>
      <c r="E25" s="640"/>
      <c r="F25" s="640"/>
      <c r="G25" s="640"/>
      <c r="H25" s="640"/>
      <c r="I25" s="640"/>
      <c r="J25" s="640"/>
      <c r="K25" s="640"/>
      <c r="L25" s="640"/>
      <c r="M25" s="640"/>
      <c r="N25" s="640"/>
      <c r="O25" s="640"/>
      <c r="P25" s="640"/>
      <c r="Q25" s="641"/>
      <c r="R25" s="642" t="s">
        <v>147</v>
      </c>
      <c r="S25" s="643"/>
      <c r="T25" s="643"/>
      <c r="U25" s="643"/>
      <c r="V25" s="643"/>
      <c r="W25" s="643"/>
      <c r="X25" s="643"/>
      <c r="Y25" s="644"/>
      <c r="Z25" s="675" t="s">
        <v>243</v>
      </c>
      <c r="AA25" s="675"/>
      <c r="AB25" s="675"/>
      <c r="AC25" s="675"/>
      <c r="AD25" s="676" t="s">
        <v>147</v>
      </c>
      <c r="AE25" s="676"/>
      <c r="AF25" s="676"/>
      <c r="AG25" s="676"/>
      <c r="AH25" s="676"/>
      <c r="AI25" s="676"/>
      <c r="AJ25" s="676"/>
      <c r="AK25" s="676"/>
      <c r="AL25" s="645" t="s">
        <v>147</v>
      </c>
      <c r="AM25" s="646"/>
      <c r="AN25" s="646"/>
      <c r="AO25" s="677"/>
      <c r="AP25" s="737" t="s">
        <v>293</v>
      </c>
      <c r="AQ25" s="744"/>
      <c r="AR25" s="744"/>
      <c r="AS25" s="744"/>
      <c r="AT25" s="744"/>
      <c r="AU25" s="744"/>
      <c r="AV25" s="744"/>
      <c r="AW25" s="744"/>
      <c r="AX25" s="744"/>
      <c r="AY25" s="744"/>
      <c r="AZ25" s="744"/>
      <c r="BA25" s="744"/>
      <c r="BB25" s="744"/>
      <c r="BC25" s="744"/>
      <c r="BD25" s="744"/>
      <c r="BE25" s="744"/>
      <c r="BF25" s="739"/>
      <c r="BG25" s="642" t="s">
        <v>147</v>
      </c>
      <c r="BH25" s="643"/>
      <c r="BI25" s="643"/>
      <c r="BJ25" s="643"/>
      <c r="BK25" s="643"/>
      <c r="BL25" s="643"/>
      <c r="BM25" s="643"/>
      <c r="BN25" s="644"/>
      <c r="BO25" s="675" t="s">
        <v>147</v>
      </c>
      <c r="BP25" s="675"/>
      <c r="BQ25" s="675"/>
      <c r="BR25" s="675"/>
      <c r="BS25" s="648" t="s">
        <v>147</v>
      </c>
      <c r="BT25" s="643"/>
      <c r="BU25" s="643"/>
      <c r="BV25" s="643"/>
      <c r="BW25" s="643"/>
      <c r="BX25" s="643"/>
      <c r="BY25" s="643"/>
      <c r="BZ25" s="643"/>
      <c r="CA25" s="643"/>
      <c r="CB25" s="688"/>
      <c r="CD25" s="689" t="s">
        <v>294</v>
      </c>
      <c r="CE25" s="686"/>
      <c r="CF25" s="686"/>
      <c r="CG25" s="686"/>
      <c r="CH25" s="686"/>
      <c r="CI25" s="686"/>
      <c r="CJ25" s="686"/>
      <c r="CK25" s="686"/>
      <c r="CL25" s="686"/>
      <c r="CM25" s="686"/>
      <c r="CN25" s="686"/>
      <c r="CO25" s="686"/>
      <c r="CP25" s="686"/>
      <c r="CQ25" s="687"/>
      <c r="CR25" s="642">
        <v>1511686</v>
      </c>
      <c r="CS25" s="661"/>
      <c r="CT25" s="661"/>
      <c r="CU25" s="661"/>
      <c r="CV25" s="661"/>
      <c r="CW25" s="661"/>
      <c r="CX25" s="661"/>
      <c r="CY25" s="662"/>
      <c r="CZ25" s="645">
        <v>16.399999999999999</v>
      </c>
      <c r="DA25" s="663"/>
      <c r="DB25" s="663"/>
      <c r="DC25" s="664"/>
      <c r="DD25" s="648">
        <v>1446887</v>
      </c>
      <c r="DE25" s="661"/>
      <c r="DF25" s="661"/>
      <c r="DG25" s="661"/>
      <c r="DH25" s="661"/>
      <c r="DI25" s="661"/>
      <c r="DJ25" s="661"/>
      <c r="DK25" s="662"/>
      <c r="DL25" s="648">
        <v>1407060</v>
      </c>
      <c r="DM25" s="661"/>
      <c r="DN25" s="661"/>
      <c r="DO25" s="661"/>
      <c r="DP25" s="661"/>
      <c r="DQ25" s="661"/>
      <c r="DR25" s="661"/>
      <c r="DS25" s="661"/>
      <c r="DT25" s="661"/>
      <c r="DU25" s="661"/>
      <c r="DV25" s="662"/>
      <c r="DW25" s="645">
        <v>29.9</v>
      </c>
      <c r="DX25" s="663"/>
      <c r="DY25" s="663"/>
      <c r="DZ25" s="663"/>
      <c r="EA25" s="663"/>
      <c r="EB25" s="663"/>
      <c r="EC25" s="681"/>
    </row>
    <row r="26" spans="2:133" ht="11.25" customHeight="1" x14ac:dyDescent="0.15">
      <c r="B26" s="639" t="s">
        <v>295</v>
      </c>
      <c r="C26" s="640"/>
      <c r="D26" s="640"/>
      <c r="E26" s="640"/>
      <c r="F26" s="640"/>
      <c r="G26" s="640"/>
      <c r="H26" s="640"/>
      <c r="I26" s="640"/>
      <c r="J26" s="640"/>
      <c r="K26" s="640"/>
      <c r="L26" s="640"/>
      <c r="M26" s="640"/>
      <c r="N26" s="640"/>
      <c r="O26" s="640"/>
      <c r="P26" s="640"/>
      <c r="Q26" s="641"/>
      <c r="R26" s="642">
        <v>4865507</v>
      </c>
      <c r="S26" s="643"/>
      <c r="T26" s="643"/>
      <c r="U26" s="643"/>
      <c r="V26" s="643"/>
      <c r="W26" s="643"/>
      <c r="X26" s="643"/>
      <c r="Y26" s="644"/>
      <c r="Z26" s="675">
        <v>51.6</v>
      </c>
      <c r="AA26" s="675"/>
      <c r="AB26" s="675"/>
      <c r="AC26" s="675"/>
      <c r="AD26" s="676">
        <v>4564819</v>
      </c>
      <c r="AE26" s="676"/>
      <c r="AF26" s="676"/>
      <c r="AG26" s="676"/>
      <c r="AH26" s="676"/>
      <c r="AI26" s="676"/>
      <c r="AJ26" s="676"/>
      <c r="AK26" s="676"/>
      <c r="AL26" s="645">
        <v>99.9</v>
      </c>
      <c r="AM26" s="646"/>
      <c r="AN26" s="646"/>
      <c r="AO26" s="677"/>
      <c r="AP26" s="737" t="s">
        <v>296</v>
      </c>
      <c r="AQ26" s="738"/>
      <c r="AR26" s="738"/>
      <c r="AS26" s="738"/>
      <c r="AT26" s="738"/>
      <c r="AU26" s="738"/>
      <c r="AV26" s="738"/>
      <c r="AW26" s="738"/>
      <c r="AX26" s="738"/>
      <c r="AY26" s="738"/>
      <c r="AZ26" s="738"/>
      <c r="BA26" s="738"/>
      <c r="BB26" s="738"/>
      <c r="BC26" s="738"/>
      <c r="BD26" s="738"/>
      <c r="BE26" s="738"/>
      <c r="BF26" s="739"/>
      <c r="BG26" s="642" t="s">
        <v>147</v>
      </c>
      <c r="BH26" s="643"/>
      <c r="BI26" s="643"/>
      <c r="BJ26" s="643"/>
      <c r="BK26" s="643"/>
      <c r="BL26" s="643"/>
      <c r="BM26" s="643"/>
      <c r="BN26" s="644"/>
      <c r="BO26" s="675" t="s">
        <v>243</v>
      </c>
      <c r="BP26" s="675"/>
      <c r="BQ26" s="675"/>
      <c r="BR26" s="675"/>
      <c r="BS26" s="648" t="s">
        <v>243</v>
      </c>
      <c r="BT26" s="643"/>
      <c r="BU26" s="643"/>
      <c r="BV26" s="643"/>
      <c r="BW26" s="643"/>
      <c r="BX26" s="643"/>
      <c r="BY26" s="643"/>
      <c r="BZ26" s="643"/>
      <c r="CA26" s="643"/>
      <c r="CB26" s="688"/>
      <c r="CD26" s="689" t="s">
        <v>297</v>
      </c>
      <c r="CE26" s="686"/>
      <c r="CF26" s="686"/>
      <c r="CG26" s="686"/>
      <c r="CH26" s="686"/>
      <c r="CI26" s="686"/>
      <c r="CJ26" s="686"/>
      <c r="CK26" s="686"/>
      <c r="CL26" s="686"/>
      <c r="CM26" s="686"/>
      <c r="CN26" s="686"/>
      <c r="CO26" s="686"/>
      <c r="CP26" s="686"/>
      <c r="CQ26" s="687"/>
      <c r="CR26" s="642">
        <v>923681</v>
      </c>
      <c r="CS26" s="643"/>
      <c r="CT26" s="643"/>
      <c r="CU26" s="643"/>
      <c r="CV26" s="643"/>
      <c r="CW26" s="643"/>
      <c r="CX26" s="643"/>
      <c r="CY26" s="644"/>
      <c r="CZ26" s="645">
        <v>10</v>
      </c>
      <c r="DA26" s="663"/>
      <c r="DB26" s="663"/>
      <c r="DC26" s="664"/>
      <c r="DD26" s="648">
        <v>873068</v>
      </c>
      <c r="DE26" s="643"/>
      <c r="DF26" s="643"/>
      <c r="DG26" s="643"/>
      <c r="DH26" s="643"/>
      <c r="DI26" s="643"/>
      <c r="DJ26" s="643"/>
      <c r="DK26" s="644"/>
      <c r="DL26" s="648" t="s">
        <v>147</v>
      </c>
      <c r="DM26" s="643"/>
      <c r="DN26" s="643"/>
      <c r="DO26" s="643"/>
      <c r="DP26" s="643"/>
      <c r="DQ26" s="643"/>
      <c r="DR26" s="643"/>
      <c r="DS26" s="643"/>
      <c r="DT26" s="643"/>
      <c r="DU26" s="643"/>
      <c r="DV26" s="644"/>
      <c r="DW26" s="645" t="s">
        <v>246</v>
      </c>
      <c r="DX26" s="663"/>
      <c r="DY26" s="663"/>
      <c r="DZ26" s="663"/>
      <c r="EA26" s="663"/>
      <c r="EB26" s="663"/>
      <c r="EC26" s="681"/>
    </row>
    <row r="27" spans="2:133" ht="11.25" customHeight="1" x14ac:dyDescent="0.15">
      <c r="B27" s="639" t="s">
        <v>298</v>
      </c>
      <c r="C27" s="640"/>
      <c r="D27" s="640"/>
      <c r="E27" s="640"/>
      <c r="F27" s="640"/>
      <c r="G27" s="640"/>
      <c r="H27" s="640"/>
      <c r="I27" s="640"/>
      <c r="J27" s="640"/>
      <c r="K27" s="640"/>
      <c r="L27" s="640"/>
      <c r="M27" s="640"/>
      <c r="N27" s="640"/>
      <c r="O27" s="640"/>
      <c r="P27" s="640"/>
      <c r="Q27" s="641"/>
      <c r="R27" s="642">
        <v>1120</v>
      </c>
      <c r="S27" s="643"/>
      <c r="T27" s="643"/>
      <c r="U27" s="643"/>
      <c r="V27" s="643"/>
      <c r="W27" s="643"/>
      <c r="X27" s="643"/>
      <c r="Y27" s="644"/>
      <c r="Z27" s="675">
        <v>0</v>
      </c>
      <c r="AA27" s="675"/>
      <c r="AB27" s="675"/>
      <c r="AC27" s="675"/>
      <c r="AD27" s="676">
        <v>1120</v>
      </c>
      <c r="AE27" s="676"/>
      <c r="AF27" s="676"/>
      <c r="AG27" s="676"/>
      <c r="AH27" s="676"/>
      <c r="AI27" s="676"/>
      <c r="AJ27" s="676"/>
      <c r="AK27" s="676"/>
      <c r="AL27" s="645">
        <v>0</v>
      </c>
      <c r="AM27" s="646"/>
      <c r="AN27" s="646"/>
      <c r="AO27" s="677"/>
      <c r="AP27" s="639" t="s">
        <v>299</v>
      </c>
      <c r="AQ27" s="640"/>
      <c r="AR27" s="640"/>
      <c r="AS27" s="640"/>
      <c r="AT27" s="640"/>
      <c r="AU27" s="640"/>
      <c r="AV27" s="640"/>
      <c r="AW27" s="640"/>
      <c r="AX27" s="640"/>
      <c r="AY27" s="640"/>
      <c r="AZ27" s="640"/>
      <c r="BA27" s="640"/>
      <c r="BB27" s="640"/>
      <c r="BC27" s="640"/>
      <c r="BD27" s="640"/>
      <c r="BE27" s="640"/>
      <c r="BF27" s="641"/>
      <c r="BG27" s="642">
        <v>904345</v>
      </c>
      <c r="BH27" s="643"/>
      <c r="BI27" s="643"/>
      <c r="BJ27" s="643"/>
      <c r="BK27" s="643"/>
      <c r="BL27" s="643"/>
      <c r="BM27" s="643"/>
      <c r="BN27" s="644"/>
      <c r="BO27" s="675">
        <v>100</v>
      </c>
      <c r="BP27" s="675"/>
      <c r="BQ27" s="675"/>
      <c r="BR27" s="675"/>
      <c r="BS27" s="648" t="s">
        <v>243</v>
      </c>
      <c r="BT27" s="643"/>
      <c r="BU27" s="643"/>
      <c r="BV27" s="643"/>
      <c r="BW27" s="643"/>
      <c r="BX27" s="643"/>
      <c r="BY27" s="643"/>
      <c r="BZ27" s="643"/>
      <c r="CA27" s="643"/>
      <c r="CB27" s="688"/>
      <c r="CD27" s="689" t="s">
        <v>300</v>
      </c>
      <c r="CE27" s="686"/>
      <c r="CF27" s="686"/>
      <c r="CG27" s="686"/>
      <c r="CH27" s="686"/>
      <c r="CI27" s="686"/>
      <c r="CJ27" s="686"/>
      <c r="CK27" s="686"/>
      <c r="CL27" s="686"/>
      <c r="CM27" s="686"/>
      <c r="CN27" s="686"/>
      <c r="CO27" s="686"/>
      <c r="CP27" s="686"/>
      <c r="CQ27" s="687"/>
      <c r="CR27" s="642">
        <v>577427</v>
      </c>
      <c r="CS27" s="661"/>
      <c r="CT27" s="661"/>
      <c r="CU27" s="661"/>
      <c r="CV27" s="661"/>
      <c r="CW27" s="661"/>
      <c r="CX27" s="661"/>
      <c r="CY27" s="662"/>
      <c r="CZ27" s="645">
        <v>6.3</v>
      </c>
      <c r="DA27" s="663"/>
      <c r="DB27" s="663"/>
      <c r="DC27" s="664"/>
      <c r="DD27" s="648">
        <v>188954</v>
      </c>
      <c r="DE27" s="661"/>
      <c r="DF27" s="661"/>
      <c r="DG27" s="661"/>
      <c r="DH27" s="661"/>
      <c r="DI27" s="661"/>
      <c r="DJ27" s="661"/>
      <c r="DK27" s="662"/>
      <c r="DL27" s="648">
        <v>185990</v>
      </c>
      <c r="DM27" s="661"/>
      <c r="DN27" s="661"/>
      <c r="DO27" s="661"/>
      <c r="DP27" s="661"/>
      <c r="DQ27" s="661"/>
      <c r="DR27" s="661"/>
      <c r="DS27" s="661"/>
      <c r="DT27" s="661"/>
      <c r="DU27" s="661"/>
      <c r="DV27" s="662"/>
      <c r="DW27" s="645">
        <v>4</v>
      </c>
      <c r="DX27" s="663"/>
      <c r="DY27" s="663"/>
      <c r="DZ27" s="663"/>
      <c r="EA27" s="663"/>
      <c r="EB27" s="663"/>
      <c r="EC27" s="681"/>
    </row>
    <row r="28" spans="2:133" ht="11.25" customHeight="1" x14ac:dyDescent="0.15">
      <c r="B28" s="639" t="s">
        <v>301</v>
      </c>
      <c r="C28" s="640"/>
      <c r="D28" s="640"/>
      <c r="E28" s="640"/>
      <c r="F28" s="640"/>
      <c r="G28" s="640"/>
      <c r="H28" s="640"/>
      <c r="I28" s="640"/>
      <c r="J28" s="640"/>
      <c r="K28" s="640"/>
      <c r="L28" s="640"/>
      <c r="M28" s="640"/>
      <c r="N28" s="640"/>
      <c r="O28" s="640"/>
      <c r="P28" s="640"/>
      <c r="Q28" s="641"/>
      <c r="R28" s="642">
        <v>57954</v>
      </c>
      <c r="S28" s="643"/>
      <c r="T28" s="643"/>
      <c r="U28" s="643"/>
      <c r="V28" s="643"/>
      <c r="W28" s="643"/>
      <c r="X28" s="643"/>
      <c r="Y28" s="644"/>
      <c r="Z28" s="675">
        <v>0.6</v>
      </c>
      <c r="AA28" s="675"/>
      <c r="AB28" s="675"/>
      <c r="AC28" s="675"/>
      <c r="AD28" s="676" t="s">
        <v>147</v>
      </c>
      <c r="AE28" s="676"/>
      <c r="AF28" s="676"/>
      <c r="AG28" s="676"/>
      <c r="AH28" s="676"/>
      <c r="AI28" s="676"/>
      <c r="AJ28" s="676"/>
      <c r="AK28" s="676"/>
      <c r="AL28" s="645" t="s">
        <v>147</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302</v>
      </c>
      <c r="CE28" s="686"/>
      <c r="CF28" s="686"/>
      <c r="CG28" s="686"/>
      <c r="CH28" s="686"/>
      <c r="CI28" s="686"/>
      <c r="CJ28" s="686"/>
      <c r="CK28" s="686"/>
      <c r="CL28" s="686"/>
      <c r="CM28" s="686"/>
      <c r="CN28" s="686"/>
      <c r="CO28" s="686"/>
      <c r="CP28" s="686"/>
      <c r="CQ28" s="687"/>
      <c r="CR28" s="642">
        <v>787775</v>
      </c>
      <c r="CS28" s="643"/>
      <c r="CT28" s="643"/>
      <c r="CU28" s="643"/>
      <c r="CV28" s="643"/>
      <c r="CW28" s="643"/>
      <c r="CX28" s="643"/>
      <c r="CY28" s="644"/>
      <c r="CZ28" s="645">
        <v>8.6</v>
      </c>
      <c r="DA28" s="663"/>
      <c r="DB28" s="663"/>
      <c r="DC28" s="664"/>
      <c r="DD28" s="648">
        <v>759172</v>
      </c>
      <c r="DE28" s="643"/>
      <c r="DF28" s="643"/>
      <c r="DG28" s="643"/>
      <c r="DH28" s="643"/>
      <c r="DI28" s="643"/>
      <c r="DJ28" s="643"/>
      <c r="DK28" s="644"/>
      <c r="DL28" s="648">
        <v>759172</v>
      </c>
      <c r="DM28" s="643"/>
      <c r="DN28" s="643"/>
      <c r="DO28" s="643"/>
      <c r="DP28" s="643"/>
      <c r="DQ28" s="643"/>
      <c r="DR28" s="643"/>
      <c r="DS28" s="643"/>
      <c r="DT28" s="643"/>
      <c r="DU28" s="643"/>
      <c r="DV28" s="644"/>
      <c r="DW28" s="645">
        <v>16.100000000000001</v>
      </c>
      <c r="DX28" s="663"/>
      <c r="DY28" s="663"/>
      <c r="DZ28" s="663"/>
      <c r="EA28" s="663"/>
      <c r="EB28" s="663"/>
      <c r="EC28" s="681"/>
    </row>
    <row r="29" spans="2:133" ht="11.25" customHeight="1" x14ac:dyDescent="0.15">
      <c r="B29" s="639" t="s">
        <v>303</v>
      </c>
      <c r="C29" s="640"/>
      <c r="D29" s="640"/>
      <c r="E29" s="640"/>
      <c r="F29" s="640"/>
      <c r="G29" s="640"/>
      <c r="H29" s="640"/>
      <c r="I29" s="640"/>
      <c r="J29" s="640"/>
      <c r="K29" s="640"/>
      <c r="L29" s="640"/>
      <c r="M29" s="640"/>
      <c r="N29" s="640"/>
      <c r="O29" s="640"/>
      <c r="P29" s="640"/>
      <c r="Q29" s="641"/>
      <c r="R29" s="642">
        <v>63315</v>
      </c>
      <c r="S29" s="643"/>
      <c r="T29" s="643"/>
      <c r="U29" s="643"/>
      <c r="V29" s="643"/>
      <c r="W29" s="643"/>
      <c r="X29" s="643"/>
      <c r="Y29" s="644"/>
      <c r="Z29" s="675">
        <v>0.7</v>
      </c>
      <c r="AA29" s="675"/>
      <c r="AB29" s="675"/>
      <c r="AC29" s="675"/>
      <c r="AD29" s="676">
        <v>968</v>
      </c>
      <c r="AE29" s="676"/>
      <c r="AF29" s="676"/>
      <c r="AG29" s="676"/>
      <c r="AH29" s="676"/>
      <c r="AI29" s="676"/>
      <c r="AJ29" s="676"/>
      <c r="AK29" s="676"/>
      <c r="AL29" s="645">
        <v>0</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304</v>
      </c>
      <c r="CE29" s="732"/>
      <c r="CF29" s="689" t="s">
        <v>305</v>
      </c>
      <c r="CG29" s="686"/>
      <c r="CH29" s="686"/>
      <c r="CI29" s="686"/>
      <c r="CJ29" s="686"/>
      <c r="CK29" s="686"/>
      <c r="CL29" s="686"/>
      <c r="CM29" s="686"/>
      <c r="CN29" s="686"/>
      <c r="CO29" s="686"/>
      <c r="CP29" s="686"/>
      <c r="CQ29" s="687"/>
      <c r="CR29" s="642">
        <v>787538</v>
      </c>
      <c r="CS29" s="661"/>
      <c r="CT29" s="661"/>
      <c r="CU29" s="661"/>
      <c r="CV29" s="661"/>
      <c r="CW29" s="661"/>
      <c r="CX29" s="661"/>
      <c r="CY29" s="662"/>
      <c r="CZ29" s="645">
        <v>8.6</v>
      </c>
      <c r="DA29" s="663"/>
      <c r="DB29" s="663"/>
      <c r="DC29" s="664"/>
      <c r="DD29" s="648">
        <v>758935</v>
      </c>
      <c r="DE29" s="661"/>
      <c r="DF29" s="661"/>
      <c r="DG29" s="661"/>
      <c r="DH29" s="661"/>
      <c r="DI29" s="661"/>
      <c r="DJ29" s="661"/>
      <c r="DK29" s="662"/>
      <c r="DL29" s="648">
        <v>758935</v>
      </c>
      <c r="DM29" s="661"/>
      <c r="DN29" s="661"/>
      <c r="DO29" s="661"/>
      <c r="DP29" s="661"/>
      <c r="DQ29" s="661"/>
      <c r="DR29" s="661"/>
      <c r="DS29" s="661"/>
      <c r="DT29" s="661"/>
      <c r="DU29" s="661"/>
      <c r="DV29" s="662"/>
      <c r="DW29" s="645">
        <v>16.100000000000001</v>
      </c>
      <c r="DX29" s="663"/>
      <c r="DY29" s="663"/>
      <c r="DZ29" s="663"/>
      <c r="EA29" s="663"/>
      <c r="EB29" s="663"/>
      <c r="EC29" s="681"/>
    </row>
    <row r="30" spans="2:133" ht="11.25" customHeight="1" x14ac:dyDescent="0.15">
      <c r="B30" s="639" t="s">
        <v>306</v>
      </c>
      <c r="C30" s="640"/>
      <c r="D30" s="640"/>
      <c r="E30" s="640"/>
      <c r="F30" s="640"/>
      <c r="G30" s="640"/>
      <c r="H30" s="640"/>
      <c r="I30" s="640"/>
      <c r="J30" s="640"/>
      <c r="K30" s="640"/>
      <c r="L30" s="640"/>
      <c r="M30" s="640"/>
      <c r="N30" s="640"/>
      <c r="O30" s="640"/>
      <c r="P30" s="640"/>
      <c r="Q30" s="641"/>
      <c r="R30" s="642">
        <v>81595</v>
      </c>
      <c r="S30" s="643"/>
      <c r="T30" s="643"/>
      <c r="U30" s="643"/>
      <c r="V30" s="643"/>
      <c r="W30" s="643"/>
      <c r="X30" s="643"/>
      <c r="Y30" s="644"/>
      <c r="Z30" s="675">
        <v>0.9</v>
      </c>
      <c r="AA30" s="675"/>
      <c r="AB30" s="675"/>
      <c r="AC30" s="675"/>
      <c r="AD30" s="676" t="s">
        <v>147</v>
      </c>
      <c r="AE30" s="676"/>
      <c r="AF30" s="676"/>
      <c r="AG30" s="676"/>
      <c r="AH30" s="676"/>
      <c r="AI30" s="676"/>
      <c r="AJ30" s="676"/>
      <c r="AK30" s="676"/>
      <c r="AL30" s="645" t="s">
        <v>138</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307</v>
      </c>
      <c r="BH30" s="728"/>
      <c r="BI30" s="728"/>
      <c r="BJ30" s="728"/>
      <c r="BK30" s="728"/>
      <c r="BL30" s="728"/>
      <c r="BM30" s="728"/>
      <c r="BN30" s="728"/>
      <c r="BO30" s="728"/>
      <c r="BP30" s="728"/>
      <c r="BQ30" s="729"/>
      <c r="BR30" s="703" t="s">
        <v>308</v>
      </c>
      <c r="BS30" s="728"/>
      <c r="BT30" s="728"/>
      <c r="BU30" s="728"/>
      <c r="BV30" s="728"/>
      <c r="BW30" s="728"/>
      <c r="BX30" s="728"/>
      <c r="BY30" s="728"/>
      <c r="BZ30" s="728"/>
      <c r="CA30" s="728"/>
      <c r="CB30" s="729"/>
      <c r="CD30" s="733"/>
      <c r="CE30" s="734"/>
      <c r="CF30" s="689" t="s">
        <v>309</v>
      </c>
      <c r="CG30" s="686"/>
      <c r="CH30" s="686"/>
      <c r="CI30" s="686"/>
      <c r="CJ30" s="686"/>
      <c r="CK30" s="686"/>
      <c r="CL30" s="686"/>
      <c r="CM30" s="686"/>
      <c r="CN30" s="686"/>
      <c r="CO30" s="686"/>
      <c r="CP30" s="686"/>
      <c r="CQ30" s="687"/>
      <c r="CR30" s="642">
        <v>764271</v>
      </c>
      <c r="CS30" s="643"/>
      <c r="CT30" s="643"/>
      <c r="CU30" s="643"/>
      <c r="CV30" s="643"/>
      <c r="CW30" s="643"/>
      <c r="CX30" s="643"/>
      <c r="CY30" s="644"/>
      <c r="CZ30" s="645">
        <v>8.3000000000000007</v>
      </c>
      <c r="DA30" s="663"/>
      <c r="DB30" s="663"/>
      <c r="DC30" s="664"/>
      <c r="DD30" s="648">
        <v>737784</v>
      </c>
      <c r="DE30" s="643"/>
      <c r="DF30" s="643"/>
      <c r="DG30" s="643"/>
      <c r="DH30" s="643"/>
      <c r="DI30" s="643"/>
      <c r="DJ30" s="643"/>
      <c r="DK30" s="644"/>
      <c r="DL30" s="648">
        <v>737784</v>
      </c>
      <c r="DM30" s="643"/>
      <c r="DN30" s="643"/>
      <c r="DO30" s="643"/>
      <c r="DP30" s="643"/>
      <c r="DQ30" s="643"/>
      <c r="DR30" s="643"/>
      <c r="DS30" s="643"/>
      <c r="DT30" s="643"/>
      <c r="DU30" s="643"/>
      <c r="DV30" s="644"/>
      <c r="DW30" s="645">
        <v>15.7</v>
      </c>
      <c r="DX30" s="663"/>
      <c r="DY30" s="663"/>
      <c r="DZ30" s="663"/>
      <c r="EA30" s="663"/>
      <c r="EB30" s="663"/>
      <c r="EC30" s="681"/>
    </row>
    <row r="31" spans="2:133" ht="11.25" customHeight="1" x14ac:dyDescent="0.15">
      <c r="B31" s="639" t="s">
        <v>310</v>
      </c>
      <c r="C31" s="640"/>
      <c r="D31" s="640"/>
      <c r="E31" s="640"/>
      <c r="F31" s="640"/>
      <c r="G31" s="640"/>
      <c r="H31" s="640"/>
      <c r="I31" s="640"/>
      <c r="J31" s="640"/>
      <c r="K31" s="640"/>
      <c r="L31" s="640"/>
      <c r="M31" s="640"/>
      <c r="N31" s="640"/>
      <c r="O31" s="640"/>
      <c r="P31" s="640"/>
      <c r="Q31" s="641"/>
      <c r="R31" s="642">
        <v>2104482</v>
      </c>
      <c r="S31" s="643"/>
      <c r="T31" s="643"/>
      <c r="U31" s="643"/>
      <c r="V31" s="643"/>
      <c r="W31" s="643"/>
      <c r="X31" s="643"/>
      <c r="Y31" s="644"/>
      <c r="Z31" s="675">
        <v>22.3</v>
      </c>
      <c r="AA31" s="675"/>
      <c r="AB31" s="675"/>
      <c r="AC31" s="675"/>
      <c r="AD31" s="676" t="s">
        <v>243</v>
      </c>
      <c r="AE31" s="676"/>
      <c r="AF31" s="676"/>
      <c r="AG31" s="676"/>
      <c r="AH31" s="676"/>
      <c r="AI31" s="676"/>
      <c r="AJ31" s="676"/>
      <c r="AK31" s="676"/>
      <c r="AL31" s="645" t="s">
        <v>243</v>
      </c>
      <c r="AM31" s="646"/>
      <c r="AN31" s="646"/>
      <c r="AO31" s="677"/>
      <c r="AP31" s="716" t="s">
        <v>311</v>
      </c>
      <c r="AQ31" s="717"/>
      <c r="AR31" s="717"/>
      <c r="AS31" s="717"/>
      <c r="AT31" s="722" t="s">
        <v>312</v>
      </c>
      <c r="AU31" s="231"/>
      <c r="AV31" s="231"/>
      <c r="AW31" s="231"/>
      <c r="AX31" s="708" t="s">
        <v>187</v>
      </c>
      <c r="AY31" s="709"/>
      <c r="AZ31" s="709"/>
      <c r="BA31" s="709"/>
      <c r="BB31" s="709"/>
      <c r="BC31" s="709"/>
      <c r="BD31" s="709"/>
      <c r="BE31" s="709"/>
      <c r="BF31" s="710"/>
      <c r="BG31" s="711">
        <v>99.5</v>
      </c>
      <c r="BH31" s="712"/>
      <c r="BI31" s="712"/>
      <c r="BJ31" s="712"/>
      <c r="BK31" s="712"/>
      <c r="BL31" s="712"/>
      <c r="BM31" s="713">
        <v>98.7</v>
      </c>
      <c r="BN31" s="712"/>
      <c r="BO31" s="712"/>
      <c r="BP31" s="712"/>
      <c r="BQ31" s="714"/>
      <c r="BR31" s="711">
        <v>99.5</v>
      </c>
      <c r="BS31" s="712"/>
      <c r="BT31" s="712"/>
      <c r="BU31" s="712"/>
      <c r="BV31" s="712"/>
      <c r="BW31" s="712"/>
      <c r="BX31" s="713">
        <v>98.6</v>
      </c>
      <c r="BY31" s="712"/>
      <c r="BZ31" s="712"/>
      <c r="CA31" s="712"/>
      <c r="CB31" s="714"/>
      <c r="CD31" s="733"/>
      <c r="CE31" s="734"/>
      <c r="CF31" s="689" t="s">
        <v>313</v>
      </c>
      <c r="CG31" s="686"/>
      <c r="CH31" s="686"/>
      <c r="CI31" s="686"/>
      <c r="CJ31" s="686"/>
      <c r="CK31" s="686"/>
      <c r="CL31" s="686"/>
      <c r="CM31" s="686"/>
      <c r="CN31" s="686"/>
      <c r="CO31" s="686"/>
      <c r="CP31" s="686"/>
      <c r="CQ31" s="687"/>
      <c r="CR31" s="642">
        <v>23267</v>
      </c>
      <c r="CS31" s="661"/>
      <c r="CT31" s="661"/>
      <c r="CU31" s="661"/>
      <c r="CV31" s="661"/>
      <c r="CW31" s="661"/>
      <c r="CX31" s="661"/>
      <c r="CY31" s="662"/>
      <c r="CZ31" s="645">
        <v>0.3</v>
      </c>
      <c r="DA31" s="663"/>
      <c r="DB31" s="663"/>
      <c r="DC31" s="664"/>
      <c r="DD31" s="648">
        <v>21151</v>
      </c>
      <c r="DE31" s="661"/>
      <c r="DF31" s="661"/>
      <c r="DG31" s="661"/>
      <c r="DH31" s="661"/>
      <c r="DI31" s="661"/>
      <c r="DJ31" s="661"/>
      <c r="DK31" s="662"/>
      <c r="DL31" s="648">
        <v>21151</v>
      </c>
      <c r="DM31" s="661"/>
      <c r="DN31" s="661"/>
      <c r="DO31" s="661"/>
      <c r="DP31" s="661"/>
      <c r="DQ31" s="661"/>
      <c r="DR31" s="661"/>
      <c r="DS31" s="661"/>
      <c r="DT31" s="661"/>
      <c r="DU31" s="661"/>
      <c r="DV31" s="662"/>
      <c r="DW31" s="645">
        <v>0.4</v>
      </c>
      <c r="DX31" s="663"/>
      <c r="DY31" s="663"/>
      <c r="DZ31" s="663"/>
      <c r="EA31" s="663"/>
      <c r="EB31" s="663"/>
      <c r="EC31" s="681"/>
    </row>
    <row r="32" spans="2:133" ht="11.25" customHeight="1" x14ac:dyDescent="0.15">
      <c r="B32" s="725" t="s">
        <v>314</v>
      </c>
      <c r="C32" s="726"/>
      <c r="D32" s="726"/>
      <c r="E32" s="726"/>
      <c r="F32" s="726"/>
      <c r="G32" s="726"/>
      <c r="H32" s="726"/>
      <c r="I32" s="726"/>
      <c r="J32" s="726"/>
      <c r="K32" s="726"/>
      <c r="L32" s="726"/>
      <c r="M32" s="726"/>
      <c r="N32" s="726"/>
      <c r="O32" s="726"/>
      <c r="P32" s="726"/>
      <c r="Q32" s="727"/>
      <c r="R32" s="642" t="s">
        <v>246</v>
      </c>
      <c r="S32" s="643"/>
      <c r="T32" s="643"/>
      <c r="U32" s="643"/>
      <c r="V32" s="643"/>
      <c r="W32" s="643"/>
      <c r="X32" s="643"/>
      <c r="Y32" s="644"/>
      <c r="Z32" s="675" t="s">
        <v>147</v>
      </c>
      <c r="AA32" s="675"/>
      <c r="AB32" s="675"/>
      <c r="AC32" s="675"/>
      <c r="AD32" s="676" t="s">
        <v>243</v>
      </c>
      <c r="AE32" s="676"/>
      <c r="AF32" s="676"/>
      <c r="AG32" s="676"/>
      <c r="AH32" s="676"/>
      <c r="AI32" s="676"/>
      <c r="AJ32" s="676"/>
      <c r="AK32" s="676"/>
      <c r="AL32" s="645" t="s">
        <v>147</v>
      </c>
      <c r="AM32" s="646"/>
      <c r="AN32" s="646"/>
      <c r="AO32" s="677"/>
      <c r="AP32" s="718"/>
      <c r="AQ32" s="719"/>
      <c r="AR32" s="719"/>
      <c r="AS32" s="719"/>
      <c r="AT32" s="723"/>
      <c r="AU32" s="230" t="s">
        <v>315</v>
      </c>
      <c r="AV32" s="230"/>
      <c r="AW32" s="230"/>
      <c r="AX32" s="639" t="s">
        <v>316</v>
      </c>
      <c r="AY32" s="640"/>
      <c r="AZ32" s="640"/>
      <c r="BA32" s="640"/>
      <c r="BB32" s="640"/>
      <c r="BC32" s="640"/>
      <c r="BD32" s="640"/>
      <c r="BE32" s="640"/>
      <c r="BF32" s="641"/>
      <c r="BG32" s="715">
        <v>99.7</v>
      </c>
      <c r="BH32" s="661"/>
      <c r="BI32" s="661"/>
      <c r="BJ32" s="661"/>
      <c r="BK32" s="661"/>
      <c r="BL32" s="661"/>
      <c r="BM32" s="646">
        <v>99.1</v>
      </c>
      <c r="BN32" s="707"/>
      <c r="BO32" s="707"/>
      <c r="BP32" s="707"/>
      <c r="BQ32" s="685"/>
      <c r="BR32" s="715">
        <v>99.6</v>
      </c>
      <c r="BS32" s="661"/>
      <c r="BT32" s="661"/>
      <c r="BU32" s="661"/>
      <c r="BV32" s="661"/>
      <c r="BW32" s="661"/>
      <c r="BX32" s="646">
        <v>98.9</v>
      </c>
      <c r="BY32" s="707"/>
      <c r="BZ32" s="707"/>
      <c r="CA32" s="707"/>
      <c r="CB32" s="685"/>
      <c r="CD32" s="735"/>
      <c r="CE32" s="736"/>
      <c r="CF32" s="689" t="s">
        <v>317</v>
      </c>
      <c r="CG32" s="686"/>
      <c r="CH32" s="686"/>
      <c r="CI32" s="686"/>
      <c r="CJ32" s="686"/>
      <c r="CK32" s="686"/>
      <c r="CL32" s="686"/>
      <c r="CM32" s="686"/>
      <c r="CN32" s="686"/>
      <c r="CO32" s="686"/>
      <c r="CP32" s="686"/>
      <c r="CQ32" s="687"/>
      <c r="CR32" s="642">
        <v>237</v>
      </c>
      <c r="CS32" s="643"/>
      <c r="CT32" s="643"/>
      <c r="CU32" s="643"/>
      <c r="CV32" s="643"/>
      <c r="CW32" s="643"/>
      <c r="CX32" s="643"/>
      <c r="CY32" s="644"/>
      <c r="CZ32" s="645">
        <v>0</v>
      </c>
      <c r="DA32" s="663"/>
      <c r="DB32" s="663"/>
      <c r="DC32" s="664"/>
      <c r="DD32" s="648">
        <v>237</v>
      </c>
      <c r="DE32" s="643"/>
      <c r="DF32" s="643"/>
      <c r="DG32" s="643"/>
      <c r="DH32" s="643"/>
      <c r="DI32" s="643"/>
      <c r="DJ32" s="643"/>
      <c r="DK32" s="644"/>
      <c r="DL32" s="648">
        <v>237</v>
      </c>
      <c r="DM32" s="643"/>
      <c r="DN32" s="643"/>
      <c r="DO32" s="643"/>
      <c r="DP32" s="643"/>
      <c r="DQ32" s="643"/>
      <c r="DR32" s="643"/>
      <c r="DS32" s="643"/>
      <c r="DT32" s="643"/>
      <c r="DU32" s="643"/>
      <c r="DV32" s="644"/>
      <c r="DW32" s="645">
        <v>0</v>
      </c>
      <c r="DX32" s="663"/>
      <c r="DY32" s="663"/>
      <c r="DZ32" s="663"/>
      <c r="EA32" s="663"/>
      <c r="EB32" s="663"/>
      <c r="EC32" s="681"/>
    </row>
    <row r="33" spans="2:133" ht="11.25" customHeight="1" x14ac:dyDescent="0.15">
      <c r="B33" s="639" t="s">
        <v>318</v>
      </c>
      <c r="C33" s="640"/>
      <c r="D33" s="640"/>
      <c r="E33" s="640"/>
      <c r="F33" s="640"/>
      <c r="G33" s="640"/>
      <c r="H33" s="640"/>
      <c r="I33" s="640"/>
      <c r="J33" s="640"/>
      <c r="K33" s="640"/>
      <c r="L33" s="640"/>
      <c r="M33" s="640"/>
      <c r="N33" s="640"/>
      <c r="O33" s="640"/>
      <c r="P33" s="640"/>
      <c r="Q33" s="641"/>
      <c r="R33" s="642">
        <v>706657</v>
      </c>
      <c r="S33" s="643"/>
      <c r="T33" s="643"/>
      <c r="U33" s="643"/>
      <c r="V33" s="643"/>
      <c r="W33" s="643"/>
      <c r="X33" s="643"/>
      <c r="Y33" s="644"/>
      <c r="Z33" s="675">
        <v>7.5</v>
      </c>
      <c r="AA33" s="675"/>
      <c r="AB33" s="675"/>
      <c r="AC33" s="675"/>
      <c r="AD33" s="676" t="s">
        <v>147</v>
      </c>
      <c r="AE33" s="676"/>
      <c r="AF33" s="676"/>
      <c r="AG33" s="676"/>
      <c r="AH33" s="676"/>
      <c r="AI33" s="676"/>
      <c r="AJ33" s="676"/>
      <c r="AK33" s="676"/>
      <c r="AL33" s="645" t="s">
        <v>147</v>
      </c>
      <c r="AM33" s="646"/>
      <c r="AN33" s="646"/>
      <c r="AO33" s="677"/>
      <c r="AP33" s="720"/>
      <c r="AQ33" s="721"/>
      <c r="AR33" s="721"/>
      <c r="AS33" s="721"/>
      <c r="AT33" s="724"/>
      <c r="AU33" s="232"/>
      <c r="AV33" s="232"/>
      <c r="AW33" s="232"/>
      <c r="AX33" s="623" t="s">
        <v>319</v>
      </c>
      <c r="AY33" s="624"/>
      <c r="AZ33" s="624"/>
      <c r="BA33" s="624"/>
      <c r="BB33" s="624"/>
      <c r="BC33" s="624"/>
      <c r="BD33" s="624"/>
      <c r="BE33" s="624"/>
      <c r="BF33" s="625"/>
      <c r="BG33" s="706">
        <v>99.4</v>
      </c>
      <c r="BH33" s="627"/>
      <c r="BI33" s="627"/>
      <c r="BJ33" s="627"/>
      <c r="BK33" s="627"/>
      <c r="BL33" s="627"/>
      <c r="BM33" s="669">
        <v>98.4</v>
      </c>
      <c r="BN33" s="627"/>
      <c r="BO33" s="627"/>
      <c r="BP33" s="627"/>
      <c r="BQ33" s="671"/>
      <c r="BR33" s="706">
        <v>99.4</v>
      </c>
      <c r="BS33" s="627"/>
      <c r="BT33" s="627"/>
      <c r="BU33" s="627"/>
      <c r="BV33" s="627"/>
      <c r="BW33" s="627"/>
      <c r="BX33" s="669">
        <v>98.4</v>
      </c>
      <c r="BY33" s="627"/>
      <c r="BZ33" s="627"/>
      <c r="CA33" s="627"/>
      <c r="CB33" s="671"/>
      <c r="CD33" s="689" t="s">
        <v>320</v>
      </c>
      <c r="CE33" s="686"/>
      <c r="CF33" s="686"/>
      <c r="CG33" s="686"/>
      <c r="CH33" s="686"/>
      <c r="CI33" s="686"/>
      <c r="CJ33" s="686"/>
      <c r="CK33" s="686"/>
      <c r="CL33" s="686"/>
      <c r="CM33" s="686"/>
      <c r="CN33" s="686"/>
      <c r="CO33" s="686"/>
      <c r="CP33" s="686"/>
      <c r="CQ33" s="687"/>
      <c r="CR33" s="642">
        <v>4588464</v>
      </c>
      <c r="CS33" s="661"/>
      <c r="CT33" s="661"/>
      <c r="CU33" s="661"/>
      <c r="CV33" s="661"/>
      <c r="CW33" s="661"/>
      <c r="CX33" s="661"/>
      <c r="CY33" s="662"/>
      <c r="CZ33" s="645">
        <v>49.9</v>
      </c>
      <c r="DA33" s="663"/>
      <c r="DB33" s="663"/>
      <c r="DC33" s="664"/>
      <c r="DD33" s="648">
        <v>2800922</v>
      </c>
      <c r="DE33" s="661"/>
      <c r="DF33" s="661"/>
      <c r="DG33" s="661"/>
      <c r="DH33" s="661"/>
      <c r="DI33" s="661"/>
      <c r="DJ33" s="661"/>
      <c r="DK33" s="662"/>
      <c r="DL33" s="648">
        <v>1878937</v>
      </c>
      <c r="DM33" s="661"/>
      <c r="DN33" s="661"/>
      <c r="DO33" s="661"/>
      <c r="DP33" s="661"/>
      <c r="DQ33" s="661"/>
      <c r="DR33" s="661"/>
      <c r="DS33" s="661"/>
      <c r="DT33" s="661"/>
      <c r="DU33" s="661"/>
      <c r="DV33" s="662"/>
      <c r="DW33" s="645">
        <v>39.9</v>
      </c>
      <c r="DX33" s="663"/>
      <c r="DY33" s="663"/>
      <c r="DZ33" s="663"/>
      <c r="EA33" s="663"/>
      <c r="EB33" s="663"/>
      <c r="EC33" s="681"/>
    </row>
    <row r="34" spans="2:133" ht="11.25" customHeight="1" x14ac:dyDescent="0.15">
      <c r="B34" s="639" t="s">
        <v>321</v>
      </c>
      <c r="C34" s="640"/>
      <c r="D34" s="640"/>
      <c r="E34" s="640"/>
      <c r="F34" s="640"/>
      <c r="G34" s="640"/>
      <c r="H34" s="640"/>
      <c r="I34" s="640"/>
      <c r="J34" s="640"/>
      <c r="K34" s="640"/>
      <c r="L34" s="640"/>
      <c r="M34" s="640"/>
      <c r="N34" s="640"/>
      <c r="O34" s="640"/>
      <c r="P34" s="640"/>
      <c r="Q34" s="641"/>
      <c r="R34" s="642">
        <v>25234</v>
      </c>
      <c r="S34" s="643"/>
      <c r="T34" s="643"/>
      <c r="U34" s="643"/>
      <c r="V34" s="643"/>
      <c r="W34" s="643"/>
      <c r="X34" s="643"/>
      <c r="Y34" s="644"/>
      <c r="Z34" s="675">
        <v>0.3</v>
      </c>
      <c r="AA34" s="675"/>
      <c r="AB34" s="675"/>
      <c r="AC34" s="675"/>
      <c r="AD34" s="676">
        <v>2615</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322</v>
      </c>
      <c r="CE34" s="686"/>
      <c r="CF34" s="686"/>
      <c r="CG34" s="686"/>
      <c r="CH34" s="686"/>
      <c r="CI34" s="686"/>
      <c r="CJ34" s="686"/>
      <c r="CK34" s="686"/>
      <c r="CL34" s="686"/>
      <c r="CM34" s="686"/>
      <c r="CN34" s="686"/>
      <c r="CO34" s="686"/>
      <c r="CP34" s="686"/>
      <c r="CQ34" s="687"/>
      <c r="CR34" s="642">
        <v>1037539</v>
      </c>
      <c r="CS34" s="643"/>
      <c r="CT34" s="643"/>
      <c r="CU34" s="643"/>
      <c r="CV34" s="643"/>
      <c r="CW34" s="643"/>
      <c r="CX34" s="643"/>
      <c r="CY34" s="644"/>
      <c r="CZ34" s="645">
        <v>11.3</v>
      </c>
      <c r="DA34" s="663"/>
      <c r="DB34" s="663"/>
      <c r="DC34" s="664"/>
      <c r="DD34" s="648">
        <v>756748</v>
      </c>
      <c r="DE34" s="643"/>
      <c r="DF34" s="643"/>
      <c r="DG34" s="643"/>
      <c r="DH34" s="643"/>
      <c r="DI34" s="643"/>
      <c r="DJ34" s="643"/>
      <c r="DK34" s="644"/>
      <c r="DL34" s="648">
        <v>494619</v>
      </c>
      <c r="DM34" s="643"/>
      <c r="DN34" s="643"/>
      <c r="DO34" s="643"/>
      <c r="DP34" s="643"/>
      <c r="DQ34" s="643"/>
      <c r="DR34" s="643"/>
      <c r="DS34" s="643"/>
      <c r="DT34" s="643"/>
      <c r="DU34" s="643"/>
      <c r="DV34" s="644"/>
      <c r="DW34" s="645">
        <v>10.5</v>
      </c>
      <c r="DX34" s="663"/>
      <c r="DY34" s="663"/>
      <c r="DZ34" s="663"/>
      <c r="EA34" s="663"/>
      <c r="EB34" s="663"/>
      <c r="EC34" s="681"/>
    </row>
    <row r="35" spans="2:133" ht="11.25" customHeight="1" x14ac:dyDescent="0.15">
      <c r="B35" s="639" t="s">
        <v>323</v>
      </c>
      <c r="C35" s="640"/>
      <c r="D35" s="640"/>
      <c r="E35" s="640"/>
      <c r="F35" s="640"/>
      <c r="G35" s="640"/>
      <c r="H35" s="640"/>
      <c r="I35" s="640"/>
      <c r="J35" s="640"/>
      <c r="K35" s="640"/>
      <c r="L35" s="640"/>
      <c r="M35" s="640"/>
      <c r="N35" s="640"/>
      <c r="O35" s="640"/>
      <c r="P35" s="640"/>
      <c r="Q35" s="641"/>
      <c r="R35" s="642">
        <v>61737</v>
      </c>
      <c r="S35" s="643"/>
      <c r="T35" s="643"/>
      <c r="U35" s="643"/>
      <c r="V35" s="643"/>
      <c r="W35" s="643"/>
      <c r="X35" s="643"/>
      <c r="Y35" s="644"/>
      <c r="Z35" s="675">
        <v>0.7</v>
      </c>
      <c r="AA35" s="675"/>
      <c r="AB35" s="675"/>
      <c r="AC35" s="675"/>
      <c r="AD35" s="676" t="s">
        <v>243</v>
      </c>
      <c r="AE35" s="676"/>
      <c r="AF35" s="676"/>
      <c r="AG35" s="676"/>
      <c r="AH35" s="676"/>
      <c r="AI35" s="676"/>
      <c r="AJ35" s="676"/>
      <c r="AK35" s="676"/>
      <c r="AL35" s="645" t="s">
        <v>243</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326</v>
      </c>
      <c r="CE35" s="686"/>
      <c r="CF35" s="686"/>
      <c r="CG35" s="686"/>
      <c r="CH35" s="686"/>
      <c r="CI35" s="686"/>
      <c r="CJ35" s="686"/>
      <c r="CK35" s="686"/>
      <c r="CL35" s="686"/>
      <c r="CM35" s="686"/>
      <c r="CN35" s="686"/>
      <c r="CO35" s="686"/>
      <c r="CP35" s="686"/>
      <c r="CQ35" s="687"/>
      <c r="CR35" s="642">
        <v>10613</v>
      </c>
      <c r="CS35" s="661"/>
      <c r="CT35" s="661"/>
      <c r="CU35" s="661"/>
      <c r="CV35" s="661"/>
      <c r="CW35" s="661"/>
      <c r="CX35" s="661"/>
      <c r="CY35" s="662"/>
      <c r="CZ35" s="645">
        <v>0.1</v>
      </c>
      <c r="DA35" s="663"/>
      <c r="DB35" s="663"/>
      <c r="DC35" s="664"/>
      <c r="DD35" s="648">
        <v>7657</v>
      </c>
      <c r="DE35" s="661"/>
      <c r="DF35" s="661"/>
      <c r="DG35" s="661"/>
      <c r="DH35" s="661"/>
      <c r="DI35" s="661"/>
      <c r="DJ35" s="661"/>
      <c r="DK35" s="662"/>
      <c r="DL35" s="648">
        <v>7657</v>
      </c>
      <c r="DM35" s="661"/>
      <c r="DN35" s="661"/>
      <c r="DO35" s="661"/>
      <c r="DP35" s="661"/>
      <c r="DQ35" s="661"/>
      <c r="DR35" s="661"/>
      <c r="DS35" s="661"/>
      <c r="DT35" s="661"/>
      <c r="DU35" s="661"/>
      <c r="DV35" s="662"/>
      <c r="DW35" s="645">
        <v>0.2</v>
      </c>
      <c r="DX35" s="663"/>
      <c r="DY35" s="663"/>
      <c r="DZ35" s="663"/>
      <c r="EA35" s="663"/>
      <c r="EB35" s="663"/>
      <c r="EC35" s="681"/>
    </row>
    <row r="36" spans="2:133" ht="11.25" customHeight="1" x14ac:dyDescent="0.15">
      <c r="B36" s="639" t="s">
        <v>327</v>
      </c>
      <c r="C36" s="640"/>
      <c r="D36" s="640"/>
      <c r="E36" s="640"/>
      <c r="F36" s="640"/>
      <c r="G36" s="640"/>
      <c r="H36" s="640"/>
      <c r="I36" s="640"/>
      <c r="J36" s="640"/>
      <c r="K36" s="640"/>
      <c r="L36" s="640"/>
      <c r="M36" s="640"/>
      <c r="N36" s="640"/>
      <c r="O36" s="640"/>
      <c r="P36" s="640"/>
      <c r="Q36" s="641"/>
      <c r="R36" s="642">
        <v>99011</v>
      </c>
      <c r="S36" s="643"/>
      <c r="T36" s="643"/>
      <c r="U36" s="643"/>
      <c r="V36" s="643"/>
      <c r="W36" s="643"/>
      <c r="X36" s="643"/>
      <c r="Y36" s="644"/>
      <c r="Z36" s="675">
        <v>1.1000000000000001</v>
      </c>
      <c r="AA36" s="675"/>
      <c r="AB36" s="675"/>
      <c r="AC36" s="675"/>
      <c r="AD36" s="676" t="s">
        <v>243</v>
      </c>
      <c r="AE36" s="676"/>
      <c r="AF36" s="676"/>
      <c r="AG36" s="676"/>
      <c r="AH36" s="676"/>
      <c r="AI36" s="676"/>
      <c r="AJ36" s="676"/>
      <c r="AK36" s="676"/>
      <c r="AL36" s="645" t="s">
        <v>243</v>
      </c>
      <c r="AM36" s="646"/>
      <c r="AN36" s="646"/>
      <c r="AO36" s="677"/>
      <c r="AP36" s="235"/>
      <c r="AQ36" s="694" t="s">
        <v>328</v>
      </c>
      <c r="AR36" s="695"/>
      <c r="AS36" s="695"/>
      <c r="AT36" s="695"/>
      <c r="AU36" s="695"/>
      <c r="AV36" s="695"/>
      <c r="AW36" s="695"/>
      <c r="AX36" s="695"/>
      <c r="AY36" s="696"/>
      <c r="AZ36" s="697">
        <v>1055100</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7410</v>
      </c>
      <c r="BW36" s="698"/>
      <c r="BX36" s="698"/>
      <c r="BY36" s="698"/>
      <c r="BZ36" s="698"/>
      <c r="CA36" s="698"/>
      <c r="CB36" s="699"/>
      <c r="CD36" s="689" t="s">
        <v>330</v>
      </c>
      <c r="CE36" s="686"/>
      <c r="CF36" s="686"/>
      <c r="CG36" s="686"/>
      <c r="CH36" s="686"/>
      <c r="CI36" s="686"/>
      <c r="CJ36" s="686"/>
      <c r="CK36" s="686"/>
      <c r="CL36" s="686"/>
      <c r="CM36" s="686"/>
      <c r="CN36" s="686"/>
      <c r="CO36" s="686"/>
      <c r="CP36" s="686"/>
      <c r="CQ36" s="687"/>
      <c r="CR36" s="642">
        <v>2620365</v>
      </c>
      <c r="CS36" s="643"/>
      <c r="CT36" s="643"/>
      <c r="CU36" s="643"/>
      <c r="CV36" s="643"/>
      <c r="CW36" s="643"/>
      <c r="CX36" s="643"/>
      <c r="CY36" s="644"/>
      <c r="CZ36" s="645">
        <v>28.5</v>
      </c>
      <c r="DA36" s="663"/>
      <c r="DB36" s="663"/>
      <c r="DC36" s="664"/>
      <c r="DD36" s="648">
        <v>1328932</v>
      </c>
      <c r="DE36" s="643"/>
      <c r="DF36" s="643"/>
      <c r="DG36" s="643"/>
      <c r="DH36" s="643"/>
      <c r="DI36" s="643"/>
      <c r="DJ36" s="643"/>
      <c r="DK36" s="644"/>
      <c r="DL36" s="648">
        <v>867288</v>
      </c>
      <c r="DM36" s="643"/>
      <c r="DN36" s="643"/>
      <c r="DO36" s="643"/>
      <c r="DP36" s="643"/>
      <c r="DQ36" s="643"/>
      <c r="DR36" s="643"/>
      <c r="DS36" s="643"/>
      <c r="DT36" s="643"/>
      <c r="DU36" s="643"/>
      <c r="DV36" s="644"/>
      <c r="DW36" s="645">
        <v>18.399999999999999</v>
      </c>
      <c r="DX36" s="663"/>
      <c r="DY36" s="663"/>
      <c r="DZ36" s="663"/>
      <c r="EA36" s="663"/>
      <c r="EB36" s="663"/>
      <c r="EC36" s="681"/>
    </row>
    <row r="37" spans="2:133" ht="11.25" customHeight="1" x14ac:dyDescent="0.15">
      <c r="B37" s="639" t="s">
        <v>331</v>
      </c>
      <c r="C37" s="640"/>
      <c r="D37" s="640"/>
      <c r="E37" s="640"/>
      <c r="F37" s="640"/>
      <c r="G37" s="640"/>
      <c r="H37" s="640"/>
      <c r="I37" s="640"/>
      <c r="J37" s="640"/>
      <c r="K37" s="640"/>
      <c r="L37" s="640"/>
      <c r="M37" s="640"/>
      <c r="N37" s="640"/>
      <c r="O37" s="640"/>
      <c r="P37" s="640"/>
      <c r="Q37" s="641"/>
      <c r="R37" s="642">
        <v>145883</v>
      </c>
      <c r="S37" s="643"/>
      <c r="T37" s="643"/>
      <c r="U37" s="643"/>
      <c r="V37" s="643"/>
      <c r="W37" s="643"/>
      <c r="X37" s="643"/>
      <c r="Y37" s="644"/>
      <c r="Z37" s="675">
        <v>1.5</v>
      </c>
      <c r="AA37" s="675"/>
      <c r="AB37" s="675"/>
      <c r="AC37" s="675"/>
      <c r="AD37" s="676" t="s">
        <v>147</v>
      </c>
      <c r="AE37" s="676"/>
      <c r="AF37" s="676"/>
      <c r="AG37" s="676"/>
      <c r="AH37" s="676"/>
      <c r="AI37" s="676"/>
      <c r="AJ37" s="676"/>
      <c r="AK37" s="676"/>
      <c r="AL37" s="645" t="s">
        <v>147</v>
      </c>
      <c r="AM37" s="646"/>
      <c r="AN37" s="646"/>
      <c r="AO37" s="677"/>
      <c r="AQ37" s="682" t="s">
        <v>332</v>
      </c>
      <c r="AR37" s="683"/>
      <c r="AS37" s="683"/>
      <c r="AT37" s="683"/>
      <c r="AU37" s="683"/>
      <c r="AV37" s="683"/>
      <c r="AW37" s="683"/>
      <c r="AX37" s="683"/>
      <c r="AY37" s="684"/>
      <c r="AZ37" s="642">
        <v>249079</v>
      </c>
      <c r="BA37" s="643"/>
      <c r="BB37" s="643"/>
      <c r="BC37" s="643"/>
      <c r="BD37" s="661"/>
      <c r="BE37" s="661"/>
      <c r="BF37" s="685"/>
      <c r="BG37" s="689" t="s">
        <v>333</v>
      </c>
      <c r="BH37" s="686"/>
      <c r="BI37" s="686"/>
      <c r="BJ37" s="686"/>
      <c r="BK37" s="686"/>
      <c r="BL37" s="686"/>
      <c r="BM37" s="686"/>
      <c r="BN37" s="686"/>
      <c r="BO37" s="686"/>
      <c r="BP37" s="686"/>
      <c r="BQ37" s="686"/>
      <c r="BR37" s="686"/>
      <c r="BS37" s="686"/>
      <c r="BT37" s="686"/>
      <c r="BU37" s="687"/>
      <c r="BV37" s="642">
        <v>-13439</v>
      </c>
      <c r="BW37" s="643"/>
      <c r="BX37" s="643"/>
      <c r="BY37" s="643"/>
      <c r="BZ37" s="643"/>
      <c r="CA37" s="643"/>
      <c r="CB37" s="688"/>
      <c r="CD37" s="689" t="s">
        <v>334</v>
      </c>
      <c r="CE37" s="686"/>
      <c r="CF37" s="686"/>
      <c r="CG37" s="686"/>
      <c r="CH37" s="686"/>
      <c r="CI37" s="686"/>
      <c r="CJ37" s="686"/>
      <c r="CK37" s="686"/>
      <c r="CL37" s="686"/>
      <c r="CM37" s="686"/>
      <c r="CN37" s="686"/>
      <c r="CO37" s="686"/>
      <c r="CP37" s="686"/>
      <c r="CQ37" s="687"/>
      <c r="CR37" s="642">
        <v>343014</v>
      </c>
      <c r="CS37" s="661"/>
      <c r="CT37" s="661"/>
      <c r="CU37" s="661"/>
      <c r="CV37" s="661"/>
      <c r="CW37" s="661"/>
      <c r="CX37" s="661"/>
      <c r="CY37" s="662"/>
      <c r="CZ37" s="645">
        <v>3.7</v>
      </c>
      <c r="DA37" s="663"/>
      <c r="DB37" s="663"/>
      <c r="DC37" s="664"/>
      <c r="DD37" s="648">
        <v>325058</v>
      </c>
      <c r="DE37" s="661"/>
      <c r="DF37" s="661"/>
      <c r="DG37" s="661"/>
      <c r="DH37" s="661"/>
      <c r="DI37" s="661"/>
      <c r="DJ37" s="661"/>
      <c r="DK37" s="662"/>
      <c r="DL37" s="648">
        <v>321628</v>
      </c>
      <c r="DM37" s="661"/>
      <c r="DN37" s="661"/>
      <c r="DO37" s="661"/>
      <c r="DP37" s="661"/>
      <c r="DQ37" s="661"/>
      <c r="DR37" s="661"/>
      <c r="DS37" s="661"/>
      <c r="DT37" s="661"/>
      <c r="DU37" s="661"/>
      <c r="DV37" s="662"/>
      <c r="DW37" s="645">
        <v>6.8</v>
      </c>
      <c r="DX37" s="663"/>
      <c r="DY37" s="663"/>
      <c r="DZ37" s="663"/>
      <c r="EA37" s="663"/>
      <c r="EB37" s="663"/>
      <c r="EC37" s="681"/>
    </row>
    <row r="38" spans="2:133" ht="11.25" customHeight="1" x14ac:dyDescent="0.15">
      <c r="B38" s="639" t="s">
        <v>335</v>
      </c>
      <c r="C38" s="640"/>
      <c r="D38" s="640"/>
      <c r="E38" s="640"/>
      <c r="F38" s="640"/>
      <c r="G38" s="640"/>
      <c r="H38" s="640"/>
      <c r="I38" s="640"/>
      <c r="J38" s="640"/>
      <c r="K38" s="640"/>
      <c r="L38" s="640"/>
      <c r="M38" s="640"/>
      <c r="N38" s="640"/>
      <c r="O38" s="640"/>
      <c r="P38" s="640"/>
      <c r="Q38" s="641"/>
      <c r="R38" s="642">
        <v>206980</v>
      </c>
      <c r="S38" s="643"/>
      <c r="T38" s="643"/>
      <c r="U38" s="643"/>
      <c r="V38" s="643"/>
      <c r="W38" s="643"/>
      <c r="X38" s="643"/>
      <c r="Y38" s="644"/>
      <c r="Z38" s="675">
        <v>2.2000000000000002</v>
      </c>
      <c r="AA38" s="675"/>
      <c r="AB38" s="675"/>
      <c r="AC38" s="675"/>
      <c r="AD38" s="676">
        <v>1775</v>
      </c>
      <c r="AE38" s="676"/>
      <c r="AF38" s="676"/>
      <c r="AG38" s="676"/>
      <c r="AH38" s="676"/>
      <c r="AI38" s="676"/>
      <c r="AJ38" s="676"/>
      <c r="AK38" s="676"/>
      <c r="AL38" s="645">
        <v>0</v>
      </c>
      <c r="AM38" s="646"/>
      <c r="AN38" s="646"/>
      <c r="AO38" s="677"/>
      <c r="AQ38" s="682" t="s">
        <v>336</v>
      </c>
      <c r="AR38" s="683"/>
      <c r="AS38" s="683"/>
      <c r="AT38" s="683"/>
      <c r="AU38" s="683"/>
      <c r="AV38" s="683"/>
      <c r="AW38" s="683"/>
      <c r="AX38" s="683"/>
      <c r="AY38" s="684"/>
      <c r="AZ38" s="642">
        <v>99000</v>
      </c>
      <c r="BA38" s="643"/>
      <c r="BB38" s="643"/>
      <c r="BC38" s="643"/>
      <c r="BD38" s="661"/>
      <c r="BE38" s="661"/>
      <c r="BF38" s="685"/>
      <c r="BG38" s="689" t="s">
        <v>337</v>
      </c>
      <c r="BH38" s="686"/>
      <c r="BI38" s="686"/>
      <c r="BJ38" s="686"/>
      <c r="BK38" s="686"/>
      <c r="BL38" s="686"/>
      <c r="BM38" s="686"/>
      <c r="BN38" s="686"/>
      <c r="BO38" s="686"/>
      <c r="BP38" s="686"/>
      <c r="BQ38" s="686"/>
      <c r="BR38" s="686"/>
      <c r="BS38" s="686"/>
      <c r="BT38" s="686"/>
      <c r="BU38" s="687"/>
      <c r="BV38" s="642">
        <v>1732</v>
      </c>
      <c r="BW38" s="643"/>
      <c r="BX38" s="643"/>
      <c r="BY38" s="643"/>
      <c r="BZ38" s="643"/>
      <c r="CA38" s="643"/>
      <c r="CB38" s="688"/>
      <c r="CD38" s="689" t="s">
        <v>338</v>
      </c>
      <c r="CE38" s="686"/>
      <c r="CF38" s="686"/>
      <c r="CG38" s="686"/>
      <c r="CH38" s="686"/>
      <c r="CI38" s="686"/>
      <c r="CJ38" s="686"/>
      <c r="CK38" s="686"/>
      <c r="CL38" s="686"/>
      <c r="CM38" s="686"/>
      <c r="CN38" s="686"/>
      <c r="CO38" s="686"/>
      <c r="CP38" s="686"/>
      <c r="CQ38" s="687"/>
      <c r="CR38" s="642">
        <v>707021</v>
      </c>
      <c r="CS38" s="643"/>
      <c r="CT38" s="643"/>
      <c r="CU38" s="643"/>
      <c r="CV38" s="643"/>
      <c r="CW38" s="643"/>
      <c r="CX38" s="643"/>
      <c r="CY38" s="644"/>
      <c r="CZ38" s="645">
        <v>7.7</v>
      </c>
      <c r="DA38" s="663"/>
      <c r="DB38" s="663"/>
      <c r="DC38" s="664"/>
      <c r="DD38" s="648">
        <v>588407</v>
      </c>
      <c r="DE38" s="643"/>
      <c r="DF38" s="643"/>
      <c r="DG38" s="643"/>
      <c r="DH38" s="643"/>
      <c r="DI38" s="643"/>
      <c r="DJ38" s="643"/>
      <c r="DK38" s="644"/>
      <c r="DL38" s="648">
        <v>509373</v>
      </c>
      <c r="DM38" s="643"/>
      <c r="DN38" s="643"/>
      <c r="DO38" s="643"/>
      <c r="DP38" s="643"/>
      <c r="DQ38" s="643"/>
      <c r="DR38" s="643"/>
      <c r="DS38" s="643"/>
      <c r="DT38" s="643"/>
      <c r="DU38" s="643"/>
      <c r="DV38" s="644"/>
      <c r="DW38" s="645">
        <v>10.8</v>
      </c>
      <c r="DX38" s="663"/>
      <c r="DY38" s="663"/>
      <c r="DZ38" s="663"/>
      <c r="EA38" s="663"/>
      <c r="EB38" s="663"/>
      <c r="EC38" s="681"/>
    </row>
    <row r="39" spans="2:133" ht="11.25" customHeight="1" x14ac:dyDescent="0.15">
      <c r="B39" s="639" t="s">
        <v>339</v>
      </c>
      <c r="C39" s="640"/>
      <c r="D39" s="640"/>
      <c r="E39" s="640"/>
      <c r="F39" s="640"/>
      <c r="G39" s="640"/>
      <c r="H39" s="640"/>
      <c r="I39" s="640"/>
      <c r="J39" s="640"/>
      <c r="K39" s="640"/>
      <c r="L39" s="640"/>
      <c r="M39" s="640"/>
      <c r="N39" s="640"/>
      <c r="O39" s="640"/>
      <c r="P39" s="640"/>
      <c r="Q39" s="641"/>
      <c r="R39" s="642">
        <v>1009423</v>
      </c>
      <c r="S39" s="643"/>
      <c r="T39" s="643"/>
      <c r="U39" s="643"/>
      <c r="V39" s="643"/>
      <c r="W39" s="643"/>
      <c r="X39" s="643"/>
      <c r="Y39" s="644"/>
      <c r="Z39" s="675">
        <v>10.7</v>
      </c>
      <c r="AA39" s="675"/>
      <c r="AB39" s="675"/>
      <c r="AC39" s="675"/>
      <c r="AD39" s="676" t="s">
        <v>243</v>
      </c>
      <c r="AE39" s="676"/>
      <c r="AF39" s="676"/>
      <c r="AG39" s="676"/>
      <c r="AH39" s="676"/>
      <c r="AI39" s="676"/>
      <c r="AJ39" s="676"/>
      <c r="AK39" s="676"/>
      <c r="AL39" s="645" t="s">
        <v>246</v>
      </c>
      <c r="AM39" s="646"/>
      <c r="AN39" s="646"/>
      <c r="AO39" s="677"/>
      <c r="AQ39" s="682" t="s">
        <v>340</v>
      </c>
      <c r="AR39" s="683"/>
      <c r="AS39" s="683"/>
      <c r="AT39" s="683"/>
      <c r="AU39" s="683"/>
      <c r="AV39" s="683"/>
      <c r="AW39" s="683"/>
      <c r="AX39" s="683"/>
      <c r="AY39" s="684"/>
      <c r="AZ39" s="642">
        <v>52890</v>
      </c>
      <c r="BA39" s="643"/>
      <c r="BB39" s="643"/>
      <c r="BC39" s="643"/>
      <c r="BD39" s="661"/>
      <c r="BE39" s="661"/>
      <c r="BF39" s="685"/>
      <c r="BG39" s="689" t="s">
        <v>341</v>
      </c>
      <c r="BH39" s="686"/>
      <c r="BI39" s="686"/>
      <c r="BJ39" s="686"/>
      <c r="BK39" s="686"/>
      <c r="BL39" s="686"/>
      <c r="BM39" s="686"/>
      <c r="BN39" s="686"/>
      <c r="BO39" s="686"/>
      <c r="BP39" s="686"/>
      <c r="BQ39" s="686"/>
      <c r="BR39" s="686"/>
      <c r="BS39" s="686"/>
      <c r="BT39" s="686"/>
      <c r="BU39" s="687"/>
      <c r="BV39" s="642">
        <v>2546</v>
      </c>
      <c r="BW39" s="643"/>
      <c r="BX39" s="643"/>
      <c r="BY39" s="643"/>
      <c r="BZ39" s="643"/>
      <c r="CA39" s="643"/>
      <c r="CB39" s="688"/>
      <c r="CD39" s="689" t="s">
        <v>342</v>
      </c>
      <c r="CE39" s="686"/>
      <c r="CF39" s="686"/>
      <c r="CG39" s="686"/>
      <c r="CH39" s="686"/>
      <c r="CI39" s="686"/>
      <c r="CJ39" s="686"/>
      <c r="CK39" s="686"/>
      <c r="CL39" s="686"/>
      <c r="CM39" s="686"/>
      <c r="CN39" s="686"/>
      <c r="CO39" s="686"/>
      <c r="CP39" s="686"/>
      <c r="CQ39" s="687"/>
      <c r="CR39" s="642">
        <v>202926</v>
      </c>
      <c r="CS39" s="661"/>
      <c r="CT39" s="661"/>
      <c r="CU39" s="661"/>
      <c r="CV39" s="661"/>
      <c r="CW39" s="661"/>
      <c r="CX39" s="661"/>
      <c r="CY39" s="662"/>
      <c r="CZ39" s="645">
        <v>2.2000000000000002</v>
      </c>
      <c r="DA39" s="663"/>
      <c r="DB39" s="663"/>
      <c r="DC39" s="664"/>
      <c r="DD39" s="648">
        <v>119178</v>
      </c>
      <c r="DE39" s="661"/>
      <c r="DF39" s="661"/>
      <c r="DG39" s="661"/>
      <c r="DH39" s="661"/>
      <c r="DI39" s="661"/>
      <c r="DJ39" s="661"/>
      <c r="DK39" s="662"/>
      <c r="DL39" s="648" t="s">
        <v>147</v>
      </c>
      <c r="DM39" s="661"/>
      <c r="DN39" s="661"/>
      <c r="DO39" s="661"/>
      <c r="DP39" s="661"/>
      <c r="DQ39" s="661"/>
      <c r="DR39" s="661"/>
      <c r="DS39" s="661"/>
      <c r="DT39" s="661"/>
      <c r="DU39" s="661"/>
      <c r="DV39" s="662"/>
      <c r="DW39" s="645" t="s">
        <v>243</v>
      </c>
      <c r="DX39" s="663"/>
      <c r="DY39" s="663"/>
      <c r="DZ39" s="663"/>
      <c r="EA39" s="663"/>
      <c r="EB39" s="663"/>
      <c r="EC39" s="681"/>
    </row>
    <row r="40" spans="2:133" ht="11.25" customHeight="1" x14ac:dyDescent="0.15">
      <c r="B40" s="639" t="s">
        <v>343</v>
      </c>
      <c r="C40" s="640"/>
      <c r="D40" s="640"/>
      <c r="E40" s="640"/>
      <c r="F40" s="640"/>
      <c r="G40" s="640"/>
      <c r="H40" s="640"/>
      <c r="I40" s="640"/>
      <c r="J40" s="640"/>
      <c r="K40" s="640"/>
      <c r="L40" s="640"/>
      <c r="M40" s="640"/>
      <c r="N40" s="640"/>
      <c r="O40" s="640"/>
      <c r="P40" s="640"/>
      <c r="Q40" s="641"/>
      <c r="R40" s="642" t="s">
        <v>138</v>
      </c>
      <c r="S40" s="643"/>
      <c r="T40" s="643"/>
      <c r="U40" s="643"/>
      <c r="V40" s="643"/>
      <c r="W40" s="643"/>
      <c r="X40" s="643"/>
      <c r="Y40" s="644"/>
      <c r="Z40" s="675" t="s">
        <v>243</v>
      </c>
      <c r="AA40" s="675"/>
      <c r="AB40" s="675"/>
      <c r="AC40" s="675"/>
      <c r="AD40" s="676" t="s">
        <v>243</v>
      </c>
      <c r="AE40" s="676"/>
      <c r="AF40" s="676"/>
      <c r="AG40" s="676"/>
      <c r="AH40" s="676"/>
      <c r="AI40" s="676"/>
      <c r="AJ40" s="676"/>
      <c r="AK40" s="676"/>
      <c r="AL40" s="645" t="s">
        <v>147</v>
      </c>
      <c r="AM40" s="646"/>
      <c r="AN40" s="646"/>
      <c r="AO40" s="677"/>
      <c r="AQ40" s="682" t="s">
        <v>344</v>
      </c>
      <c r="AR40" s="683"/>
      <c r="AS40" s="683"/>
      <c r="AT40" s="683"/>
      <c r="AU40" s="683"/>
      <c r="AV40" s="683"/>
      <c r="AW40" s="683"/>
      <c r="AX40" s="683"/>
      <c r="AY40" s="684"/>
      <c r="AZ40" s="642">
        <v>13092</v>
      </c>
      <c r="BA40" s="643"/>
      <c r="BB40" s="643"/>
      <c r="BC40" s="643"/>
      <c r="BD40" s="661"/>
      <c r="BE40" s="661"/>
      <c r="BF40" s="685"/>
      <c r="BG40" s="690" t="s">
        <v>345</v>
      </c>
      <c r="BH40" s="691"/>
      <c r="BI40" s="691"/>
      <c r="BJ40" s="691"/>
      <c r="BK40" s="691"/>
      <c r="BL40" s="236"/>
      <c r="BM40" s="686" t="s">
        <v>346</v>
      </c>
      <c r="BN40" s="686"/>
      <c r="BO40" s="686"/>
      <c r="BP40" s="686"/>
      <c r="BQ40" s="686"/>
      <c r="BR40" s="686"/>
      <c r="BS40" s="686"/>
      <c r="BT40" s="686"/>
      <c r="BU40" s="687"/>
      <c r="BV40" s="642">
        <v>76</v>
      </c>
      <c r="BW40" s="643"/>
      <c r="BX40" s="643"/>
      <c r="BY40" s="643"/>
      <c r="BZ40" s="643"/>
      <c r="CA40" s="643"/>
      <c r="CB40" s="688"/>
      <c r="CD40" s="689" t="s">
        <v>347</v>
      </c>
      <c r="CE40" s="686"/>
      <c r="CF40" s="686"/>
      <c r="CG40" s="686"/>
      <c r="CH40" s="686"/>
      <c r="CI40" s="686"/>
      <c r="CJ40" s="686"/>
      <c r="CK40" s="686"/>
      <c r="CL40" s="686"/>
      <c r="CM40" s="686"/>
      <c r="CN40" s="686"/>
      <c r="CO40" s="686"/>
      <c r="CP40" s="686"/>
      <c r="CQ40" s="687"/>
      <c r="CR40" s="642">
        <v>10000</v>
      </c>
      <c r="CS40" s="643"/>
      <c r="CT40" s="643"/>
      <c r="CU40" s="643"/>
      <c r="CV40" s="643"/>
      <c r="CW40" s="643"/>
      <c r="CX40" s="643"/>
      <c r="CY40" s="644"/>
      <c r="CZ40" s="645">
        <v>0.1</v>
      </c>
      <c r="DA40" s="663"/>
      <c r="DB40" s="663"/>
      <c r="DC40" s="664"/>
      <c r="DD40" s="648" t="s">
        <v>138</v>
      </c>
      <c r="DE40" s="643"/>
      <c r="DF40" s="643"/>
      <c r="DG40" s="643"/>
      <c r="DH40" s="643"/>
      <c r="DI40" s="643"/>
      <c r="DJ40" s="643"/>
      <c r="DK40" s="644"/>
      <c r="DL40" s="648" t="s">
        <v>147</v>
      </c>
      <c r="DM40" s="643"/>
      <c r="DN40" s="643"/>
      <c r="DO40" s="643"/>
      <c r="DP40" s="643"/>
      <c r="DQ40" s="643"/>
      <c r="DR40" s="643"/>
      <c r="DS40" s="643"/>
      <c r="DT40" s="643"/>
      <c r="DU40" s="643"/>
      <c r="DV40" s="644"/>
      <c r="DW40" s="645" t="s">
        <v>243</v>
      </c>
      <c r="DX40" s="663"/>
      <c r="DY40" s="663"/>
      <c r="DZ40" s="663"/>
      <c r="EA40" s="663"/>
      <c r="EB40" s="663"/>
      <c r="EC40" s="681"/>
    </row>
    <row r="41" spans="2:133" ht="11.25" customHeight="1" x14ac:dyDescent="0.15">
      <c r="B41" s="639" t="s">
        <v>348</v>
      </c>
      <c r="C41" s="640"/>
      <c r="D41" s="640"/>
      <c r="E41" s="640"/>
      <c r="F41" s="640"/>
      <c r="G41" s="640"/>
      <c r="H41" s="640"/>
      <c r="I41" s="640"/>
      <c r="J41" s="640"/>
      <c r="K41" s="640"/>
      <c r="L41" s="640"/>
      <c r="M41" s="640"/>
      <c r="N41" s="640"/>
      <c r="O41" s="640"/>
      <c r="P41" s="640"/>
      <c r="Q41" s="641"/>
      <c r="R41" s="642" t="s">
        <v>147</v>
      </c>
      <c r="S41" s="643"/>
      <c r="T41" s="643"/>
      <c r="U41" s="643"/>
      <c r="V41" s="643"/>
      <c r="W41" s="643"/>
      <c r="X41" s="643"/>
      <c r="Y41" s="644"/>
      <c r="Z41" s="675" t="s">
        <v>147</v>
      </c>
      <c r="AA41" s="675"/>
      <c r="AB41" s="675"/>
      <c r="AC41" s="675"/>
      <c r="AD41" s="676" t="s">
        <v>246</v>
      </c>
      <c r="AE41" s="676"/>
      <c r="AF41" s="676"/>
      <c r="AG41" s="676"/>
      <c r="AH41" s="676"/>
      <c r="AI41" s="676"/>
      <c r="AJ41" s="676"/>
      <c r="AK41" s="676"/>
      <c r="AL41" s="645" t="s">
        <v>147</v>
      </c>
      <c r="AM41" s="646"/>
      <c r="AN41" s="646"/>
      <c r="AO41" s="677"/>
      <c r="AQ41" s="682" t="s">
        <v>349</v>
      </c>
      <c r="AR41" s="683"/>
      <c r="AS41" s="683"/>
      <c r="AT41" s="683"/>
      <c r="AU41" s="683"/>
      <c r="AV41" s="683"/>
      <c r="AW41" s="683"/>
      <c r="AX41" s="683"/>
      <c r="AY41" s="684"/>
      <c r="AZ41" s="642">
        <v>154749</v>
      </c>
      <c r="BA41" s="643"/>
      <c r="BB41" s="643"/>
      <c r="BC41" s="643"/>
      <c r="BD41" s="661"/>
      <c r="BE41" s="661"/>
      <c r="BF41" s="685"/>
      <c r="BG41" s="690"/>
      <c r="BH41" s="691"/>
      <c r="BI41" s="691"/>
      <c r="BJ41" s="691"/>
      <c r="BK41" s="691"/>
      <c r="BL41" s="236"/>
      <c r="BM41" s="686" t="s">
        <v>350</v>
      </c>
      <c r="BN41" s="686"/>
      <c r="BO41" s="686"/>
      <c r="BP41" s="686"/>
      <c r="BQ41" s="686"/>
      <c r="BR41" s="686"/>
      <c r="BS41" s="686"/>
      <c r="BT41" s="686"/>
      <c r="BU41" s="687"/>
      <c r="BV41" s="642" t="s">
        <v>147</v>
      </c>
      <c r="BW41" s="643"/>
      <c r="BX41" s="643"/>
      <c r="BY41" s="643"/>
      <c r="BZ41" s="643"/>
      <c r="CA41" s="643"/>
      <c r="CB41" s="688"/>
      <c r="CD41" s="689" t="s">
        <v>351</v>
      </c>
      <c r="CE41" s="686"/>
      <c r="CF41" s="686"/>
      <c r="CG41" s="686"/>
      <c r="CH41" s="686"/>
      <c r="CI41" s="686"/>
      <c r="CJ41" s="686"/>
      <c r="CK41" s="686"/>
      <c r="CL41" s="686"/>
      <c r="CM41" s="686"/>
      <c r="CN41" s="686"/>
      <c r="CO41" s="686"/>
      <c r="CP41" s="686"/>
      <c r="CQ41" s="687"/>
      <c r="CR41" s="642" t="s">
        <v>243</v>
      </c>
      <c r="CS41" s="661"/>
      <c r="CT41" s="661"/>
      <c r="CU41" s="661"/>
      <c r="CV41" s="661"/>
      <c r="CW41" s="661"/>
      <c r="CX41" s="661"/>
      <c r="CY41" s="662"/>
      <c r="CZ41" s="645" t="s">
        <v>243</v>
      </c>
      <c r="DA41" s="663"/>
      <c r="DB41" s="663"/>
      <c r="DC41" s="664"/>
      <c r="DD41" s="648" t="s">
        <v>147</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352</v>
      </c>
      <c r="C42" s="640"/>
      <c r="D42" s="640"/>
      <c r="E42" s="640"/>
      <c r="F42" s="640"/>
      <c r="G42" s="640"/>
      <c r="H42" s="640"/>
      <c r="I42" s="640"/>
      <c r="J42" s="640"/>
      <c r="K42" s="640"/>
      <c r="L42" s="640"/>
      <c r="M42" s="640"/>
      <c r="N42" s="640"/>
      <c r="O42" s="640"/>
      <c r="P42" s="640"/>
      <c r="Q42" s="641"/>
      <c r="R42" s="642">
        <v>135723</v>
      </c>
      <c r="S42" s="643"/>
      <c r="T42" s="643"/>
      <c r="U42" s="643"/>
      <c r="V42" s="643"/>
      <c r="W42" s="643"/>
      <c r="X42" s="643"/>
      <c r="Y42" s="644"/>
      <c r="Z42" s="675">
        <v>1.4</v>
      </c>
      <c r="AA42" s="675"/>
      <c r="AB42" s="675"/>
      <c r="AC42" s="675"/>
      <c r="AD42" s="676" t="s">
        <v>243</v>
      </c>
      <c r="AE42" s="676"/>
      <c r="AF42" s="676"/>
      <c r="AG42" s="676"/>
      <c r="AH42" s="676"/>
      <c r="AI42" s="676"/>
      <c r="AJ42" s="676"/>
      <c r="AK42" s="676"/>
      <c r="AL42" s="645" t="s">
        <v>243</v>
      </c>
      <c r="AM42" s="646"/>
      <c r="AN42" s="646"/>
      <c r="AO42" s="677"/>
      <c r="AQ42" s="678" t="s">
        <v>353</v>
      </c>
      <c r="AR42" s="679"/>
      <c r="AS42" s="679"/>
      <c r="AT42" s="679"/>
      <c r="AU42" s="679"/>
      <c r="AV42" s="679"/>
      <c r="AW42" s="679"/>
      <c r="AX42" s="679"/>
      <c r="AY42" s="680"/>
      <c r="AZ42" s="626">
        <v>486290</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309</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1738903</v>
      </c>
      <c r="CS42" s="643"/>
      <c r="CT42" s="643"/>
      <c r="CU42" s="643"/>
      <c r="CV42" s="643"/>
      <c r="CW42" s="643"/>
      <c r="CX42" s="643"/>
      <c r="CY42" s="644"/>
      <c r="CZ42" s="645">
        <v>18.899999999999999</v>
      </c>
      <c r="DA42" s="646"/>
      <c r="DB42" s="646"/>
      <c r="DC42" s="647"/>
      <c r="DD42" s="648">
        <v>233922</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356</v>
      </c>
      <c r="C43" s="624"/>
      <c r="D43" s="624"/>
      <c r="E43" s="624"/>
      <c r="F43" s="624"/>
      <c r="G43" s="624"/>
      <c r="H43" s="624"/>
      <c r="I43" s="624"/>
      <c r="J43" s="624"/>
      <c r="K43" s="624"/>
      <c r="L43" s="624"/>
      <c r="M43" s="624"/>
      <c r="N43" s="624"/>
      <c r="O43" s="624"/>
      <c r="P43" s="624"/>
      <c r="Q43" s="625"/>
      <c r="R43" s="626">
        <v>9428898</v>
      </c>
      <c r="S43" s="665"/>
      <c r="T43" s="665"/>
      <c r="U43" s="665"/>
      <c r="V43" s="665"/>
      <c r="W43" s="665"/>
      <c r="X43" s="665"/>
      <c r="Y43" s="666"/>
      <c r="Z43" s="667">
        <v>100</v>
      </c>
      <c r="AA43" s="667"/>
      <c r="AB43" s="667"/>
      <c r="AC43" s="667"/>
      <c r="AD43" s="668">
        <v>4571297</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v>62561</v>
      </c>
      <c r="CS43" s="661"/>
      <c r="CT43" s="661"/>
      <c r="CU43" s="661"/>
      <c r="CV43" s="661"/>
      <c r="CW43" s="661"/>
      <c r="CX43" s="661"/>
      <c r="CY43" s="662"/>
      <c r="CZ43" s="645">
        <v>0.7</v>
      </c>
      <c r="DA43" s="663"/>
      <c r="DB43" s="663"/>
      <c r="DC43" s="664"/>
      <c r="DD43" s="648">
        <v>62561</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304</v>
      </c>
      <c r="CE44" s="656"/>
      <c r="CF44" s="639" t="s">
        <v>358</v>
      </c>
      <c r="CG44" s="640"/>
      <c r="CH44" s="640"/>
      <c r="CI44" s="640"/>
      <c r="CJ44" s="640"/>
      <c r="CK44" s="640"/>
      <c r="CL44" s="640"/>
      <c r="CM44" s="640"/>
      <c r="CN44" s="640"/>
      <c r="CO44" s="640"/>
      <c r="CP44" s="640"/>
      <c r="CQ44" s="641"/>
      <c r="CR44" s="642">
        <v>1178595</v>
      </c>
      <c r="CS44" s="643"/>
      <c r="CT44" s="643"/>
      <c r="CU44" s="643"/>
      <c r="CV44" s="643"/>
      <c r="CW44" s="643"/>
      <c r="CX44" s="643"/>
      <c r="CY44" s="644"/>
      <c r="CZ44" s="645">
        <v>12.8</v>
      </c>
      <c r="DA44" s="646"/>
      <c r="DB44" s="646"/>
      <c r="DC44" s="647"/>
      <c r="DD44" s="648">
        <v>212763</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246054</v>
      </c>
      <c r="CS45" s="661"/>
      <c r="CT45" s="661"/>
      <c r="CU45" s="661"/>
      <c r="CV45" s="661"/>
      <c r="CW45" s="661"/>
      <c r="CX45" s="661"/>
      <c r="CY45" s="662"/>
      <c r="CZ45" s="645">
        <v>2.7</v>
      </c>
      <c r="DA45" s="663"/>
      <c r="DB45" s="663"/>
      <c r="DC45" s="664"/>
      <c r="DD45" s="648">
        <v>4766</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908358</v>
      </c>
      <c r="CS46" s="643"/>
      <c r="CT46" s="643"/>
      <c r="CU46" s="643"/>
      <c r="CV46" s="643"/>
      <c r="CW46" s="643"/>
      <c r="CX46" s="643"/>
      <c r="CY46" s="644"/>
      <c r="CZ46" s="645">
        <v>9.9</v>
      </c>
      <c r="DA46" s="646"/>
      <c r="DB46" s="646"/>
      <c r="DC46" s="647"/>
      <c r="DD46" s="648">
        <v>199462</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v>560308</v>
      </c>
      <c r="CS47" s="661"/>
      <c r="CT47" s="661"/>
      <c r="CU47" s="661"/>
      <c r="CV47" s="661"/>
      <c r="CW47" s="661"/>
      <c r="CX47" s="661"/>
      <c r="CY47" s="662"/>
      <c r="CZ47" s="645">
        <v>6.1</v>
      </c>
      <c r="DA47" s="663"/>
      <c r="DB47" s="663"/>
      <c r="DC47" s="664"/>
      <c r="DD47" s="648">
        <v>21159</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147</v>
      </c>
      <c r="CS48" s="643"/>
      <c r="CT48" s="643"/>
      <c r="CU48" s="643"/>
      <c r="CV48" s="643"/>
      <c r="CW48" s="643"/>
      <c r="CX48" s="643"/>
      <c r="CY48" s="644"/>
      <c r="CZ48" s="645" t="s">
        <v>147</v>
      </c>
      <c r="DA48" s="646"/>
      <c r="DB48" s="646"/>
      <c r="DC48" s="647"/>
      <c r="DD48" s="648" t="s">
        <v>243</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9204255</v>
      </c>
      <c r="CS49" s="627"/>
      <c r="CT49" s="627"/>
      <c r="CU49" s="627"/>
      <c r="CV49" s="627"/>
      <c r="CW49" s="627"/>
      <c r="CX49" s="627"/>
      <c r="CY49" s="628"/>
      <c r="CZ49" s="629">
        <v>100</v>
      </c>
      <c r="DA49" s="630"/>
      <c r="DB49" s="630"/>
      <c r="DC49" s="631"/>
      <c r="DD49" s="632">
        <v>5429857</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0lpCuTYynx41tCVRcDvVfB6HKPA4QOoJo20s/vL1ABvGjzcdhXHXNhEiZJi4LLFFe3NI1s8lfpQTNXpCPyc1JQ==" saltValue="/mrinuENL+dUjtRaICtoO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1" sqref="B1:DI1"/>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4" t="s">
        <v>368</v>
      </c>
      <c r="DK2" s="1165"/>
      <c r="DL2" s="1165"/>
      <c r="DM2" s="1165"/>
      <c r="DN2" s="1165"/>
      <c r="DO2" s="1166"/>
      <c r="DP2" s="251"/>
      <c r="DQ2" s="1164" t="s">
        <v>369</v>
      </c>
      <c r="DR2" s="1165"/>
      <c r="DS2" s="1165"/>
      <c r="DT2" s="1165"/>
      <c r="DU2" s="1165"/>
      <c r="DV2" s="1165"/>
      <c r="DW2" s="1165"/>
      <c r="DX2" s="1165"/>
      <c r="DY2" s="1165"/>
      <c r="DZ2" s="116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17" t="s">
        <v>370</v>
      </c>
      <c r="B4" s="1117"/>
      <c r="C4" s="1117"/>
      <c r="D4" s="1117"/>
      <c r="E4" s="1117"/>
      <c r="F4" s="1117"/>
      <c r="G4" s="1117"/>
      <c r="H4" s="1117"/>
      <c r="I4" s="1117"/>
      <c r="J4" s="1117"/>
      <c r="K4" s="1117"/>
      <c r="L4" s="1117"/>
      <c r="M4" s="1117"/>
      <c r="N4" s="1117"/>
      <c r="O4" s="1117"/>
      <c r="P4" s="1117"/>
      <c r="Q4" s="1117"/>
      <c r="R4" s="1117"/>
      <c r="S4" s="1117"/>
      <c r="T4" s="1117"/>
      <c r="U4" s="1117"/>
      <c r="V4" s="1117"/>
      <c r="W4" s="1117"/>
      <c r="X4" s="1117"/>
      <c r="Y4" s="1117"/>
      <c r="Z4" s="1117"/>
      <c r="AA4" s="1117"/>
      <c r="AB4" s="1117"/>
      <c r="AC4" s="1117"/>
      <c r="AD4" s="1117"/>
      <c r="AE4" s="1117"/>
      <c r="AF4" s="1117"/>
      <c r="AG4" s="1117"/>
      <c r="AH4" s="1117"/>
      <c r="AI4" s="1117"/>
      <c r="AJ4" s="1117"/>
      <c r="AK4" s="1117"/>
      <c r="AL4" s="1117"/>
      <c r="AM4" s="1117"/>
      <c r="AN4" s="1117"/>
      <c r="AO4" s="1117"/>
      <c r="AP4" s="1117"/>
      <c r="AQ4" s="1117"/>
      <c r="AR4" s="1117"/>
      <c r="AS4" s="1117"/>
      <c r="AT4" s="1117"/>
      <c r="AU4" s="1117"/>
      <c r="AV4" s="1117"/>
      <c r="AW4" s="1117"/>
      <c r="AX4" s="1117"/>
      <c r="AY4" s="1117"/>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49" t="s">
        <v>372</v>
      </c>
      <c r="B5" s="1050"/>
      <c r="C5" s="1050"/>
      <c r="D5" s="1050"/>
      <c r="E5" s="1050"/>
      <c r="F5" s="1050"/>
      <c r="G5" s="1050"/>
      <c r="H5" s="1050"/>
      <c r="I5" s="1050"/>
      <c r="J5" s="1050"/>
      <c r="K5" s="1050"/>
      <c r="L5" s="1050"/>
      <c r="M5" s="1050"/>
      <c r="N5" s="1050"/>
      <c r="O5" s="1050"/>
      <c r="P5" s="1051"/>
      <c r="Q5" s="1055" t="s">
        <v>373</v>
      </c>
      <c r="R5" s="1056"/>
      <c r="S5" s="1056"/>
      <c r="T5" s="1056"/>
      <c r="U5" s="1057"/>
      <c r="V5" s="1055" t="s">
        <v>374</v>
      </c>
      <c r="W5" s="1056"/>
      <c r="X5" s="1056"/>
      <c r="Y5" s="1056"/>
      <c r="Z5" s="1057"/>
      <c r="AA5" s="1055" t="s">
        <v>375</v>
      </c>
      <c r="AB5" s="1056"/>
      <c r="AC5" s="1056"/>
      <c r="AD5" s="1056"/>
      <c r="AE5" s="1056"/>
      <c r="AF5" s="1167" t="s">
        <v>376</v>
      </c>
      <c r="AG5" s="1056"/>
      <c r="AH5" s="1056"/>
      <c r="AI5" s="1056"/>
      <c r="AJ5" s="1071"/>
      <c r="AK5" s="1056" t="s">
        <v>377</v>
      </c>
      <c r="AL5" s="1056"/>
      <c r="AM5" s="1056"/>
      <c r="AN5" s="1056"/>
      <c r="AO5" s="1057"/>
      <c r="AP5" s="1055" t="s">
        <v>378</v>
      </c>
      <c r="AQ5" s="1056"/>
      <c r="AR5" s="1056"/>
      <c r="AS5" s="1056"/>
      <c r="AT5" s="1057"/>
      <c r="AU5" s="1055" t="s">
        <v>379</v>
      </c>
      <c r="AV5" s="1056"/>
      <c r="AW5" s="1056"/>
      <c r="AX5" s="1056"/>
      <c r="AY5" s="1071"/>
      <c r="AZ5" s="258"/>
      <c r="BA5" s="258"/>
      <c r="BB5" s="258"/>
      <c r="BC5" s="258"/>
      <c r="BD5" s="258"/>
      <c r="BE5" s="259"/>
      <c r="BF5" s="259"/>
      <c r="BG5" s="259"/>
      <c r="BH5" s="259"/>
      <c r="BI5" s="259"/>
      <c r="BJ5" s="259"/>
      <c r="BK5" s="259"/>
      <c r="BL5" s="259"/>
      <c r="BM5" s="259"/>
      <c r="BN5" s="259"/>
      <c r="BO5" s="259"/>
      <c r="BP5" s="259"/>
      <c r="BQ5" s="1049" t="s">
        <v>380</v>
      </c>
      <c r="BR5" s="1050"/>
      <c r="BS5" s="1050"/>
      <c r="BT5" s="1050"/>
      <c r="BU5" s="1050"/>
      <c r="BV5" s="1050"/>
      <c r="BW5" s="1050"/>
      <c r="BX5" s="1050"/>
      <c r="BY5" s="1050"/>
      <c r="BZ5" s="1050"/>
      <c r="CA5" s="1050"/>
      <c r="CB5" s="1050"/>
      <c r="CC5" s="1050"/>
      <c r="CD5" s="1050"/>
      <c r="CE5" s="1050"/>
      <c r="CF5" s="1050"/>
      <c r="CG5" s="1051"/>
      <c r="CH5" s="1055" t="s">
        <v>381</v>
      </c>
      <c r="CI5" s="1056"/>
      <c r="CJ5" s="1056"/>
      <c r="CK5" s="1056"/>
      <c r="CL5" s="1057"/>
      <c r="CM5" s="1055" t="s">
        <v>382</v>
      </c>
      <c r="CN5" s="1056"/>
      <c r="CO5" s="1056"/>
      <c r="CP5" s="1056"/>
      <c r="CQ5" s="1057"/>
      <c r="CR5" s="1055" t="s">
        <v>383</v>
      </c>
      <c r="CS5" s="1056"/>
      <c r="CT5" s="1056"/>
      <c r="CU5" s="1056"/>
      <c r="CV5" s="1057"/>
      <c r="CW5" s="1055" t="s">
        <v>384</v>
      </c>
      <c r="CX5" s="1056"/>
      <c r="CY5" s="1056"/>
      <c r="CZ5" s="1056"/>
      <c r="DA5" s="1057"/>
      <c r="DB5" s="1055" t="s">
        <v>385</v>
      </c>
      <c r="DC5" s="1056"/>
      <c r="DD5" s="1056"/>
      <c r="DE5" s="1056"/>
      <c r="DF5" s="1057"/>
      <c r="DG5" s="1152" t="s">
        <v>386</v>
      </c>
      <c r="DH5" s="1153"/>
      <c r="DI5" s="1153"/>
      <c r="DJ5" s="1153"/>
      <c r="DK5" s="1154"/>
      <c r="DL5" s="1152" t="s">
        <v>387</v>
      </c>
      <c r="DM5" s="1153"/>
      <c r="DN5" s="1153"/>
      <c r="DO5" s="1153"/>
      <c r="DP5" s="1154"/>
      <c r="DQ5" s="1055" t="s">
        <v>388</v>
      </c>
      <c r="DR5" s="1056"/>
      <c r="DS5" s="1056"/>
      <c r="DT5" s="1056"/>
      <c r="DU5" s="1057"/>
      <c r="DV5" s="1055" t="s">
        <v>379</v>
      </c>
      <c r="DW5" s="1056"/>
      <c r="DX5" s="1056"/>
      <c r="DY5" s="1056"/>
      <c r="DZ5" s="1071"/>
      <c r="EA5" s="256"/>
    </row>
    <row r="6" spans="1:131" s="257" customFormat="1" ht="26.25" customHeight="1" thickBot="1" x14ac:dyDescent="0.2">
      <c r="A6" s="1052"/>
      <c r="B6" s="1053"/>
      <c r="C6" s="1053"/>
      <c r="D6" s="1053"/>
      <c r="E6" s="1053"/>
      <c r="F6" s="1053"/>
      <c r="G6" s="1053"/>
      <c r="H6" s="1053"/>
      <c r="I6" s="1053"/>
      <c r="J6" s="1053"/>
      <c r="K6" s="1053"/>
      <c r="L6" s="1053"/>
      <c r="M6" s="1053"/>
      <c r="N6" s="1053"/>
      <c r="O6" s="1053"/>
      <c r="P6" s="1054"/>
      <c r="Q6" s="1058"/>
      <c r="R6" s="1059"/>
      <c r="S6" s="1059"/>
      <c r="T6" s="1059"/>
      <c r="U6" s="1060"/>
      <c r="V6" s="1058"/>
      <c r="W6" s="1059"/>
      <c r="X6" s="1059"/>
      <c r="Y6" s="1059"/>
      <c r="Z6" s="1060"/>
      <c r="AA6" s="1058"/>
      <c r="AB6" s="1059"/>
      <c r="AC6" s="1059"/>
      <c r="AD6" s="1059"/>
      <c r="AE6" s="1059"/>
      <c r="AF6" s="1168"/>
      <c r="AG6" s="1059"/>
      <c r="AH6" s="1059"/>
      <c r="AI6" s="1059"/>
      <c r="AJ6" s="1072"/>
      <c r="AK6" s="1059"/>
      <c r="AL6" s="1059"/>
      <c r="AM6" s="1059"/>
      <c r="AN6" s="1059"/>
      <c r="AO6" s="1060"/>
      <c r="AP6" s="1058"/>
      <c r="AQ6" s="1059"/>
      <c r="AR6" s="1059"/>
      <c r="AS6" s="1059"/>
      <c r="AT6" s="1060"/>
      <c r="AU6" s="1058"/>
      <c r="AV6" s="1059"/>
      <c r="AW6" s="1059"/>
      <c r="AX6" s="1059"/>
      <c r="AY6" s="1072"/>
      <c r="AZ6" s="254"/>
      <c r="BA6" s="254"/>
      <c r="BB6" s="254"/>
      <c r="BC6" s="254"/>
      <c r="BD6" s="254"/>
      <c r="BE6" s="255"/>
      <c r="BF6" s="255"/>
      <c r="BG6" s="255"/>
      <c r="BH6" s="255"/>
      <c r="BI6" s="255"/>
      <c r="BJ6" s="255"/>
      <c r="BK6" s="255"/>
      <c r="BL6" s="255"/>
      <c r="BM6" s="255"/>
      <c r="BN6" s="255"/>
      <c r="BO6" s="255"/>
      <c r="BP6" s="255"/>
      <c r="BQ6" s="1052"/>
      <c r="BR6" s="1053"/>
      <c r="BS6" s="1053"/>
      <c r="BT6" s="1053"/>
      <c r="BU6" s="1053"/>
      <c r="BV6" s="1053"/>
      <c r="BW6" s="1053"/>
      <c r="BX6" s="1053"/>
      <c r="BY6" s="1053"/>
      <c r="BZ6" s="1053"/>
      <c r="CA6" s="1053"/>
      <c r="CB6" s="1053"/>
      <c r="CC6" s="1053"/>
      <c r="CD6" s="1053"/>
      <c r="CE6" s="1053"/>
      <c r="CF6" s="1053"/>
      <c r="CG6" s="1054"/>
      <c r="CH6" s="1058"/>
      <c r="CI6" s="1059"/>
      <c r="CJ6" s="1059"/>
      <c r="CK6" s="1059"/>
      <c r="CL6" s="1060"/>
      <c r="CM6" s="1058"/>
      <c r="CN6" s="1059"/>
      <c r="CO6" s="1059"/>
      <c r="CP6" s="1059"/>
      <c r="CQ6" s="1060"/>
      <c r="CR6" s="1058"/>
      <c r="CS6" s="1059"/>
      <c r="CT6" s="1059"/>
      <c r="CU6" s="1059"/>
      <c r="CV6" s="1060"/>
      <c r="CW6" s="1058"/>
      <c r="CX6" s="1059"/>
      <c r="CY6" s="1059"/>
      <c r="CZ6" s="1059"/>
      <c r="DA6" s="1060"/>
      <c r="DB6" s="1058"/>
      <c r="DC6" s="1059"/>
      <c r="DD6" s="1059"/>
      <c r="DE6" s="1059"/>
      <c r="DF6" s="1060"/>
      <c r="DG6" s="1155"/>
      <c r="DH6" s="1156"/>
      <c r="DI6" s="1156"/>
      <c r="DJ6" s="1156"/>
      <c r="DK6" s="1157"/>
      <c r="DL6" s="1155"/>
      <c r="DM6" s="1156"/>
      <c r="DN6" s="1156"/>
      <c r="DO6" s="1156"/>
      <c r="DP6" s="1157"/>
      <c r="DQ6" s="1058"/>
      <c r="DR6" s="1059"/>
      <c r="DS6" s="1059"/>
      <c r="DT6" s="1059"/>
      <c r="DU6" s="1060"/>
      <c r="DV6" s="1058"/>
      <c r="DW6" s="1059"/>
      <c r="DX6" s="1059"/>
      <c r="DY6" s="1059"/>
      <c r="DZ6" s="1072"/>
      <c r="EA6" s="256"/>
    </row>
    <row r="7" spans="1:131" s="257" customFormat="1" ht="26.25" customHeight="1" thickTop="1" x14ac:dyDescent="0.15">
      <c r="A7" s="260">
        <v>1</v>
      </c>
      <c r="B7" s="1104" t="s">
        <v>389</v>
      </c>
      <c r="C7" s="1105"/>
      <c r="D7" s="1105"/>
      <c r="E7" s="1105"/>
      <c r="F7" s="1105"/>
      <c r="G7" s="1105"/>
      <c r="H7" s="1105"/>
      <c r="I7" s="1105"/>
      <c r="J7" s="1105"/>
      <c r="K7" s="1105"/>
      <c r="L7" s="1105"/>
      <c r="M7" s="1105"/>
      <c r="N7" s="1105"/>
      <c r="O7" s="1105"/>
      <c r="P7" s="1106"/>
      <c r="Q7" s="1158">
        <v>9434</v>
      </c>
      <c r="R7" s="1159"/>
      <c r="S7" s="1159"/>
      <c r="T7" s="1159"/>
      <c r="U7" s="1159"/>
      <c r="V7" s="1159">
        <v>9110</v>
      </c>
      <c r="W7" s="1159"/>
      <c r="X7" s="1159"/>
      <c r="Y7" s="1159"/>
      <c r="Z7" s="1159"/>
      <c r="AA7" s="1159">
        <v>224</v>
      </c>
      <c r="AB7" s="1159"/>
      <c r="AC7" s="1159"/>
      <c r="AD7" s="1159"/>
      <c r="AE7" s="1160"/>
      <c r="AF7" s="1161">
        <v>163</v>
      </c>
      <c r="AG7" s="1162"/>
      <c r="AH7" s="1162"/>
      <c r="AI7" s="1162"/>
      <c r="AJ7" s="1163"/>
      <c r="AK7" s="1145">
        <v>99</v>
      </c>
      <c r="AL7" s="1146"/>
      <c r="AM7" s="1146"/>
      <c r="AN7" s="1146"/>
      <c r="AO7" s="1146"/>
      <c r="AP7" s="1146">
        <v>8233</v>
      </c>
      <c r="AQ7" s="1146"/>
      <c r="AR7" s="1146"/>
      <c r="AS7" s="1146"/>
      <c r="AT7" s="1146"/>
      <c r="AU7" s="1147"/>
      <c r="AV7" s="1147"/>
      <c r="AW7" s="1147"/>
      <c r="AX7" s="1147"/>
      <c r="AY7" s="1148"/>
      <c r="AZ7" s="254"/>
      <c r="BA7" s="254"/>
      <c r="BB7" s="254"/>
      <c r="BC7" s="254"/>
      <c r="BD7" s="254"/>
      <c r="BE7" s="255"/>
      <c r="BF7" s="255"/>
      <c r="BG7" s="255"/>
      <c r="BH7" s="255"/>
      <c r="BI7" s="255"/>
      <c r="BJ7" s="255"/>
      <c r="BK7" s="255"/>
      <c r="BL7" s="255"/>
      <c r="BM7" s="255"/>
      <c r="BN7" s="255"/>
      <c r="BO7" s="255"/>
      <c r="BP7" s="255"/>
      <c r="BQ7" s="261">
        <v>1</v>
      </c>
      <c r="BR7" s="262"/>
      <c r="BS7" s="1149" t="s">
        <v>593</v>
      </c>
      <c r="BT7" s="1150"/>
      <c r="BU7" s="1150"/>
      <c r="BV7" s="1150"/>
      <c r="BW7" s="1150"/>
      <c r="BX7" s="1150"/>
      <c r="BY7" s="1150"/>
      <c r="BZ7" s="1150"/>
      <c r="CA7" s="1150"/>
      <c r="CB7" s="1150"/>
      <c r="CC7" s="1150"/>
      <c r="CD7" s="1150"/>
      <c r="CE7" s="1150"/>
      <c r="CF7" s="1150"/>
      <c r="CG7" s="1151"/>
      <c r="CH7" s="1142">
        <v>39</v>
      </c>
      <c r="CI7" s="1143"/>
      <c r="CJ7" s="1143"/>
      <c r="CK7" s="1143"/>
      <c r="CL7" s="1144"/>
      <c r="CM7" s="1142">
        <v>110</v>
      </c>
      <c r="CN7" s="1143"/>
      <c r="CO7" s="1143"/>
      <c r="CP7" s="1143"/>
      <c r="CQ7" s="1144"/>
      <c r="CR7" s="1142">
        <v>100</v>
      </c>
      <c r="CS7" s="1143"/>
      <c r="CT7" s="1143"/>
      <c r="CU7" s="1143"/>
      <c r="CV7" s="1144"/>
      <c r="CW7" s="1142">
        <v>80</v>
      </c>
      <c r="CX7" s="1143"/>
      <c r="CY7" s="1143"/>
      <c r="CZ7" s="1143"/>
      <c r="DA7" s="1144"/>
      <c r="DB7" s="1142" t="s">
        <v>594</v>
      </c>
      <c r="DC7" s="1143"/>
      <c r="DD7" s="1143"/>
      <c r="DE7" s="1143"/>
      <c r="DF7" s="1144"/>
      <c r="DG7" s="1142" t="s">
        <v>594</v>
      </c>
      <c r="DH7" s="1143"/>
      <c r="DI7" s="1143"/>
      <c r="DJ7" s="1143"/>
      <c r="DK7" s="1144"/>
      <c r="DL7" s="1142" t="s">
        <v>594</v>
      </c>
      <c r="DM7" s="1143"/>
      <c r="DN7" s="1143"/>
      <c r="DO7" s="1143"/>
      <c r="DP7" s="1144"/>
      <c r="DQ7" s="1142" t="s">
        <v>594</v>
      </c>
      <c r="DR7" s="1143"/>
      <c r="DS7" s="1143"/>
      <c r="DT7" s="1143"/>
      <c r="DU7" s="1144"/>
      <c r="DV7" s="1169"/>
      <c r="DW7" s="1170"/>
      <c r="DX7" s="1170"/>
      <c r="DY7" s="1170"/>
      <c r="DZ7" s="1171"/>
      <c r="EA7" s="256"/>
    </row>
    <row r="8" spans="1:131" s="257" customFormat="1" ht="26.25" customHeight="1" x14ac:dyDescent="0.15">
      <c r="A8" s="263">
        <v>2</v>
      </c>
      <c r="B8" s="1091" t="s">
        <v>390</v>
      </c>
      <c r="C8" s="1092"/>
      <c r="D8" s="1092"/>
      <c r="E8" s="1092"/>
      <c r="F8" s="1092"/>
      <c r="G8" s="1092"/>
      <c r="H8" s="1092"/>
      <c r="I8" s="1092"/>
      <c r="J8" s="1092"/>
      <c r="K8" s="1092"/>
      <c r="L8" s="1092"/>
      <c r="M8" s="1092"/>
      <c r="N8" s="1092"/>
      <c r="O8" s="1092"/>
      <c r="P8" s="1093"/>
      <c r="Q8" s="1097">
        <v>13</v>
      </c>
      <c r="R8" s="1098"/>
      <c r="S8" s="1098"/>
      <c r="T8" s="1098"/>
      <c r="U8" s="1098"/>
      <c r="V8" s="1098">
        <v>13</v>
      </c>
      <c r="W8" s="1098"/>
      <c r="X8" s="1098"/>
      <c r="Y8" s="1098"/>
      <c r="Z8" s="1098"/>
      <c r="AA8" s="1098">
        <v>0</v>
      </c>
      <c r="AB8" s="1098"/>
      <c r="AC8" s="1098"/>
      <c r="AD8" s="1098"/>
      <c r="AE8" s="1099"/>
      <c r="AF8" s="1073" t="s">
        <v>147</v>
      </c>
      <c r="AG8" s="1074"/>
      <c r="AH8" s="1074"/>
      <c r="AI8" s="1074"/>
      <c r="AJ8" s="1075"/>
      <c r="AK8" s="1140" t="s">
        <v>594</v>
      </c>
      <c r="AL8" s="1141"/>
      <c r="AM8" s="1141"/>
      <c r="AN8" s="1141"/>
      <c r="AO8" s="1141"/>
      <c r="AP8" s="1141" t="s">
        <v>594</v>
      </c>
      <c r="AQ8" s="1141"/>
      <c r="AR8" s="1141"/>
      <c r="AS8" s="1141"/>
      <c r="AT8" s="1141"/>
      <c r="AU8" s="1138"/>
      <c r="AV8" s="1138"/>
      <c r="AW8" s="1138"/>
      <c r="AX8" s="1138"/>
      <c r="AY8" s="1139"/>
      <c r="AZ8" s="254"/>
      <c r="BA8" s="254"/>
      <c r="BB8" s="254"/>
      <c r="BC8" s="254"/>
      <c r="BD8" s="254"/>
      <c r="BE8" s="255"/>
      <c r="BF8" s="255"/>
      <c r="BG8" s="255"/>
      <c r="BH8" s="255"/>
      <c r="BI8" s="255"/>
      <c r="BJ8" s="255"/>
      <c r="BK8" s="255"/>
      <c r="BL8" s="255"/>
      <c r="BM8" s="255"/>
      <c r="BN8" s="255"/>
      <c r="BO8" s="255"/>
      <c r="BP8" s="255"/>
      <c r="BQ8" s="264">
        <v>2</v>
      </c>
      <c r="BR8" s="265"/>
      <c r="BS8" s="1068" t="s">
        <v>595</v>
      </c>
      <c r="BT8" s="1069"/>
      <c r="BU8" s="1069"/>
      <c r="BV8" s="1069"/>
      <c r="BW8" s="1069"/>
      <c r="BX8" s="1069"/>
      <c r="BY8" s="1069"/>
      <c r="BZ8" s="1069"/>
      <c r="CA8" s="1069"/>
      <c r="CB8" s="1069"/>
      <c r="CC8" s="1069"/>
      <c r="CD8" s="1069"/>
      <c r="CE8" s="1069"/>
      <c r="CF8" s="1069"/>
      <c r="CG8" s="1070"/>
      <c r="CH8" s="1043">
        <v>0</v>
      </c>
      <c r="CI8" s="1044"/>
      <c r="CJ8" s="1044"/>
      <c r="CK8" s="1044"/>
      <c r="CL8" s="1045"/>
      <c r="CM8" s="1043">
        <v>28</v>
      </c>
      <c r="CN8" s="1044"/>
      <c r="CO8" s="1044"/>
      <c r="CP8" s="1044"/>
      <c r="CQ8" s="1045"/>
      <c r="CR8" s="1043">
        <v>35</v>
      </c>
      <c r="CS8" s="1044"/>
      <c r="CT8" s="1044"/>
      <c r="CU8" s="1044"/>
      <c r="CV8" s="1045"/>
      <c r="CW8" s="1043">
        <v>10</v>
      </c>
      <c r="CX8" s="1044"/>
      <c r="CY8" s="1044"/>
      <c r="CZ8" s="1044"/>
      <c r="DA8" s="1045"/>
      <c r="DB8" s="1043" t="s">
        <v>594</v>
      </c>
      <c r="DC8" s="1044"/>
      <c r="DD8" s="1044"/>
      <c r="DE8" s="1044"/>
      <c r="DF8" s="1045"/>
      <c r="DG8" s="1043" t="s">
        <v>594</v>
      </c>
      <c r="DH8" s="1044"/>
      <c r="DI8" s="1044"/>
      <c r="DJ8" s="1044"/>
      <c r="DK8" s="1045"/>
      <c r="DL8" s="1043" t="s">
        <v>594</v>
      </c>
      <c r="DM8" s="1044"/>
      <c r="DN8" s="1044"/>
      <c r="DO8" s="1044"/>
      <c r="DP8" s="1045"/>
      <c r="DQ8" s="1043" t="s">
        <v>594</v>
      </c>
      <c r="DR8" s="1044"/>
      <c r="DS8" s="1044"/>
      <c r="DT8" s="1044"/>
      <c r="DU8" s="1045"/>
      <c r="DV8" s="1046"/>
      <c r="DW8" s="1047"/>
      <c r="DX8" s="1047"/>
      <c r="DY8" s="1047"/>
      <c r="DZ8" s="1048"/>
      <c r="EA8" s="256"/>
    </row>
    <row r="9" spans="1:131" s="257" customFormat="1" ht="26.25" customHeight="1" x14ac:dyDescent="0.15">
      <c r="A9" s="263">
        <v>3</v>
      </c>
      <c r="B9" s="1091" t="s">
        <v>391</v>
      </c>
      <c r="C9" s="1092"/>
      <c r="D9" s="1092"/>
      <c r="E9" s="1092"/>
      <c r="F9" s="1092"/>
      <c r="G9" s="1092"/>
      <c r="H9" s="1092"/>
      <c r="I9" s="1092"/>
      <c r="J9" s="1092"/>
      <c r="K9" s="1092"/>
      <c r="L9" s="1092"/>
      <c r="M9" s="1092"/>
      <c r="N9" s="1092"/>
      <c r="O9" s="1092"/>
      <c r="P9" s="1093"/>
      <c r="Q9" s="1097">
        <v>2</v>
      </c>
      <c r="R9" s="1098"/>
      <c r="S9" s="1098"/>
      <c r="T9" s="1098"/>
      <c r="U9" s="1098"/>
      <c r="V9" s="1098">
        <v>2</v>
      </c>
      <c r="W9" s="1098"/>
      <c r="X9" s="1098"/>
      <c r="Y9" s="1098"/>
      <c r="Z9" s="1098"/>
      <c r="AA9" s="1098">
        <v>0</v>
      </c>
      <c r="AB9" s="1098"/>
      <c r="AC9" s="1098"/>
      <c r="AD9" s="1098"/>
      <c r="AE9" s="1099"/>
      <c r="AF9" s="1073">
        <v>0</v>
      </c>
      <c r="AG9" s="1074"/>
      <c r="AH9" s="1074"/>
      <c r="AI9" s="1074"/>
      <c r="AJ9" s="1075"/>
      <c r="AK9" s="1140" t="s">
        <v>594</v>
      </c>
      <c r="AL9" s="1141"/>
      <c r="AM9" s="1141"/>
      <c r="AN9" s="1141"/>
      <c r="AO9" s="1141"/>
      <c r="AP9" s="1141">
        <v>0</v>
      </c>
      <c r="AQ9" s="1141"/>
      <c r="AR9" s="1141"/>
      <c r="AS9" s="1141"/>
      <c r="AT9" s="1141"/>
      <c r="AU9" s="1138"/>
      <c r="AV9" s="1138"/>
      <c r="AW9" s="1138"/>
      <c r="AX9" s="1138"/>
      <c r="AY9" s="1139"/>
      <c r="AZ9" s="254"/>
      <c r="BA9" s="254"/>
      <c r="BB9" s="254"/>
      <c r="BC9" s="254"/>
      <c r="BD9" s="254"/>
      <c r="BE9" s="255"/>
      <c r="BF9" s="255"/>
      <c r="BG9" s="255"/>
      <c r="BH9" s="255"/>
      <c r="BI9" s="255"/>
      <c r="BJ9" s="255"/>
      <c r="BK9" s="255"/>
      <c r="BL9" s="255"/>
      <c r="BM9" s="255"/>
      <c r="BN9" s="255"/>
      <c r="BO9" s="255"/>
      <c r="BP9" s="255"/>
      <c r="BQ9" s="264">
        <v>3</v>
      </c>
      <c r="BR9" s="265"/>
      <c r="BS9" s="1068" t="s">
        <v>596</v>
      </c>
      <c r="BT9" s="1069"/>
      <c r="BU9" s="1069"/>
      <c r="BV9" s="1069"/>
      <c r="BW9" s="1069"/>
      <c r="BX9" s="1069"/>
      <c r="BY9" s="1069"/>
      <c r="BZ9" s="1069"/>
      <c r="CA9" s="1069"/>
      <c r="CB9" s="1069"/>
      <c r="CC9" s="1069"/>
      <c r="CD9" s="1069"/>
      <c r="CE9" s="1069"/>
      <c r="CF9" s="1069"/>
      <c r="CG9" s="1070"/>
      <c r="CH9" s="1043">
        <v>27</v>
      </c>
      <c r="CI9" s="1044"/>
      <c r="CJ9" s="1044"/>
      <c r="CK9" s="1044"/>
      <c r="CL9" s="1045"/>
      <c r="CM9" s="1043">
        <v>265</v>
      </c>
      <c r="CN9" s="1044"/>
      <c r="CO9" s="1044"/>
      <c r="CP9" s="1044"/>
      <c r="CQ9" s="1045"/>
      <c r="CR9" s="1043">
        <v>22</v>
      </c>
      <c r="CS9" s="1044"/>
      <c r="CT9" s="1044"/>
      <c r="CU9" s="1044"/>
      <c r="CV9" s="1045"/>
      <c r="CW9" s="1043">
        <v>1</v>
      </c>
      <c r="CX9" s="1044"/>
      <c r="CY9" s="1044"/>
      <c r="CZ9" s="1044"/>
      <c r="DA9" s="1045"/>
      <c r="DB9" s="1043" t="s">
        <v>594</v>
      </c>
      <c r="DC9" s="1044"/>
      <c r="DD9" s="1044"/>
      <c r="DE9" s="1044"/>
      <c r="DF9" s="1045"/>
      <c r="DG9" s="1043" t="s">
        <v>594</v>
      </c>
      <c r="DH9" s="1044"/>
      <c r="DI9" s="1044"/>
      <c r="DJ9" s="1044"/>
      <c r="DK9" s="1045"/>
      <c r="DL9" s="1043" t="s">
        <v>594</v>
      </c>
      <c r="DM9" s="1044"/>
      <c r="DN9" s="1044"/>
      <c r="DO9" s="1044"/>
      <c r="DP9" s="1045"/>
      <c r="DQ9" s="1043" t="s">
        <v>594</v>
      </c>
      <c r="DR9" s="1044"/>
      <c r="DS9" s="1044"/>
      <c r="DT9" s="1044"/>
      <c r="DU9" s="1045"/>
      <c r="DV9" s="1046"/>
      <c r="DW9" s="1047"/>
      <c r="DX9" s="1047"/>
      <c r="DY9" s="1047"/>
      <c r="DZ9" s="1048"/>
      <c r="EA9" s="256"/>
    </row>
    <row r="10" spans="1:131" s="257" customFormat="1" ht="26.25" customHeight="1" x14ac:dyDescent="0.15">
      <c r="A10" s="263">
        <v>4</v>
      </c>
      <c r="B10" s="1091"/>
      <c r="C10" s="1092"/>
      <c r="D10" s="1092"/>
      <c r="E10" s="1092"/>
      <c r="F10" s="1092"/>
      <c r="G10" s="1092"/>
      <c r="H10" s="1092"/>
      <c r="I10" s="1092"/>
      <c r="J10" s="1092"/>
      <c r="K10" s="1092"/>
      <c r="L10" s="1092"/>
      <c r="M10" s="1092"/>
      <c r="N10" s="1092"/>
      <c r="O10" s="1092"/>
      <c r="P10" s="1093"/>
      <c r="Q10" s="1097"/>
      <c r="R10" s="1098"/>
      <c r="S10" s="1098"/>
      <c r="T10" s="1098"/>
      <c r="U10" s="1098"/>
      <c r="V10" s="1098"/>
      <c r="W10" s="1098"/>
      <c r="X10" s="1098"/>
      <c r="Y10" s="1098"/>
      <c r="Z10" s="1098"/>
      <c r="AA10" s="1098"/>
      <c r="AB10" s="1098"/>
      <c r="AC10" s="1098"/>
      <c r="AD10" s="1098"/>
      <c r="AE10" s="1099"/>
      <c r="AF10" s="1073"/>
      <c r="AG10" s="1074"/>
      <c r="AH10" s="1074"/>
      <c r="AI10" s="1074"/>
      <c r="AJ10" s="1075"/>
      <c r="AK10" s="1140"/>
      <c r="AL10" s="1141"/>
      <c r="AM10" s="1141"/>
      <c r="AN10" s="1141"/>
      <c r="AO10" s="1141"/>
      <c r="AP10" s="1141"/>
      <c r="AQ10" s="1141"/>
      <c r="AR10" s="1141"/>
      <c r="AS10" s="1141"/>
      <c r="AT10" s="1141"/>
      <c r="AU10" s="1138"/>
      <c r="AV10" s="1138"/>
      <c r="AW10" s="1138"/>
      <c r="AX10" s="1138"/>
      <c r="AY10" s="1139"/>
      <c r="AZ10" s="254"/>
      <c r="BA10" s="254"/>
      <c r="BB10" s="254"/>
      <c r="BC10" s="254"/>
      <c r="BD10" s="254"/>
      <c r="BE10" s="255"/>
      <c r="BF10" s="255"/>
      <c r="BG10" s="255"/>
      <c r="BH10" s="255"/>
      <c r="BI10" s="255"/>
      <c r="BJ10" s="255"/>
      <c r="BK10" s="255"/>
      <c r="BL10" s="255"/>
      <c r="BM10" s="255"/>
      <c r="BN10" s="255"/>
      <c r="BO10" s="255"/>
      <c r="BP10" s="255"/>
      <c r="BQ10" s="264">
        <v>4</v>
      </c>
      <c r="BR10" s="265"/>
      <c r="BS10" s="1068" t="s">
        <v>597</v>
      </c>
      <c r="BT10" s="1069"/>
      <c r="BU10" s="1069"/>
      <c r="BV10" s="1069"/>
      <c r="BW10" s="1069"/>
      <c r="BX10" s="1069"/>
      <c r="BY10" s="1069"/>
      <c r="BZ10" s="1069"/>
      <c r="CA10" s="1069"/>
      <c r="CB10" s="1069"/>
      <c r="CC10" s="1069"/>
      <c r="CD10" s="1069"/>
      <c r="CE10" s="1069"/>
      <c r="CF10" s="1069"/>
      <c r="CG10" s="1070"/>
      <c r="CH10" s="1043">
        <v>-2</v>
      </c>
      <c r="CI10" s="1044"/>
      <c r="CJ10" s="1044"/>
      <c r="CK10" s="1044"/>
      <c r="CL10" s="1045"/>
      <c r="CM10" s="1043">
        <v>173</v>
      </c>
      <c r="CN10" s="1044"/>
      <c r="CO10" s="1044"/>
      <c r="CP10" s="1044"/>
      <c r="CQ10" s="1045"/>
      <c r="CR10" s="1043">
        <v>150</v>
      </c>
      <c r="CS10" s="1044"/>
      <c r="CT10" s="1044"/>
      <c r="CU10" s="1044"/>
      <c r="CV10" s="1045"/>
      <c r="CW10" s="1043">
        <v>56</v>
      </c>
      <c r="CX10" s="1044"/>
      <c r="CY10" s="1044"/>
      <c r="CZ10" s="1044"/>
      <c r="DA10" s="1045"/>
      <c r="DB10" s="1043" t="s">
        <v>594</v>
      </c>
      <c r="DC10" s="1044"/>
      <c r="DD10" s="1044"/>
      <c r="DE10" s="1044"/>
      <c r="DF10" s="1045"/>
      <c r="DG10" s="1043" t="s">
        <v>594</v>
      </c>
      <c r="DH10" s="1044"/>
      <c r="DI10" s="1044"/>
      <c r="DJ10" s="1044"/>
      <c r="DK10" s="1045"/>
      <c r="DL10" s="1043" t="s">
        <v>594</v>
      </c>
      <c r="DM10" s="1044"/>
      <c r="DN10" s="1044"/>
      <c r="DO10" s="1044"/>
      <c r="DP10" s="1045"/>
      <c r="DQ10" s="1043" t="s">
        <v>594</v>
      </c>
      <c r="DR10" s="1044"/>
      <c r="DS10" s="1044"/>
      <c r="DT10" s="1044"/>
      <c r="DU10" s="1045"/>
      <c r="DV10" s="1046"/>
      <c r="DW10" s="1047"/>
      <c r="DX10" s="1047"/>
      <c r="DY10" s="1047"/>
      <c r="DZ10" s="1048"/>
      <c r="EA10" s="256"/>
    </row>
    <row r="11" spans="1:131" s="257" customFormat="1" ht="26.25" customHeight="1" x14ac:dyDescent="0.15">
      <c r="A11" s="263">
        <v>5</v>
      </c>
      <c r="B11" s="1091"/>
      <c r="C11" s="1092"/>
      <c r="D11" s="1092"/>
      <c r="E11" s="1092"/>
      <c r="F11" s="1092"/>
      <c r="G11" s="1092"/>
      <c r="H11" s="1092"/>
      <c r="I11" s="1092"/>
      <c r="J11" s="1092"/>
      <c r="K11" s="1092"/>
      <c r="L11" s="1092"/>
      <c r="M11" s="1092"/>
      <c r="N11" s="1092"/>
      <c r="O11" s="1092"/>
      <c r="P11" s="1093"/>
      <c r="Q11" s="1097"/>
      <c r="R11" s="1098"/>
      <c r="S11" s="1098"/>
      <c r="T11" s="1098"/>
      <c r="U11" s="1098"/>
      <c r="V11" s="1098"/>
      <c r="W11" s="1098"/>
      <c r="X11" s="1098"/>
      <c r="Y11" s="1098"/>
      <c r="Z11" s="1098"/>
      <c r="AA11" s="1098"/>
      <c r="AB11" s="1098"/>
      <c r="AC11" s="1098"/>
      <c r="AD11" s="1098"/>
      <c r="AE11" s="1099"/>
      <c r="AF11" s="1073"/>
      <c r="AG11" s="1074"/>
      <c r="AH11" s="1074"/>
      <c r="AI11" s="1074"/>
      <c r="AJ11" s="1075"/>
      <c r="AK11" s="1140"/>
      <c r="AL11" s="1141"/>
      <c r="AM11" s="1141"/>
      <c r="AN11" s="1141"/>
      <c r="AO11" s="1141"/>
      <c r="AP11" s="1141"/>
      <c r="AQ11" s="1141"/>
      <c r="AR11" s="1141"/>
      <c r="AS11" s="1141"/>
      <c r="AT11" s="1141"/>
      <c r="AU11" s="1138"/>
      <c r="AV11" s="1138"/>
      <c r="AW11" s="1138"/>
      <c r="AX11" s="1138"/>
      <c r="AY11" s="1139"/>
      <c r="AZ11" s="254"/>
      <c r="BA11" s="254"/>
      <c r="BB11" s="254"/>
      <c r="BC11" s="254"/>
      <c r="BD11" s="254"/>
      <c r="BE11" s="255"/>
      <c r="BF11" s="255"/>
      <c r="BG11" s="255"/>
      <c r="BH11" s="255"/>
      <c r="BI11" s="255"/>
      <c r="BJ11" s="255"/>
      <c r="BK11" s="255"/>
      <c r="BL11" s="255"/>
      <c r="BM11" s="255"/>
      <c r="BN11" s="255"/>
      <c r="BO11" s="255"/>
      <c r="BP11" s="255"/>
      <c r="BQ11" s="264">
        <v>5</v>
      </c>
      <c r="BR11" s="265"/>
      <c r="BS11" s="1068" t="s">
        <v>598</v>
      </c>
      <c r="BT11" s="1069"/>
      <c r="BU11" s="1069"/>
      <c r="BV11" s="1069"/>
      <c r="BW11" s="1069"/>
      <c r="BX11" s="1069"/>
      <c r="BY11" s="1069"/>
      <c r="BZ11" s="1069"/>
      <c r="CA11" s="1069"/>
      <c r="CB11" s="1069"/>
      <c r="CC11" s="1069"/>
      <c r="CD11" s="1069"/>
      <c r="CE11" s="1069"/>
      <c r="CF11" s="1069"/>
      <c r="CG11" s="1070"/>
      <c r="CH11" s="1043">
        <v>18</v>
      </c>
      <c r="CI11" s="1044"/>
      <c r="CJ11" s="1044"/>
      <c r="CK11" s="1044"/>
      <c r="CL11" s="1045"/>
      <c r="CM11" s="1043">
        <v>57</v>
      </c>
      <c r="CN11" s="1044"/>
      <c r="CO11" s="1044"/>
      <c r="CP11" s="1044"/>
      <c r="CQ11" s="1045"/>
      <c r="CR11" s="1043">
        <v>20</v>
      </c>
      <c r="CS11" s="1044"/>
      <c r="CT11" s="1044"/>
      <c r="CU11" s="1044"/>
      <c r="CV11" s="1045"/>
      <c r="CW11" s="1043">
        <v>9</v>
      </c>
      <c r="CX11" s="1044"/>
      <c r="CY11" s="1044"/>
      <c r="CZ11" s="1044"/>
      <c r="DA11" s="1045"/>
      <c r="DB11" s="1043" t="s">
        <v>594</v>
      </c>
      <c r="DC11" s="1044"/>
      <c r="DD11" s="1044"/>
      <c r="DE11" s="1044"/>
      <c r="DF11" s="1045"/>
      <c r="DG11" s="1043" t="s">
        <v>594</v>
      </c>
      <c r="DH11" s="1044"/>
      <c r="DI11" s="1044"/>
      <c r="DJ11" s="1044"/>
      <c r="DK11" s="1045"/>
      <c r="DL11" s="1043" t="s">
        <v>594</v>
      </c>
      <c r="DM11" s="1044"/>
      <c r="DN11" s="1044"/>
      <c r="DO11" s="1044"/>
      <c r="DP11" s="1045"/>
      <c r="DQ11" s="1043" t="s">
        <v>594</v>
      </c>
      <c r="DR11" s="1044"/>
      <c r="DS11" s="1044"/>
      <c r="DT11" s="1044"/>
      <c r="DU11" s="1045"/>
      <c r="DV11" s="1046"/>
      <c r="DW11" s="1047"/>
      <c r="DX11" s="1047"/>
      <c r="DY11" s="1047"/>
      <c r="DZ11" s="1048"/>
      <c r="EA11" s="256"/>
    </row>
    <row r="12" spans="1:131" s="257" customFormat="1" ht="26.25" customHeight="1" x14ac:dyDescent="0.15">
      <c r="A12" s="263">
        <v>6</v>
      </c>
      <c r="B12" s="1091"/>
      <c r="C12" s="1092"/>
      <c r="D12" s="1092"/>
      <c r="E12" s="1092"/>
      <c r="F12" s="1092"/>
      <c r="G12" s="1092"/>
      <c r="H12" s="1092"/>
      <c r="I12" s="1092"/>
      <c r="J12" s="1092"/>
      <c r="K12" s="1092"/>
      <c r="L12" s="1092"/>
      <c r="M12" s="1092"/>
      <c r="N12" s="1092"/>
      <c r="O12" s="1092"/>
      <c r="P12" s="1093"/>
      <c r="Q12" s="1097"/>
      <c r="R12" s="1098"/>
      <c r="S12" s="1098"/>
      <c r="T12" s="1098"/>
      <c r="U12" s="1098"/>
      <c r="V12" s="1098"/>
      <c r="W12" s="1098"/>
      <c r="X12" s="1098"/>
      <c r="Y12" s="1098"/>
      <c r="Z12" s="1098"/>
      <c r="AA12" s="1098"/>
      <c r="AB12" s="1098"/>
      <c r="AC12" s="1098"/>
      <c r="AD12" s="1098"/>
      <c r="AE12" s="1099"/>
      <c r="AF12" s="1073"/>
      <c r="AG12" s="1074"/>
      <c r="AH12" s="1074"/>
      <c r="AI12" s="1074"/>
      <c r="AJ12" s="1075"/>
      <c r="AK12" s="1140"/>
      <c r="AL12" s="1141"/>
      <c r="AM12" s="1141"/>
      <c r="AN12" s="1141"/>
      <c r="AO12" s="1141"/>
      <c r="AP12" s="1141"/>
      <c r="AQ12" s="1141"/>
      <c r="AR12" s="1141"/>
      <c r="AS12" s="1141"/>
      <c r="AT12" s="1141"/>
      <c r="AU12" s="1138"/>
      <c r="AV12" s="1138"/>
      <c r="AW12" s="1138"/>
      <c r="AX12" s="1138"/>
      <c r="AY12" s="1139"/>
      <c r="AZ12" s="254"/>
      <c r="BA12" s="254"/>
      <c r="BB12" s="254"/>
      <c r="BC12" s="254"/>
      <c r="BD12" s="254"/>
      <c r="BE12" s="255"/>
      <c r="BF12" s="255"/>
      <c r="BG12" s="255"/>
      <c r="BH12" s="255"/>
      <c r="BI12" s="255"/>
      <c r="BJ12" s="255"/>
      <c r="BK12" s="255"/>
      <c r="BL12" s="255"/>
      <c r="BM12" s="255"/>
      <c r="BN12" s="255"/>
      <c r="BO12" s="255"/>
      <c r="BP12" s="255"/>
      <c r="BQ12" s="264">
        <v>6</v>
      </c>
      <c r="BR12" s="265"/>
      <c r="BS12" s="1068" t="s">
        <v>599</v>
      </c>
      <c r="BT12" s="1069"/>
      <c r="BU12" s="1069"/>
      <c r="BV12" s="1069"/>
      <c r="BW12" s="1069"/>
      <c r="BX12" s="1069"/>
      <c r="BY12" s="1069"/>
      <c r="BZ12" s="1069"/>
      <c r="CA12" s="1069"/>
      <c r="CB12" s="1069"/>
      <c r="CC12" s="1069"/>
      <c r="CD12" s="1069"/>
      <c r="CE12" s="1069"/>
      <c r="CF12" s="1069"/>
      <c r="CG12" s="1070"/>
      <c r="CH12" s="1043" t="s">
        <v>594</v>
      </c>
      <c r="CI12" s="1044"/>
      <c r="CJ12" s="1044"/>
      <c r="CK12" s="1044"/>
      <c r="CL12" s="1045"/>
      <c r="CM12" s="1043">
        <v>5</v>
      </c>
      <c r="CN12" s="1044"/>
      <c r="CO12" s="1044"/>
      <c r="CP12" s="1044"/>
      <c r="CQ12" s="1045"/>
      <c r="CR12" s="1043">
        <v>4</v>
      </c>
      <c r="CS12" s="1044"/>
      <c r="CT12" s="1044"/>
      <c r="CU12" s="1044"/>
      <c r="CV12" s="1045"/>
      <c r="CW12" s="1043">
        <v>0</v>
      </c>
      <c r="CX12" s="1044"/>
      <c r="CY12" s="1044"/>
      <c r="CZ12" s="1044"/>
      <c r="DA12" s="1045"/>
      <c r="DB12" s="1043" t="s">
        <v>594</v>
      </c>
      <c r="DC12" s="1044"/>
      <c r="DD12" s="1044"/>
      <c r="DE12" s="1044"/>
      <c r="DF12" s="1045"/>
      <c r="DG12" s="1043" t="s">
        <v>594</v>
      </c>
      <c r="DH12" s="1044"/>
      <c r="DI12" s="1044"/>
      <c r="DJ12" s="1044"/>
      <c r="DK12" s="1045"/>
      <c r="DL12" s="1043" t="s">
        <v>594</v>
      </c>
      <c r="DM12" s="1044"/>
      <c r="DN12" s="1044"/>
      <c r="DO12" s="1044"/>
      <c r="DP12" s="1045"/>
      <c r="DQ12" s="1043" t="s">
        <v>594</v>
      </c>
      <c r="DR12" s="1044"/>
      <c r="DS12" s="1044"/>
      <c r="DT12" s="1044"/>
      <c r="DU12" s="1045"/>
      <c r="DV12" s="1046"/>
      <c r="DW12" s="1047"/>
      <c r="DX12" s="1047"/>
      <c r="DY12" s="1047"/>
      <c r="DZ12" s="1048"/>
      <c r="EA12" s="256"/>
    </row>
    <row r="13" spans="1:131" s="257" customFormat="1" ht="26.25" customHeight="1" x14ac:dyDescent="0.15">
      <c r="A13" s="263">
        <v>7</v>
      </c>
      <c r="B13" s="1091"/>
      <c r="C13" s="1092"/>
      <c r="D13" s="1092"/>
      <c r="E13" s="1092"/>
      <c r="F13" s="1092"/>
      <c r="G13" s="1092"/>
      <c r="H13" s="1092"/>
      <c r="I13" s="1092"/>
      <c r="J13" s="1092"/>
      <c r="K13" s="1092"/>
      <c r="L13" s="1092"/>
      <c r="M13" s="1092"/>
      <c r="N13" s="1092"/>
      <c r="O13" s="1092"/>
      <c r="P13" s="1093"/>
      <c r="Q13" s="1097"/>
      <c r="R13" s="1098"/>
      <c r="S13" s="1098"/>
      <c r="T13" s="1098"/>
      <c r="U13" s="1098"/>
      <c r="V13" s="1098"/>
      <c r="W13" s="1098"/>
      <c r="X13" s="1098"/>
      <c r="Y13" s="1098"/>
      <c r="Z13" s="1098"/>
      <c r="AA13" s="1098"/>
      <c r="AB13" s="1098"/>
      <c r="AC13" s="1098"/>
      <c r="AD13" s="1098"/>
      <c r="AE13" s="1099"/>
      <c r="AF13" s="1073"/>
      <c r="AG13" s="1074"/>
      <c r="AH13" s="1074"/>
      <c r="AI13" s="1074"/>
      <c r="AJ13" s="1075"/>
      <c r="AK13" s="1140"/>
      <c r="AL13" s="1141"/>
      <c r="AM13" s="1141"/>
      <c r="AN13" s="1141"/>
      <c r="AO13" s="1141"/>
      <c r="AP13" s="1141"/>
      <c r="AQ13" s="1141"/>
      <c r="AR13" s="1141"/>
      <c r="AS13" s="1141"/>
      <c r="AT13" s="1141"/>
      <c r="AU13" s="1138"/>
      <c r="AV13" s="1138"/>
      <c r="AW13" s="1138"/>
      <c r="AX13" s="1138"/>
      <c r="AY13" s="1139"/>
      <c r="AZ13" s="254"/>
      <c r="BA13" s="254"/>
      <c r="BB13" s="254"/>
      <c r="BC13" s="254"/>
      <c r="BD13" s="254"/>
      <c r="BE13" s="255"/>
      <c r="BF13" s="255"/>
      <c r="BG13" s="255"/>
      <c r="BH13" s="255"/>
      <c r="BI13" s="255"/>
      <c r="BJ13" s="255"/>
      <c r="BK13" s="255"/>
      <c r="BL13" s="255"/>
      <c r="BM13" s="255"/>
      <c r="BN13" s="255"/>
      <c r="BO13" s="255"/>
      <c r="BP13" s="255"/>
      <c r="BQ13" s="264">
        <v>7</v>
      </c>
      <c r="BR13" s="265"/>
      <c r="BS13" s="1068" t="s">
        <v>600</v>
      </c>
      <c r="BT13" s="1069"/>
      <c r="BU13" s="1069"/>
      <c r="BV13" s="1069"/>
      <c r="BW13" s="1069"/>
      <c r="BX13" s="1069"/>
      <c r="BY13" s="1069"/>
      <c r="BZ13" s="1069"/>
      <c r="CA13" s="1069"/>
      <c r="CB13" s="1069"/>
      <c r="CC13" s="1069"/>
      <c r="CD13" s="1069"/>
      <c r="CE13" s="1069"/>
      <c r="CF13" s="1069"/>
      <c r="CG13" s="1070"/>
      <c r="CH13" s="1043">
        <v>0</v>
      </c>
      <c r="CI13" s="1044"/>
      <c r="CJ13" s="1044"/>
      <c r="CK13" s="1044"/>
      <c r="CL13" s="1045"/>
      <c r="CM13" s="1043">
        <v>106</v>
      </c>
      <c r="CN13" s="1044"/>
      <c r="CO13" s="1044"/>
      <c r="CP13" s="1044"/>
      <c r="CQ13" s="1045"/>
      <c r="CR13" s="1043">
        <v>74</v>
      </c>
      <c r="CS13" s="1044"/>
      <c r="CT13" s="1044"/>
      <c r="CU13" s="1044"/>
      <c r="CV13" s="1045"/>
      <c r="CW13" s="1043" t="s">
        <v>594</v>
      </c>
      <c r="CX13" s="1044"/>
      <c r="CY13" s="1044"/>
      <c r="CZ13" s="1044"/>
      <c r="DA13" s="1045"/>
      <c r="DB13" s="1043" t="s">
        <v>594</v>
      </c>
      <c r="DC13" s="1044"/>
      <c r="DD13" s="1044"/>
      <c r="DE13" s="1044"/>
      <c r="DF13" s="1045"/>
      <c r="DG13" s="1043" t="s">
        <v>594</v>
      </c>
      <c r="DH13" s="1044"/>
      <c r="DI13" s="1044"/>
      <c r="DJ13" s="1044"/>
      <c r="DK13" s="1045"/>
      <c r="DL13" s="1043" t="s">
        <v>594</v>
      </c>
      <c r="DM13" s="1044"/>
      <c r="DN13" s="1044"/>
      <c r="DO13" s="1044"/>
      <c r="DP13" s="1045"/>
      <c r="DQ13" s="1043" t="s">
        <v>594</v>
      </c>
      <c r="DR13" s="1044"/>
      <c r="DS13" s="1044"/>
      <c r="DT13" s="1044"/>
      <c r="DU13" s="1045"/>
      <c r="DV13" s="1046"/>
      <c r="DW13" s="1047"/>
      <c r="DX13" s="1047"/>
      <c r="DY13" s="1047"/>
      <c r="DZ13" s="1048"/>
      <c r="EA13" s="256"/>
    </row>
    <row r="14" spans="1:131" s="257" customFormat="1" ht="26.25" customHeight="1" x14ac:dyDescent="0.15">
      <c r="A14" s="263">
        <v>8</v>
      </c>
      <c r="B14" s="1091"/>
      <c r="C14" s="1092"/>
      <c r="D14" s="1092"/>
      <c r="E14" s="1092"/>
      <c r="F14" s="1092"/>
      <c r="G14" s="1092"/>
      <c r="H14" s="1092"/>
      <c r="I14" s="1092"/>
      <c r="J14" s="1092"/>
      <c r="K14" s="1092"/>
      <c r="L14" s="1092"/>
      <c r="M14" s="1092"/>
      <c r="N14" s="1092"/>
      <c r="O14" s="1092"/>
      <c r="P14" s="1093"/>
      <c r="Q14" s="1097"/>
      <c r="R14" s="1098"/>
      <c r="S14" s="1098"/>
      <c r="T14" s="1098"/>
      <c r="U14" s="1098"/>
      <c r="V14" s="1098"/>
      <c r="W14" s="1098"/>
      <c r="X14" s="1098"/>
      <c r="Y14" s="1098"/>
      <c r="Z14" s="1098"/>
      <c r="AA14" s="1098"/>
      <c r="AB14" s="1098"/>
      <c r="AC14" s="1098"/>
      <c r="AD14" s="1098"/>
      <c r="AE14" s="1099"/>
      <c r="AF14" s="1073"/>
      <c r="AG14" s="1074"/>
      <c r="AH14" s="1074"/>
      <c r="AI14" s="1074"/>
      <c r="AJ14" s="1075"/>
      <c r="AK14" s="1140"/>
      <c r="AL14" s="1141"/>
      <c r="AM14" s="1141"/>
      <c r="AN14" s="1141"/>
      <c r="AO14" s="1141"/>
      <c r="AP14" s="1141"/>
      <c r="AQ14" s="1141"/>
      <c r="AR14" s="1141"/>
      <c r="AS14" s="1141"/>
      <c r="AT14" s="1141"/>
      <c r="AU14" s="1138"/>
      <c r="AV14" s="1138"/>
      <c r="AW14" s="1138"/>
      <c r="AX14" s="1138"/>
      <c r="AY14" s="1139"/>
      <c r="AZ14" s="254"/>
      <c r="BA14" s="254"/>
      <c r="BB14" s="254"/>
      <c r="BC14" s="254"/>
      <c r="BD14" s="254"/>
      <c r="BE14" s="255"/>
      <c r="BF14" s="255"/>
      <c r="BG14" s="255"/>
      <c r="BH14" s="255"/>
      <c r="BI14" s="255"/>
      <c r="BJ14" s="255"/>
      <c r="BK14" s="255"/>
      <c r="BL14" s="255"/>
      <c r="BM14" s="255"/>
      <c r="BN14" s="255"/>
      <c r="BO14" s="255"/>
      <c r="BP14" s="255"/>
      <c r="BQ14" s="264">
        <v>8</v>
      </c>
      <c r="BR14" s="265"/>
      <c r="BS14" s="1068"/>
      <c r="BT14" s="1069"/>
      <c r="BU14" s="1069"/>
      <c r="BV14" s="1069"/>
      <c r="BW14" s="1069"/>
      <c r="BX14" s="1069"/>
      <c r="BY14" s="1069"/>
      <c r="BZ14" s="1069"/>
      <c r="CA14" s="1069"/>
      <c r="CB14" s="1069"/>
      <c r="CC14" s="1069"/>
      <c r="CD14" s="1069"/>
      <c r="CE14" s="1069"/>
      <c r="CF14" s="1069"/>
      <c r="CG14" s="1070"/>
      <c r="CH14" s="1043"/>
      <c r="CI14" s="1044"/>
      <c r="CJ14" s="1044"/>
      <c r="CK14" s="1044"/>
      <c r="CL14" s="1045"/>
      <c r="CM14" s="1043"/>
      <c r="CN14" s="1044"/>
      <c r="CO14" s="1044"/>
      <c r="CP14" s="1044"/>
      <c r="CQ14" s="1045"/>
      <c r="CR14" s="1043"/>
      <c r="CS14" s="1044"/>
      <c r="CT14" s="1044"/>
      <c r="CU14" s="1044"/>
      <c r="CV14" s="1045"/>
      <c r="CW14" s="1043"/>
      <c r="CX14" s="1044"/>
      <c r="CY14" s="1044"/>
      <c r="CZ14" s="1044"/>
      <c r="DA14" s="1045"/>
      <c r="DB14" s="1043"/>
      <c r="DC14" s="1044"/>
      <c r="DD14" s="1044"/>
      <c r="DE14" s="1044"/>
      <c r="DF14" s="1045"/>
      <c r="DG14" s="1043"/>
      <c r="DH14" s="1044"/>
      <c r="DI14" s="1044"/>
      <c r="DJ14" s="1044"/>
      <c r="DK14" s="1045"/>
      <c r="DL14" s="1043"/>
      <c r="DM14" s="1044"/>
      <c r="DN14" s="1044"/>
      <c r="DO14" s="1044"/>
      <c r="DP14" s="1045"/>
      <c r="DQ14" s="1043"/>
      <c r="DR14" s="1044"/>
      <c r="DS14" s="1044"/>
      <c r="DT14" s="1044"/>
      <c r="DU14" s="1045"/>
      <c r="DV14" s="1046"/>
      <c r="DW14" s="1047"/>
      <c r="DX14" s="1047"/>
      <c r="DY14" s="1047"/>
      <c r="DZ14" s="1048"/>
      <c r="EA14" s="256"/>
    </row>
    <row r="15" spans="1:131" s="257" customFormat="1" ht="26.25" customHeight="1" x14ac:dyDescent="0.15">
      <c r="A15" s="263">
        <v>9</v>
      </c>
      <c r="B15" s="1091"/>
      <c r="C15" s="1092"/>
      <c r="D15" s="1092"/>
      <c r="E15" s="1092"/>
      <c r="F15" s="1092"/>
      <c r="G15" s="1092"/>
      <c r="H15" s="1092"/>
      <c r="I15" s="1092"/>
      <c r="J15" s="1092"/>
      <c r="K15" s="1092"/>
      <c r="L15" s="1092"/>
      <c r="M15" s="1092"/>
      <c r="N15" s="1092"/>
      <c r="O15" s="1092"/>
      <c r="P15" s="1093"/>
      <c r="Q15" s="1097"/>
      <c r="R15" s="1098"/>
      <c r="S15" s="1098"/>
      <c r="T15" s="1098"/>
      <c r="U15" s="1098"/>
      <c r="V15" s="1098"/>
      <c r="W15" s="1098"/>
      <c r="X15" s="1098"/>
      <c r="Y15" s="1098"/>
      <c r="Z15" s="1098"/>
      <c r="AA15" s="1098"/>
      <c r="AB15" s="1098"/>
      <c r="AC15" s="1098"/>
      <c r="AD15" s="1098"/>
      <c r="AE15" s="1099"/>
      <c r="AF15" s="1073"/>
      <c r="AG15" s="1074"/>
      <c r="AH15" s="1074"/>
      <c r="AI15" s="1074"/>
      <c r="AJ15" s="1075"/>
      <c r="AK15" s="1140"/>
      <c r="AL15" s="1141"/>
      <c r="AM15" s="1141"/>
      <c r="AN15" s="1141"/>
      <c r="AO15" s="1141"/>
      <c r="AP15" s="1141"/>
      <c r="AQ15" s="1141"/>
      <c r="AR15" s="1141"/>
      <c r="AS15" s="1141"/>
      <c r="AT15" s="1141"/>
      <c r="AU15" s="1138"/>
      <c r="AV15" s="1138"/>
      <c r="AW15" s="1138"/>
      <c r="AX15" s="1138"/>
      <c r="AY15" s="1139"/>
      <c r="AZ15" s="254"/>
      <c r="BA15" s="254"/>
      <c r="BB15" s="254"/>
      <c r="BC15" s="254"/>
      <c r="BD15" s="254"/>
      <c r="BE15" s="255"/>
      <c r="BF15" s="255"/>
      <c r="BG15" s="255"/>
      <c r="BH15" s="255"/>
      <c r="BI15" s="255"/>
      <c r="BJ15" s="255"/>
      <c r="BK15" s="255"/>
      <c r="BL15" s="255"/>
      <c r="BM15" s="255"/>
      <c r="BN15" s="255"/>
      <c r="BO15" s="255"/>
      <c r="BP15" s="255"/>
      <c r="BQ15" s="264">
        <v>9</v>
      </c>
      <c r="BR15" s="265"/>
      <c r="BS15" s="1068"/>
      <c r="BT15" s="1069"/>
      <c r="BU15" s="1069"/>
      <c r="BV15" s="1069"/>
      <c r="BW15" s="1069"/>
      <c r="BX15" s="1069"/>
      <c r="BY15" s="1069"/>
      <c r="BZ15" s="1069"/>
      <c r="CA15" s="1069"/>
      <c r="CB15" s="1069"/>
      <c r="CC15" s="1069"/>
      <c r="CD15" s="1069"/>
      <c r="CE15" s="1069"/>
      <c r="CF15" s="1069"/>
      <c r="CG15" s="1070"/>
      <c r="CH15" s="1043"/>
      <c r="CI15" s="1044"/>
      <c r="CJ15" s="1044"/>
      <c r="CK15" s="1044"/>
      <c r="CL15" s="1045"/>
      <c r="CM15" s="1043"/>
      <c r="CN15" s="1044"/>
      <c r="CO15" s="1044"/>
      <c r="CP15" s="1044"/>
      <c r="CQ15" s="1045"/>
      <c r="CR15" s="1043"/>
      <c r="CS15" s="1044"/>
      <c r="CT15" s="1044"/>
      <c r="CU15" s="1044"/>
      <c r="CV15" s="1045"/>
      <c r="CW15" s="1043"/>
      <c r="CX15" s="1044"/>
      <c r="CY15" s="1044"/>
      <c r="CZ15" s="1044"/>
      <c r="DA15" s="1045"/>
      <c r="DB15" s="1043"/>
      <c r="DC15" s="1044"/>
      <c r="DD15" s="1044"/>
      <c r="DE15" s="1044"/>
      <c r="DF15" s="1045"/>
      <c r="DG15" s="1043"/>
      <c r="DH15" s="1044"/>
      <c r="DI15" s="1044"/>
      <c r="DJ15" s="1044"/>
      <c r="DK15" s="1045"/>
      <c r="DL15" s="1043"/>
      <c r="DM15" s="1044"/>
      <c r="DN15" s="1044"/>
      <c r="DO15" s="1044"/>
      <c r="DP15" s="1045"/>
      <c r="DQ15" s="1043"/>
      <c r="DR15" s="1044"/>
      <c r="DS15" s="1044"/>
      <c r="DT15" s="1044"/>
      <c r="DU15" s="1045"/>
      <c r="DV15" s="1046"/>
      <c r="DW15" s="1047"/>
      <c r="DX15" s="1047"/>
      <c r="DY15" s="1047"/>
      <c r="DZ15" s="1048"/>
      <c r="EA15" s="256"/>
    </row>
    <row r="16" spans="1:131" s="257" customFormat="1" ht="26.25" customHeight="1" x14ac:dyDescent="0.15">
      <c r="A16" s="263">
        <v>10</v>
      </c>
      <c r="B16" s="1091"/>
      <c r="C16" s="1092"/>
      <c r="D16" s="1092"/>
      <c r="E16" s="1092"/>
      <c r="F16" s="1092"/>
      <c r="G16" s="1092"/>
      <c r="H16" s="1092"/>
      <c r="I16" s="1092"/>
      <c r="J16" s="1092"/>
      <c r="K16" s="1092"/>
      <c r="L16" s="1092"/>
      <c r="M16" s="1092"/>
      <c r="N16" s="1092"/>
      <c r="O16" s="1092"/>
      <c r="P16" s="1093"/>
      <c r="Q16" s="1097"/>
      <c r="R16" s="1098"/>
      <c r="S16" s="1098"/>
      <c r="T16" s="1098"/>
      <c r="U16" s="1098"/>
      <c r="V16" s="1098"/>
      <c r="W16" s="1098"/>
      <c r="X16" s="1098"/>
      <c r="Y16" s="1098"/>
      <c r="Z16" s="1098"/>
      <c r="AA16" s="1098"/>
      <c r="AB16" s="1098"/>
      <c r="AC16" s="1098"/>
      <c r="AD16" s="1098"/>
      <c r="AE16" s="1099"/>
      <c r="AF16" s="1073"/>
      <c r="AG16" s="1074"/>
      <c r="AH16" s="1074"/>
      <c r="AI16" s="1074"/>
      <c r="AJ16" s="1075"/>
      <c r="AK16" s="1140"/>
      <c r="AL16" s="1141"/>
      <c r="AM16" s="1141"/>
      <c r="AN16" s="1141"/>
      <c r="AO16" s="1141"/>
      <c r="AP16" s="1141"/>
      <c r="AQ16" s="1141"/>
      <c r="AR16" s="1141"/>
      <c r="AS16" s="1141"/>
      <c r="AT16" s="1141"/>
      <c r="AU16" s="1138"/>
      <c r="AV16" s="1138"/>
      <c r="AW16" s="1138"/>
      <c r="AX16" s="1138"/>
      <c r="AY16" s="1139"/>
      <c r="AZ16" s="254"/>
      <c r="BA16" s="254"/>
      <c r="BB16" s="254"/>
      <c r="BC16" s="254"/>
      <c r="BD16" s="254"/>
      <c r="BE16" s="255"/>
      <c r="BF16" s="255"/>
      <c r="BG16" s="255"/>
      <c r="BH16" s="255"/>
      <c r="BI16" s="255"/>
      <c r="BJ16" s="255"/>
      <c r="BK16" s="255"/>
      <c r="BL16" s="255"/>
      <c r="BM16" s="255"/>
      <c r="BN16" s="255"/>
      <c r="BO16" s="255"/>
      <c r="BP16" s="255"/>
      <c r="BQ16" s="264">
        <v>10</v>
      </c>
      <c r="BR16" s="265"/>
      <c r="BS16" s="1068"/>
      <c r="BT16" s="1069"/>
      <c r="BU16" s="1069"/>
      <c r="BV16" s="1069"/>
      <c r="BW16" s="1069"/>
      <c r="BX16" s="1069"/>
      <c r="BY16" s="1069"/>
      <c r="BZ16" s="1069"/>
      <c r="CA16" s="1069"/>
      <c r="CB16" s="1069"/>
      <c r="CC16" s="1069"/>
      <c r="CD16" s="1069"/>
      <c r="CE16" s="1069"/>
      <c r="CF16" s="1069"/>
      <c r="CG16" s="1070"/>
      <c r="CH16" s="1043"/>
      <c r="CI16" s="1044"/>
      <c r="CJ16" s="1044"/>
      <c r="CK16" s="1044"/>
      <c r="CL16" s="1045"/>
      <c r="CM16" s="1043"/>
      <c r="CN16" s="1044"/>
      <c r="CO16" s="1044"/>
      <c r="CP16" s="1044"/>
      <c r="CQ16" s="1045"/>
      <c r="CR16" s="1043"/>
      <c r="CS16" s="1044"/>
      <c r="CT16" s="1044"/>
      <c r="CU16" s="1044"/>
      <c r="CV16" s="1045"/>
      <c r="CW16" s="1043"/>
      <c r="CX16" s="1044"/>
      <c r="CY16" s="1044"/>
      <c r="CZ16" s="1044"/>
      <c r="DA16" s="1045"/>
      <c r="DB16" s="1043"/>
      <c r="DC16" s="1044"/>
      <c r="DD16" s="1044"/>
      <c r="DE16" s="1044"/>
      <c r="DF16" s="1045"/>
      <c r="DG16" s="1043"/>
      <c r="DH16" s="1044"/>
      <c r="DI16" s="1044"/>
      <c r="DJ16" s="1044"/>
      <c r="DK16" s="1045"/>
      <c r="DL16" s="1043"/>
      <c r="DM16" s="1044"/>
      <c r="DN16" s="1044"/>
      <c r="DO16" s="1044"/>
      <c r="DP16" s="1045"/>
      <c r="DQ16" s="1043"/>
      <c r="DR16" s="1044"/>
      <c r="DS16" s="1044"/>
      <c r="DT16" s="1044"/>
      <c r="DU16" s="1045"/>
      <c r="DV16" s="1046"/>
      <c r="DW16" s="1047"/>
      <c r="DX16" s="1047"/>
      <c r="DY16" s="1047"/>
      <c r="DZ16" s="1048"/>
      <c r="EA16" s="256"/>
    </row>
    <row r="17" spans="1:131" s="257" customFormat="1" ht="26.25" customHeight="1" x14ac:dyDescent="0.15">
      <c r="A17" s="263">
        <v>11</v>
      </c>
      <c r="B17" s="1091"/>
      <c r="C17" s="1092"/>
      <c r="D17" s="1092"/>
      <c r="E17" s="1092"/>
      <c r="F17" s="1092"/>
      <c r="G17" s="1092"/>
      <c r="H17" s="1092"/>
      <c r="I17" s="1092"/>
      <c r="J17" s="1092"/>
      <c r="K17" s="1092"/>
      <c r="L17" s="1092"/>
      <c r="M17" s="1092"/>
      <c r="N17" s="1092"/>
      <c r="O17" s="1092"/>
      <c r="P17" s="1093"/>
      <c r="Q17" s="1097"/>
      <c r="R17" s="1098"/>
      <c r="S17" s="1098"/>
      <c r="T17" s="1098"/>
      <c r="U17" s="1098"/>
      <c r="V17" s="1098"/>
      <c r="W17" s="1098"/>
      <c r="X17" s="1098"/>
      <c r="Y17" s="1098"/>
      <c r="Z17" s="1098"/>
      <c r="AA17" s="1098"/>
      <c r="AB17" s="1098"/>
      <c r="AC17" s="1098"/>
      <c r="AD17" s="1098"/>
      <c r="AE17" s="1099"/>
      <c r="AF17" s="1073"/>
      <c r="AG17" s="1074"/>
      <c r="AH17" s="1074"/>
      <c r="AI17" s="1074"/>
      <c r="AJ17" s="1075"/>
      <c r="AK17" s="1140"/>
      <c r="AL17" s="1141"/>
      <c r="AM17" s="1141"/>
      <c r="AN17" s="1141"/>
      <c r="AO17" s="1141"/>
      <c r="AP17" s="1141"/>
      <c r="AQ17" s="1141"/>
      <c r="AR17" s="1141"/>
      <c r="AS17" s="1141"/>
      <c r="AT17" s="1141"/>
      <c r="AU17" s="1138"/>
      <c r="AV17" s="1138"/>
      <c r="AW17" s="1138"/>
      <c r="AX17" s="1138"/>
      <c r="AY17" s="1139"/>
      <c r="AZ17" s="254"/>
      <c r="BA17" s="254"/>
      <c r="BB17" s="254"/>
      <c r="BC17" s="254"/>
      <c r="BD17" s="254"/>
      <c r="BE17" s="255"/>
      <c r="BF17" s="255"/>
      <c r="BG17" s="255"/>
      <c r="BH17" s="255"/>
      <c r="BI17" s="255"/>
      <c r="BJ17" s="255"/>
      <c r="BK17" s="255"/>
      <c r="BL17" s="255"/>
      <c r="BM17" s="255"/>
      <c r="BN17" s="255"/>
      <c r="BO17" s="255"/>
      <c r="BP17" s="255"/>
      <c r="BQ17" s="264">
        <v>11</v>
      </c>
      <c r="BR17" s="265"/>
      <c r="BS17" s="1068"/>
      <c r="BT17" s="1069"/>
      <c r="BU17" s="1069"/>
      <c r="BV17" s="1069"/>
      <c r="BW17" s="1069"/>
      <c r="BX17" s="1069"/>
      <c r="BY17" s="1069"/>
      <c r="BZ17" s="1069"/>
      <c r="CA17" s="1069"/>
      <c r="CB17" s="1069"/>
      <c r="CC17" s="1069"/>
      <c r="CD17" s="1069"/>
      <c r="CE17" s="1069"/>
      <c r="CF17" s="1069"/>
      <c r="CG17" s="1070"/>
      <c r="CH17" s="1043"/>
      <c r="CI17" s="1044"/>
      <c r="CJ17" s="1044"/>
      <c r="CK17" s="1044"/>
      <c r="CL17" s="1045"/>
      <c r="CM17" s="1043"/>
      <c r="CN17" s="1044"/>
      <c r="CO17" s="1044"/>
      <c r="CP17" s="1044"/>
      <c r="CQ17" s="1045"/>
      <c r="CR17" s="1043"/>
      <c r="CS17" s="1044"/>
      <c r="CT17" s="1044"/>
      <c r="CU17" s="1044"/>
      <c r="CV17" s="1045"/>
      <c r="CW17" s="1043"/>
      <c r="CX17" s="1044"/>
      <c r="CY17" s="1044"/>
      <c r="CZ17" s="1044"/>
      <c r="DA17" s="1045"/>
      <c r="DB17" s="1043"/>
      <c r="DC17" s="1044"/>
      <c r="DD17" s="1044"/>
      <c r="DE17" s="1044"/>
      <c r="DF17" s="1045"/>
      <c r="DG17" s="1043"/>
      <c r="DH17" s="1044"/>
      <c r="DI17" s="1044"/>
      <c r="DJ17" s="1044"/>
      <c r="DK17" s="1045"/>
      <c r="DL17" s="1043"/>
      <c r="DM17" s="1044"/>
      <c r="DN17" s="1044"/>
      <c r="DO17" s="1044"/>
      <c r="DP17" s="1045"/>
      <c r="DQ17" s="1043"/>
      <c r="DR17" s="1044"/>
      <c r="DS17" s="1044"/>
      <c r="DT17" s="1044"/>
      <c r="DU17" s="1045"/>
      <c r="DV17" s="1046"/>
      <c r="DW17" s="1047"/>
      <c r="DX17" s="1047"/>
      <c r="DY17" s="1047"/>
      <c r="DZ17" s="1048"/>
      <c r="EA17" s="256"/>
    </row>
    <row r="18" spans="1:131" s="257" customFormat="1" ht="26.25" customHeight="1" x14ac:dyDescent="0.15">
      <c r="A18" s="263">
        <v>12</v>
      </c>
      <c r="B18" s="1091"/>
      <c r="C18" s="1092"/>
      <c r="D18" s="1092"/>
      <c r="E18" s="1092"/>
      <c r="F18" s="1092"/>
      <c r="G18" s="1092"/>
      <c r="H18" s="1092"/>
      <c r="I18" s="1092"/>
      <c r="J18" s="1092"/>
      <c r="K18" s="1092"/>
      <c r="L18" s="1092"/>
      <c r="M18" s="1092"/>
      <c r="N18" s="1092"/>
      <c r="O18" s="1092"/>
      <c r="P18" s="1093"/>
      <c r="Q18" s="1097"/>
      <c r="R18" s="1098"/>
      <c r="S18" s="1098"/>
      <c r="T18" s="1098"/>
      <c r="U18" s="1098"/>
      <c r="V18" s="1098"/>
      <c r="W18" s="1098"/>
      <c r="X18" s="1098"/>
      <c r="Y18" s="1098"/>
      <c r="Z18" s="1098"/>
      <c r="AA18" s="1098"/>
      <c r="AB18" s="1098"/>
      <c r="AC18" s="1098"/>
      <c r="AD18" s="1098"/>
      <c r="AE18" s="1099"/>
      <c r="AF18" s="1073"/>
      <c r="AG18" s="1074"/>
      <c r="AH18" s="1074"/>
      <c r="AI18" s="1074"/>
      <c r="AJ18" s="1075"/>
      <c r="AK18" s="1140"/>
      <c r="AL18" s="1141"/>
      <c r="AM18" s="1141"/>
      <c r="AN18" s="1141"/>
      <c r="AO18" s="1141"/>
      <c r="AP18" s="1141"/>
      <c r="AQ18" s="1141"/>
      <c r="AR18" s="1141"/>
      <c r="AS18" s="1141"/>
      <c r="AT18" s="1141"/>
      <c r="AU18" s="1138"/>
      <c r="AV18" s="1138"/>
      <c r="AW18" s="1138"/>
      <c r="AX18" s="1138"/>
      <c r="AY18" s="1139"/>
      <c r="AZ18" s="254"/>
      <c r="BA18" s="254"/>
      <c r="BB18" s="254"/>
      <c r="BC18" s="254"/>
      <c r="BD18" s="254"/>
      <c r="BE18" s="255"/>
      <c r="BF18" s="255"/>
      <c r="BG18" s="255"/>
      <c r="BH18" s="255"/>
      <c r="BI18" s="255"/>
      <c r="BJ18" s="255"/>
      <c r="BK18" s="255"/>
      <c r="BL18" s="255"/>
      <c r="BM18" s="255"/>
      <c r="BN18" s="255"/>
      <c r="BO18" s="255"/>
      <c r="BP18" s="255"/>
      <c r="BQ18" s="264">
        <v>12</v>
      </c>
      <c r="BR18" s="265"/>
      <c r="BS18" s="1068"/>
      <c r="BT18" s="1069"/>
      <c r="BU18" s="1069"/>
      <c r="BV18" s="1069"/>
      <c r="BW18" s="1069"/>
      <c r="BX18" s="1069"/>
      <c r="BY18" s="1069"/>
      <c r="BZ18" s="1069"/>
      <c r="CA18" s="1069"/>
      <c r="CB18" s="1069"/>
      <c r="CC18" s="1069"/>
      <c r="CD18" s="1069"/>
      <c r="CE18" s="1069"/>
      <c r="CF18" s="1069"/>
      <c r="CG18" s="1070"/>
      <c r="CH18" s="1043"/>
      <c r="CI18" s="1044"/>
      <c r="CJ18" s="1044"/>
      <c r="CK18" s="1044"/>
      <c r="CL18" s="1045"/>
      <c r="CM18" s="1043"/>
      <c r="CN18" s="1044"/>
      <c r="CO18" s="1044"/>
      <c r="CP18" s="1044"/>
      <c r="CQ18" s="1045"/>
      <c r="CR18" s="1043"/>
      <c r="CS18" s="1044"/>
      <c r="CT18" s="1044"/>
      <c r="CU18" s="1044"/>
      <c r="CV18" s="1045"/>
      <c r="CW18" s="1043"/>
      <c r="CX18" s="1044"/>
      <c r="CY18" s="1044"/>
      <c r="CZ18" s="1044"/>
      <c r="DA18" s="1045"/>
      <c r="DB18" s="1043"/>
      <c r="DC18" s="1044"/>
      <c r="DD18" s="1044"/>
      <c r="DE18" s="1044"/>
      <c r="DF18" s="1045"/>
      <c r="DG18" s="1043"/>
      <c r="DH18" s="1044"/>
      <c r="DI18" s="1044"/>
      <c r="DJ18" s="1044"/>
      <c r="DK18" s="1045"/>
      <c r="DL18" s="1043"/>
      <c r="DM18" s="1044"/>
      <c r="DN18" s="1044"/>
      <c r="DO18" s="1044"/>
      <c r="DP18" s="1045"/>
      <c r="DQ18" s="1043"/>
      <c r="DR18" s="1044"/>
      <c r="DS18" s="1044"/>
      <c r="DT18" s="1044"/>
      <c r="DU18" s="1045"/>
      <c r="DV18" s="1046"/>
      <c r="DW18" s="1047"/>
      <c r="DX18" s="1047"/>
      <c r="DY18" s="1047"/>
      <c r="DZ18" s="1048"/>
      <c r="EA18" s="256"/>
    </row>
    <row r="19" spans="1:131" s="257" customFormat="1" ht="26.25" customHeight="1" x14ac:dyDescent="0.15">
      <c r="A19" s="263">
        <v>13</v>
      </c>
      <c r="B19" s="1091"/>
      <c r="C19" s="1092"/>
      <c r="D19" s="1092"/>
      <c r="E19" s="1092"/>
      <c r="F19" s="1092"/>
      <c r="G19" s="1092"/>
      <c r="H19" s="1092"/>
      <c r="I19" s="1092"/>
      <c r="J19" s="1092"/>
      <c r="K19" s="1092"/>
      <c r="L19" s="1092"/>
      <c r="M19" s="1092"/>
      <c r="N19" s="1092"/>
      <c r="O19" s="1092"/>
      <c r="P19" s="1093"/>
      <c r="Q19" s="1097"/>
      <c r="R19" s="1098"/>
      <c r="S19" s="1098"/>
      <c r="T19" s="1098"/>
      <c r="U19" s="1098"/>
      <c r="V19" s="1098"/>
      <c r="W19" s="1098"/>
      <c r="X19" s="1098"/>
      <c r="Y19" s="1098"/>
      <c r="Z19" s="1098"/>
      <c r="AA19" s="1098"/>
      <c r="AB19" s="1098"/>
      <c r="AC19" s="1098"/>
      <c r="AD19" s="1098"/>
      <c r="AE19" s="1099"/>
      <c r="AF19" s="1073"/>
      <c r="AG19" s="1074"/>
      <c r="AH19" s="1074"/>
      <c r="AI19" s="1074"/>
      <c r="AJ19" s="1075"/>
      <c r="AK19" s="1140"/>
      <c r="AL19" s="1141"/>
      <c r="AM19" s="1141"/>
      <c r="AN19" s="1141"/>
      <c r="AO19" s="1141"/>
      <c r="AP19" s="1141"/>
      <c r="AQ19" s="1141"/>
      <c r="AR19" s="1141"/>
      <c r="AS19" s="1141"/>
      <c r="AT19" s="1141"/>
      <c r="AU19" s="1138"/>
      <c r="AV19" s="1138"/>
      <c r="AW19" s="1138"/>
      <c r="AX19" s="1138"/>
      <c r="AY19" s="1139"/>
      <c r="AZ19" s="254"/>
      <c r="BA19" s="254"/>
      <c r="BB19" s="254"/>
      <c r="BC19" s="254"/>
      <c r="BD19" s="254"/>
      <c r="BE19" s="255"/>
      <c r="BF19" s="255"/>
      <c r="BG19" s="255"/>
      <c r="BH19" s="255"/>
      <c r="BI19" s="255"/>
      <c r="BJ19" s="255"/>
      <c r="BK19" s="255"/>
      <c r="BL19" s="255"/>
      <c r="BM19" s="255"/>
      <c r="BN19" s="255"/>
      <c r="BO19" s="255"/>
      <c r="BP19" s="255"/>
      <c r="BQ19" s="264">
        <v>13</v>
      </c>
      <c r="BR19" s="265"/>
      <c r="BS19" s="1068"/>
      <c r="BT19" s="1069"/>
      <c r="BU19" s="1069"/>
      <c r="BV19" s="1069"/>
      <c r="BW19" s="1069"/>
      <c r="BX19" s="1069"/>
      <c r="BY19" s="1069"/>
      <c r="BZ19" s="1069"/>
      <c r="CA19" s="1069"/>
      <c r="CB19" s="1069"/>
      <c r="CC19" s="1069"/>
      <c r="CD19" s="1069"/>
      <c r="CE19" s="1069"/>
      <c r="CF19" s="1069"/>
      <c r="CG19" s="1070"/>
      <c r="CH19" s="1043"/>
      <c r="CI19" s="1044"/>
      <c r="CJ19" s="1044"/>
      <c r="CK19" s="1044"/>
      <c r="CL19" s="1045"/>
      <c r="CM19" s="1043"/>
      <c r="CN19" s="1044"/>
      <c r="CO19" s="1044"/>
      <c r="CP19" s="1044"/>
      <c r="CQ19" s="1045"/>
      <c r="CR19" s="1043"/>
      <c r="CS19" s="1044"/>
      <c r="CT19" s="1044"/>
      <c r="CU19" s="1044"/>
      <c r="CV19" s="1045"/>
      <c r="CW19" s="1043"/>
      <c r="CX19" s="1044"/>
      <c r="CY19" s="1044"/>
      <c r="CZ19" s="1044"/>
      <c r="DA19" s="1045"/>
      <c r="DB19" s="1043"/>
      <c r="DC19" s="1044"/>
      <c r="DD19" s="1044"/>
      <c r="DE19" s="1044"/>
      <c r="DF19" s="1045"/>
      <c r="DG19" s="1043"/>
      <c r="DH19" s="1044"/>
      <c r="DI19" s="1044"/>
      <c r="DJ19" s="1044"/>
      <c r="DK19" s="1045"/>
      <c r="DL19" s="1043"/>
      <c r="DM19" s="1044"/>
      <c r="DN19" s="1044"/>
      <c r="DO19" s="1044"/>
      <c r="DP19" s="1045"/>
      <c r="DQ19" s="1043"/>
      <c r="DR19" s="1044"/>
      <c r="DS19" s="1044"/>
      <c r="DT19" s="1044"/>
      <c r="DU19" s="1045"/>
      <c r="DV19" s="1046"/>
      <c r="DW19" s="1047"/>
      <c r="DX19" s="1047"/>
      <c r="DY19" s="1047"/>
      <c r="DZ19" s="1048"/>
      <c r="EA19" s="256"/>
    </row>
    <row r="20" spans="1:131" s="257" customFormat="1" ht="26.25" customHeight="1" x14ac:dyDescent="0.15">
      <c r="A20" s="263">
        <v>14</v>
      </c>
      <c r="B20" s="1091"/>
      <c r="C20" s="1092"/>
      <c r="D20" s="1092"/>
      <c r="E20" s="1092"/>
      <c r="F20" s="1092"/>
      <c r="G20" s="1092"/>
      <c r="H20" s="1092"/>
      <c r="I20" s="1092"/>
      <c r="J20" s="1092"/>
      <c r="K20" s="1092"/>
      <c r="L20" s="1092"/>
      <c r="M20" s="1092"/>
      <c r="N20" s="1092"/>
      <c r="O20" s="1092"/>
      <c r="P20" s="1093"/>
      <c r="Q20" s="1097"/>
      <c r="R20" s="1098"/>
      <c r="S20" s="1098"/>
      <c r="T20" s="1098"/>
      <c r="U20" s="1098"/>
      <c r="V20" s="1098"/>
      <c r="W20" s="1098"/>
      <c r="X20" s="1098"/>
      <c r="Y20" s="1098"/>
      <c r="Z20" s="1098"/>
      <c r="AA20" s="1098"/>
      <c r="AB20" s="1098"/>
      <c r="AC20" s="1098"/>
      <c r="AD20" s="1098"/>
      <c r="AE20" s="1099"/>
      <c r="AF20" s="1073"/>
      <c r="AG20" s="1074"/>
      <c r="AH20" s="1074"/>
      <c r="AI20" s="1074"/>
      <c r="AJ20" s="1075"/>
      <c r="AK20" s="1140"/>
      <c r="AL20" s="1141"/>
      <c r="AM20" s="1141"/>
      <c r="AN20" s="1141"/>
      <c r="AO20" s="1141"/>
      <c r="AP20" s="1141"/>
      <c r="AQ20" s="1141"/>
      <c r="AR20" s="1141"/>
      <c r="AS20" s="1141"/>
      <c r="AT20" s="1141"/>
      <c r="AU20" s="1138"/>
      <c r="AV20" s="1138"/>
      <c r="AW20" s="1138"/>
      <c r="AX20" s="1138"/>
      <c r="AY20" s="1139"/>
      <c r="AZ20" s="254"/>
      <c r="BA20" s="254"/>
      <c r="BB20" s="254"/>
      <c r="BC20" s="254"/>
      <c r="BD20" s="254"/>
      <c r="BE20" s="255"/>
      <c r="BF20" s="255"/>
      <c r="BG20" s="255"/>
      <c r="BH20" s="255"/>
      <c r="BI20" s="255"/>
      <c r="BJ20" s="255"/>
      <c r="BK20" s="255"/>
      <c r="BL20" s="255"/>
      <c r="BM20" s="255"/>
      <c r="BN20" s="255"/>
      <c r="BO20" s="255"/>
      <c r="BP20" s="255"/>
      <c r="BQ20" s="264">
        <v>14</v>
      </c>
      <c r="BR20" s="265"/>
      <c r="BS20" s="1068"/>
      <c r="BT20" s="1069"/>
      <c r="BU20" s="1069"/>
      <c r="BV20" s="1069"/>
      <c r="BW20" s="1069"/>
      <c r="BX20" s="1069"/>
      <c r="BY20" s="1069"/>
      <c r="BZ20" s="1069"/>
      <c r="CA20" s="1069"/>
      <c r="CB20" s="1069"/>
      <c r="CC20" s="1069"/>
      <c r="CD20" s="1069"/>
      <c r="CE20" s="1069"/>
      <c r="CF20" s="1069"/>
      <c r="CG20" s="1070"/>
      <c r="CH20" s="1043"/>
      <c r="CI20" s="1044"/>
      <c r="CJ20" s="1044"/>
      <c r="CK20" s="1044"/>
      <c r="CL20" s="1045"/>
      <c r="CM20" s="1043"/>
      <c r="CN20" s="1044"/>
      <c r="CO20" s="1044"/>
      <c r="CP20" s="1044"/>
      <c r="CQ20" s="1045"/>
      <c r="CR20" s="1043"/>
      <c r="CS20" s="1044"/>
      <c r="CT20" s="1044"/>
      <c r="CU20" s="1044"/>
      <c r="CV20" s="1045"/>
      <c r="CW20" s="1043"/>
      <c r="CX20" s="1044"/>
      <c r="CY20" s="1044"/>
      <c r="CZ20" s="1044"/>
      <c r="DA20" s="1045"/>
      <c r="DB20" s="1043"/>
      <c r="DC20" s="1044"/>
      <c r="DD20" s="1044"/>
      <c r="DE20" s="1044"/>
      <c r="DF20" s="1045"/>
      <c r="DG20" s="1043"/>
      <c r="DH20" s="1044"/>
      <c r="DI20" s="1044"/>
      <c r="DJ20" s="1044"/>
      <c r="DK20" s="1045"/>
      <c r="DL20" s="1043"/>
      <c r="DM20" s="1044"/>
      <c r="DN20" s="1044"/>
      <c r="DO20" s="1044"/>
      <c r="DP20" s="1045"/>
      <c r="DQ20" s="1043"/>
      <c r="DR20" s="1044"/>
      <c r="DS20" s="1044"/>
      <c r="DT20" s="1044"/>
      <c r="DU20" s="1045"/>
      <c r="DV20" s="1046"/>
      <c r="DW20" s="1047"/>
      <c r="DX20" s="1047"/>
      <c r="DY20" s="1047"/>
      <c r="DZ20" s="1048"/>
      <c r="EA20" s="256"/>
    </row>
    <row r="21" spans="1:131" s="257" customFormat="1" ht="26.25" customHeight="1" thickBot="1" x14ac:dyDescent="0.2">
      <c r="A21" s="263">
        <v>15</v>
      </c>
      <c r="B21" s="1091"/>
      <c r="C21" s="1092"/>
      <c r="D21" s="1092"/>
      <c r="E21" s="1092"/>
      <c r="F21" s="1092"/>
      <c r="G21" s="1092"/>
      <c r="H21" s="1092"/>
      <c r="I21" s="1092"/>
      <c r="J21" s="1092"/>
      <c r="K21" s="1092"/>
      <c r="L21" s="1092"/>
      <c r="M21" s="1092"/>
      <c r="N21" s="1092"/>
      <c r="O21" s="1092"/>
      <c r="P21" s="1093"/>
      <c r="Q21" s="1097"/>
      <c r="R21" s="1098"/>
      <c r="S21" s="1098"/>
      <c r="T21" s="1098"/>
      <c r="U21" s="1098"/>
      <c r="V21" s="1098"/>
      <c r="W21" s="1098"/>
      <c r="X21" s="1098"/>
      <c r="Y21" s="1098"/>
      <c r="Z21" s="1098"/>
      <c r="AA21" s="1098"/>
      <c r="AB21" s="1098"/>
      <c r="AC21" s="1098"/>
      <c r="AD21" s="1098"/>
      <c r="AE21" s="1099"/>
      <c r="AF21" s="1073"/>
      <c r="AG21" s="1074"/>
      <c r="AH21" s="1074"/>
      <c r="AI21" s="1074"/>
      <c r="AJ21" s="1075"/>
      <c r="AK21" s="1140"/>
      <c r="AL21" s="1141"/>
      <c r="AM21" s="1141"/>
      <c r="AN21" s="1141"/>
      <c r="AO21" s="1141"/>
      <c r="AP21" s="1141"/>
      <c r="AQ21" s="1141"/>
      <c r="AR21" s="1141"/>
      <c r="AS21" s="1141"/>
      <c r="AT21" s="1141"/>
      <c r="AU21" s="1138"/>
      <c r="AV21" s="1138"/>
      <c r="AW21" s="1138"/>
      <c r="AX21" s="1138"/>
      <c r="AY21" s="1139"/>
      <c r="AZ21" s="254"/>
      <c r="BA21" s="254"/>
      <c r="BB21" s="254"/>
      <c r="BC21" s="254"/>
      <c r="BD21" s="254"/>
      <c r="BE21" s="255"/>
      <c r="BF21" s="255"/>
      <c r="BG21" s="255"/>
      <c r="BH21" s="255"/>
      <c r="BI21" s="255"/>
      <c r="BJ21" s="255"/>
      <c r="BK21" s="255"/>
      <c r="BL21" s="255"/>
      <c r="BM21" s="255"/>
      <c r="BN21" s="255"/>
      <c r="BO21" s="255"/>
      <c r="BP21" s="255"/>
      <c r="BQ21" s="264">
        <v>15</v>
      </c>
      <c r="BR21" s="265"/>
      <c r="BS21" s="1068"/>
      <c r="BT21" s="1069"/>
      <c r="BU21" s="1069"/>
      <c r="BV21" s="1069"/>
      <c r="BW21" s="1069"/>
      <c r="BX21" s="1069"/>
      <c r="BY21" s="1069"/>
      <c r="BZ21" s="1069"/>
      <c r="CA21" s="1069"/>
      <c r="CB21" s="1069"/>
      <c r="CC21" s="1069"/>
      <c r="CD21" s="1069"/>
      <c r="CE21" s="1069"/>
      <c r="CF21" s="1069"/>
      <c r="CG21" s="1070"/>
      <c r="CH21" s="1043"/>
      <c r="CI21" s="1044"/>
      <c r="CJ21" s="1044"/>
      <c r="CK21" s="1044"/>
      <c r="CL21" s="1045"/>
      <c r="CM21" s="1043"/>
      <c r="CN21" s="1044"/>
      <c r="CO21" s="1044"/>
      <c r="CP21" s="1044"/>
      <c r="CQ21" s="1045"/>
      <c r="CR21" s="1043"/>
      <c r="CS21" s="1044"/>
      <c r="CT21" s="1044"/>
      <c r="CU21" s="1044"/>
      <c r="CV21" s="1045"/>
      <c r="CW21" s="1043"/>
      <c r="CX21" s="1044"/>
      <c r="CY21" s="1044"/>
      <c r="CZ21" s="1044"/>
      <c r="DA21" s="1045"/>
      <c r="DB21" s="1043"/>
      <c r="DC21" s="1044"/>
      <c r="DD21" s="1044"/>
      <c r="DE21" s="1044"/>
      <c r="DF21" s="1045"/>
      <c r="DG21" s="1043"/>
      <c r="DH21" s="1044"/>
      <c r="DI21" s="1044"/>
      <c r="DJ21" s="1044"/>
      <c r="DK21" s="1045"/>
      <c r="DL21" s="1043"/>
      <c r="DM21" s="1044"/>
      <c r="DN21" s="1044"/>
      <c r="DO21" s="1044"/>
      <c r="DP21" s="1045"/>
      <c r="DQ21" s="1043"/>
      <c r="DR21" s="1044"/>
      <c r="DS21" s="1044"/>
      <c r="DT21" s="1044"/>
      <c r="DU21" s="1045"/>
      <c r="DV21" s="1046"/>
      <c r="DW21" s="1047"/>
      <c r="DX21" s="1047"/>
      <c r="DY21" s="1047"/>
      <c r="DZ21" s="1048"/>
      <c r="EA21" s="256"/>
    </row>
    <row r="22" spans="1:131" s="257" customFormat="1" ht="26.25" customHeight="1" x14ac:dyDescent="0.15">
      <c r="A22" s="263">
        <v>16</v>
      </c>
      <c r="B22" s="1091"/>
      <c r="C22" s="1092"/>
      <c r="D22" s="1092"/>
      <c r="E22" s="1092"/>
      <c r="F22" s="1092"/>
      <c r="G22" s="1092"/>
      <c r="H22" s="1092"/>
      <c r="I22" s="1092"/>
      <c r="J22" s="1092"/>
      <c r="K22" s="1092"/>
      <c r="L22" s="1092"/>
      <c r="M22" s="1092"/>
      <c r="N22" s="1092"/>
      <c r="O22" s="1092"/>
      <c r="P22" s="1093"/>
      <c r="Q22" s="1135"/>
      <c r="R22" s="1136"/>
      <c r="S22" s="1136"/>
      <c r="T22" s="1136"/>
      <c r="U22" s="1136"/>
      <c r="V22" s="1136"/>
      <c r="W22" s="1136"/>
      <c r="X22" s="1136"/>
      <c r="Y22" s="1136"/>
      <c r="Z22" s="1136"/>
      <c r="AA22" s="1136"/>
      <c r="AB22" s="1136"/>
      <c r="AC22" s="1136"/>
      <c r="AD22" s="1136"/>
      <c r="AE22" s="1137"/>
      <c r="AF22" s="1073"/>
      <c r="AG22" s="1074"/>
      <c r="AH22" s="1074"/>
      <c r="AI22" s="1074"/>
      <c r="AJ22" s="1075"/>
      <c r="AK22" s="1131"/>
      <c r="AL22" s="1132"/>
      <c r="AM22" s="1132"/>
      <c r="AN22" s="1132"/>
      <c r="AO22" s="1132"/>
      <c r="AP22" s="1132"/>
      <c r="AQ22" s="1132"/>
      <c r="AR22" s="1132"/>
      <c r="AS22" s="1132"/>
      <c r="AT22" s="1132"/>
      <c r="AU22" s="1133"/>
      <c r="AV22" s="1133"/>
      <c r="AW22" s="1133"/>
      <c r="AX22" s="1133"/>
      <c r="AY22" s="1134"/>
      <c r="AZ22" s="1089" t="s">
        <v>392</v>
      </c>
      <c r="BA22" s="1089"/>
      <c r="BB22" s="1089"/>
      <c r="BC22" s="1089"/>
      <c r="BD22" s="1090"/>
      <c r="BE22" s="255"/>
      <c r="BF22" s="255"/>
      <c r="BG22" s="255"/>
      <c r="BH22" s="255"/>
      <c r="BI22" s="255"/>
      <c r="BJ22" s="255"/>
      <c r="BK22" s="255"/>
      <c r="BL22" s="255"/>
      <c r="BM22" s="255"/>
      <c r="BN22" s="255"/>
      <c r="BO22" s="255"/>
      <c r="BP22" s="255"/>
      <c r="BQ22" s="264">
        <v>16</v>
      </c>
      <c r="BR22" s="265"/>
      <c r="BS22" s="1068"/>
      <c r="BT22" s="1069"/>
      <c r="BU22" s="1069"/>
      <c r="BV22" s="1069"/>
      <c r="BW22" s="1069"/>
      <c r="BX22" s="1069"/>
      <c r="BY22" s="1069"/>
      <c r="BZ22" s="1069"/>
      <c r="CA22" s="1069"/>
      <c r="CB22" s="1069"/>
      <c r="CC22" s="1069"/>
      <c r="CD22" s="1069"/>
      <c r="CE22" s="1069"/>
      <c r="CF22" s="1069"/>
      <c r="CG22" s="1070"/>
      <c r="CH22" s="1043"/>
      <c r="CI22" s="1044"/>
      <c r="CJ22" s="1044"/>
      <c r="CK22" s="1044"/>
      <c r="CL22" s="1045"/>
      <c r="CM22" s="1043"/>
      <c r="CN22" s="1044"/>
      <c r="CO22" s="1044"/>
      <c r="CP22" s="1044"/>
      <c r="CQ22" s="1045"/>
      <c r="CR22" s="1043"/>
      <c r="CS22" s="1044"/>
      <c r="CT22" s="1044"/>
      <c r="CU22" s="1044"/>
      <c r="CV22" s="1045"/>
      <c r="CW22" s="1043"/>
      <c r="CX22" s="1044"/>
      <c r="CY22" s="1044"/>
      <c r="CZ22" s="1044"/>
      <c r="DA22" s="1045"/>
      <c r="DB22" s="1043"/>
      <c r="DC22" s="1044"/>
      <c r="DD22" s="1044"/>
      <c r="DE22" s="1044"/>
      <c r="DF22" s="1045"/>
      <c r="DG22" s="1043"/>
      <c r="DH22" s="1044"/>
      <c r="DI22" s="1044"/>
      <c r="DJ22" s="1044"/>
      <c r="DK22" s="1045"/>
      <c r="DL22" s="1043"/>
      <c r="DM22" s="1044"/>
      <c r="DN22" s="1044"/>
      <c r="DO22" s="1044"/>
      <c r="DP22" s="1045"/>
      <c r="DQ22" s="1043"/>
      <c r="DR22" s="1044"/>
      <c r="DS22" s="1044"/>
      <c r="DT22" s="1044"/>
      <c r="DU22" s="1045"/>
      <c r="DV22" s="1046"/>
      <c r="DW22" s="1047"/>
      <c r="DX22" s="1047"/>
      <c r="DY22" s="1047"/>
      <c r="DZ22" s="1048"/>
      <c r="EA22" s="256"/>
    </row>
    <row r="23" spans="1:131" s="257" customFormat="1" ht="26.25" customHeight="1" thickBot="1" x14ac:dyDescent="0.2">
      <c r="A23" s="266" t="s">
        <v>393</v>
      </c>
      <c r="B23" s="1001" t="s">
        <v>394</v>
      </c>
      <c r="C23" s="1002"/>
      <c r="D23" s="1002"/>
      <c r="E23" s="1002"/>
      <c r="F23" s="1002"/>
      <c r="G23" s="1002"/>
      <c r="H23" s="1002"/>
      <c r="I23" s="1002"/>
      <c r="J23" s="1002"/>
      <c r="K23" s="1002"/>
      <c r="L23" s="1002"/>
      <c r="M23" s="1002"/>
      <c r="N23" s="1002"/>
      <c r="O23" s="1002"/>
      <c r="P23" s="1003"/>
      <c r="Q23" s="1122">
        <v>9449</v>
      </c>
      <c r="R23" s="1123"/>
      <c r="S23" s="1123"/>
      <c r="T23" s="1123"/>
      <c r="U23" s="1123"/>
      <c r="V23" s="1123">
        <v>9125</v>
      </c>
      <c r="W23" s="1123"/>
      <c r="X23" s="1123"/>
      <c r="Y23" s="1123"/>
      <c r="Z23" s="1123"/>
      <c r="AA23" s="1123">
        <v>224</v>
      </c>
      <c r="AB23" s="1123"/>
      <c r="AC23" s="1123"/>
      <c r="AD23" s="1123"/>
      <c r="AE23" s="1124"/>
      <c r="AF23" s="1125">
        <v>163</v>
      </c>
      <c r="AG23" s="1123"/>
      <c r="AH23" s="1123"/>
      <c r="AI23" s="1123"/>
      <c r="AJ23" s="1126"/>
      <c r="AK23" s="1127"/>
      <c r="AL23" s="1128"/>
      <c r="AM23" s="1128"/>
      <c r="AN23" s="1128"/>
      <c r="AO23" s="1128"/>
      <c r="AP23" s="1123">
        <v>8233</v>
      </c>
      <c r="AQ23" s="1123"/>
      <c r="AR23" s="1123"/>
      <c r="AS23" s="1123"/>
      <c r="AT23" s="1123"/>
      <c r="AU23" s="1129"/>
      <c r="AV23" s="1129"/>
      <c r="AW23" s="1129"/>
      <c r="AX23" s="1129"/>
      <c r="AY23" s="1130"/>
      <c r="AZ23" s="1119" t="s">
        <v>395</v>
      </c>
      <c r="BA23" s="1120"/>
      <c r="BB23" s="1120"/>
      <c r="BC23" s="1120"/>
      <c r="BD23" s="1121"/>
      <c r="BE23" s="255"/>
      <c r="BF23" s="255"/>
      <c r="BG23" s="255"/>
      <c r="BH23" s="255"/>
      <c r="BI23" s="255"/>
      <c r="BJ23" s="255"/>
      <c r="BK23" s="255"/>
      <c r="BL23" s="255"/>
      <c r="BM23" s="255"/>
      <c r="BN23" s="255"/>
      <c r="BO23" s="255"/>
      <c r="BP23" s="255"/>
      <c r="BQ23" s="264">
        <v>17</v>
      </c>
      <c r="BR23" s="265"/>
      <c r="BS23" s="1068"/>
      <c r="BT23" s="1069"/>
      <c r="BU23" s="1069"/>
      <c r="BV23" s="1069"/>
      <c r="BW23" s="1069"/>
      <c r="BX23" s="1069"/>
      <c r="BY23" s="1069"/>
      <c r="BZ23" s="1069"/>
      <c r="CA23" s="1069"/>
      <c r="CB23" s="1069"/>
      <c r="CC23" s="1069"/>
      <c r="CD23" s="1069"/>
      <c r="CE23" s="1069"/>
      <c r="CF23" s="1069"/>
      <c r="CG23" s="1070"/>
      <c r="CH23" s="1043"/>
      <c r="CI23" s="1044"/>
      <c r="CJ23" s="1044"/>
      <c r="CK23" s="1044"/>
      <c r="CL23" s="1045"/>
      <c r="CM23" s="1043"/>
      <c r="CN23" s="1044"/>
      <c r="CO23" s="1044"/>
      <c r="CP23" s="1044"/>
      <c r="CQ23" s="1045"/>
      <c r="CR23" s="1043"/>
      <c r="CS23" s="1044"/>
      <c r="CT23" s="1044"/>
      <c r="CU23" s="1044"/>
      <c r="CV23" s="1045"/>
      <c r="CW23" s="1043"/>
      <c r="CX23" s="1044"/>
      <c r="CY23" s="1044"/>
      <c r="CZ23" s="1044"/>
      <c r="DA23" s="1045"/>
      <c r="DB23" s="1043"/>
      <c r="DC23" s="1044"/>
      <c r="DD23" s="1044"/>
      <c r="DE23" s="1044"/>
      <c r="DF23" s="1045"/>
      <c r="DG23" s="1043"/>
      <c r="DH23" s="1044"/>
      <c r="DI23" s="1044"/>
      <c r="DJ23" s="1044"/>
      <c r="DK23" s="1045"/>
      <c r="DL23" s="1043"/>
      <c r="DM23" s="1044"/>
      <c r="DN23" s="1044"/>
      <c r="DO23" s="1044"/>
      <c r="DP23" s="1045"/>
      <c r="DQ23" s="1043"/>
      <c r="DR23" s="1044"/>
      <c r="DS23" s="1044"/>
      <c r="DT23" s="1044"/>
      <c r="DU23" s="1045"/>
      <c r="DV23" s="1046"/>
      <c r="DW23" s="1047"/>
      <c r="DX23" s="1047"/>
      <c r="DY23" s="1047"/>
      <c r="DZ23" s="1048"/>
      <c r="EA23" s="256"/>
    </row>
    <row r="24" spans="1:131" s="257" customFormat="1" ht="26.25" customHeight="1" x14ac:dyDescent="0.15">
      <c r="A24" s="1118" t="s">
        <v>396</v>
      </c>
      <c r="B24" s="1118"/>
      <c r="C24" s="1118"/>
      <c r="D24" s="1118"/>
      <c r="E24" s="1118"/>
      <c r="F24" s="1118"/>
      <c r="G24" s="1118"/>
      <c r="H24" s="1118"/>
      <c r="I24" s="1118"/>
      <c r="J24" s="1118"/>
      <c r="K24" s="1118"/>
      <c r="L24" s="1118"/>
      <c r="M24" s="1118"/>
      <c r="N24" s="1118"/>
      <c r="O24" s="1118"/>
      <c r="P24" s="1118"/>
      <c r="Q24" s="1118"/>
      <c r="R24" s="1118"/>
      <c r="S24" s="1118"/>
      <c r="T24" s="1118"/>
      <c r="U24" s="1118"/>
      <c r="V24" s="1118"/>
      <c r="W24" s="1118"/>
      <c r="X24" s="1118"/>
      <c r="Y24" s="1118"/>
      <c r="Z24" s="1118"/>
      <c r="AA24" s="1118"/>
      <c r="AB24" s="1118"/>
      <c r="AC24" s="1118"/>
      <c r="AD24" s="1118"/>
      <c r="AE24" s="1118"/>
      <c r="AF24" s="1118"/>
      <c r="AG24" s="1118"/>
      <c r="AH24" s="1118"/>
      <c r="AI24" s="1118"/>
      <c r="AJ24" s="1118"/>
      <c r="AK24" s="1118"/>
      <c r="AL24" s="1118"/>
      <c r="AM24" s="1118"/>
      <c r="AN24" s="1118"/>
      <c r="AO24" s="1118"/>
      <c r="AP24" s="1118"/>
      <c r="AQ24" s="1118"/>
      <c r="AR24" s="1118"/>
      <c r="AS24" s="1118"/>
      <c r="AT24" s="1118"/>
      <c r="AU24" s="1118"/>
      <c r="AV24" s="1118"/>
      <c r="AW24" s="1118"/>
      <c r="AX24" s="1118"/>
      <c r="AY24" s="1118"/>
      <c r="AZ24" s="254"/>
      <c r="BA24" s="254"/>
      <c r="BB24" s="254"/>
      <c r="BC24" s="254"/>
      <c r="BD24" s="254"/>
      <c r="BE24" s="255"/>
      <c r="BF24" s="255"/>
      <c r="BG24" s="255"/>
      <c r="BH24" s="255"/>
      <c r="BI24" s="255"/>
      <c r="BJ24" s="255"/>
      <c r="BK24" s="255"/>
      <c r="BL24" s="255"/>
      <c r="BM24" s="255"/>
      <c r="BN24" s="255"/>
      <c r="BO24" s="255"/>
      <c r="BP24" s="255"/>
      <c r="BQ24" s="264">
        <v>18</v>
      </c>
      <c r="BR24" s="265"/>
      <c r="BS24" s="1068"/>
      <c r="BT24" s="1069"/>
      <c r="BU24" s="1069"/>
      <c r="BV24" s="1069"/>
      <c r="BW24" s="1069"/>
      <c r="BX24" s="1069"/>
      <c r="BY24" s="1069"/>
      <c r="BZ24" s="1069"/>
      <c r="CA24" s="1069"/>
      <c r="CB24" s="1069"/>
      <c r="CC24" s="1069"/>
      <c r="CD24" s="1069"/>
      <c r="CE24" s="1069"/>
      <c r="CF24" s="1069"/>
      <c r="CG24" s="1070"/>
      <c r="CH24" s="1043"/>
      <c r="CI24" s="1044"/>
      <c r="CJ24" s="1044"/>
      <c r="CK24" s="1044"/>
      <c r="CL24" s="1045"/>
      <c r="CM24" s="1043"/>
      <c r="CN24" s="1044"/>
      <c r="CO24" s="1044"/>
      <c r="CP24" s="1044"/>
      <c r="CQ24" s="1045"/>
      <c r="CR24" s="1043"/>
      <c r="CS24" s="1044"/>
      <c r="CT24" s="1044"/>
      <c r="CU24" s="1044"/>
      <c r="CV24" s="1045"/>
      <c r="CW24" s="1043"/>
      <c r="CX24" s="1044"/>
      <c r="CY24" s="1044"/>
      <c r="CZ24" s="1044"/>
      <c r="DA24" s="1045"/>
      <c r="DB24" s="1043"/>
      <c r="DC24" s="1044"/>
      <c r="DD24" s="1044"/>
      <c r="DE24" s="1044"/>
      <c r="DF24" s="1045"/>
      <c r="DG24" s="1043"/>
      <c r="DH24" s="1044"/>
      <c r="DI24" s="1044"/>
      <c r="DJ24" s="1044"/>
      <c r="DK24" s="1045"/>
      <c r="DL24" s="1043"/>
      <c r="DM24" s="1044"/>
      <c r="DN24" s="1044"/>
      <c r="DO24" s="1044"/>
      <c r="DP24" s="1045"/>
      <c r="DQ24" s="1043"/>
      <c r="DR24" s="1044"/>
      <c r="DS24" s="1044"/>
      <c r="DT24" s="1044"/>
      <c r="DU24" s="1045"/>
      <c r="DV24" s="1046"/>
      <c r="DW24" s="1047"/>
      <c r="DX24" s="1047"/>
      <c r="DY24" s="1047"/>
      <c r="DZ24" s="1048"/>
      <c r="EA24" s="256"/>
    </row>
    <row r="25" spans="1:131" s="249" customFormat="1" ht="26.25" customHeight="1" thickBot="1" x14ac:dyDescent="0.2">
      <c r="A25" s="1117" t="s">
        <v>397</v>
      </c>
      <c r="B25" s="1117"/>
      <c r="C25" s="1117"/>
      <c r="D25" s="1117"/>
      <c r="E25" s="1117"/>
      <c r="F25" s="1117"/>
      <c r="G25" s="1117"/>
      <c r="H25" s="1117"/>
      <c r="I25" s="1117"/>
      <c r="J25" s="1117"/>
      <c r="K25" s="1117"/>
      <c r="L25" s="1117"/>
      <c r="M25" s="1117"/>
      <c r="N25" s="1117"/>
      <c r="O25" s="1117"/>
      <c r="P25" s="1117"/>
      <c r="Q25" s="1117"/>
      <c r="R25" s="1117"/>
      <c r="S25" s="1117"/>
      <c r="T25" s="1117"/>
      <c r="U25" s="1117"/>
      <c r="V25" s="1117"/>
      <c r="W25" s="1117"/>
      <c r="X25" s="1117"/>
      <c r="Y25" s="1117"/>
      <c r="Z25" s="1117"/>
      <c r="AA25" s="1117"/>
      <c r="AB25" s="1117"/>
      <c r="AC25" s="1117"/>
      <c r="AD25" s="1117"/>
      <c r="AE25" s="1117"/>
      <c r="AF25" s="1117"/>
      <c r="AG25" s="1117"/>
      <c r="AH25" s="1117"/>
      <c r="AI25" s="1117"/>
      <c r="AJ25" s="1117"/>
      <c r="AK25" s="1117"/>
      <c r="AL25" s="1117"/>
      <c r="AM25" s="1117"/>
      <c r="AN25" s="1117"/>
      <c r="AO25" s="1117"/>
      <c r="AP25" s="1117"/>
      <c r="AQ25" s="1117"/>
      <c r="AR25" s="1117"/>
      <c r="AS25" s="1117"/>
      <c r="AT25" s="1117"/>
      <c r="AU25" s="1117"/>
      <c r="AV25" s="1117"/>
      <c r="AW25" s="1117"/>
      <c r="AX25" s="1117"/>
      <c r="AY25" s="1117"/>
      <c r="AZ25" s="1117"/>
      <c r="BA25" s="1117"/>
      <c r="BB25" s="1117"/>
      <c r="BC25" s="1117"/>
      <c r="BD25" s="1117"/>
      <c r="BE25" s="1117"/>
      <c r="BF25" s="1117"/>
      <c r="BG25" s="1117"/>
      <c r="BH25" s="1117"/>
      <c r="BI25" s="1117"/>
      <c r="BJ25" s="254"/>
      <c r="BK25" s="254"/>
      <c r="BL25" s="254"/>
      <c r="BM25" s="254"/>
      <c r="BN25" s="254"/>
      <c r="BO25" s="267"/>
      <c r="BP25" s="267"/>
      <c r="BQ25" s="264">
        <v>19</v>
      </c>
      <c r="BR25" s="265"/>
      <c r="BS25" s="1068"/>
      <c r="BT25" s="1069"/>
      <c r="BU25" s="1069"/>
      <c r="BV25" s="1069"/>
      <c r="BW25" s="1069"/>
      <c r="BX25" s="1069"/>
      <c r="BY25" s="1069"/>
      <c r="BZ25" s="1069"/>
      <c r="CA25" s="1069"/>
      <c r="CB25" s="1069"/>
      <c r="CC25" s="1069"/>
      <c r="CD25" s="1069"/>
      <c r="CE25" s="1069"/>
      <c r="CF25" s="1069"/>
      <c r="CG25" s="1070"/>
      <c r="CH25" s="1043"/>
      <c r="CI25" s="1044"/>
      <c r="CJ25" s="1044"/>
      <c r="CK25" s="1044"/>
      <c r="CL25" s="1045"/>
      <c r="CM25" s="1043"/>
      <c r="CN25" s="1044"/>
      <c r="CO25" s="1044"/>
      <c r="CP25" s="1044"/>
      <c r="CQ25" s="1045"/>
      <c r="CR25" s="1043"/>
      <c r="CS25" s="1044"/>
      <c r="CT25" s="1044"/>
      <c r="CU25" s="1044"/>
      <c r="CV25" s="1045"/>
      <c r="CW25" s="1043"/>
      <c r="CX25" s="1044"/>
      <c r="CY25" s="1044"/>
      <c r="CZ25" s="1044"/>
      <c r="DA25" s="1045"/>
      <c r="DB25" s="1043"/>
      <c r="DC25" s="1044"/>
      <c r="DD25" s="1044"/>
      <c r="DE25" s="1044"/>
      <c r="DF25" s="1045"/>
      <c r="DG25" s="1043"/>
      <c r="DH25" s="1044"/>
      <c r="DI25" s="1044"/>
      <c r="DJ25" s="1044"/>
      <c r="DK25" s="1045"/>
      <c r="DL25" s="1043"/>
      <c r="DM25" s="1044"/>
      <c r="DN25" s="1044"/>
      <c r="DO25" s="1044"/>
      <c r="DP25" s="1045"/>
      <c r="DQ25" s="1043"/>
      <c r="DR25" s="1044"/>
      <c r="DS25" s="1044"/>
      <c r="DT25" s="1044"/>
      <c r="DU25" s="1045"/>
      <c r="DV25" s="1046"/>
      <c r="DW25" s="1047"/>
      <c r="DX25" s="1047"/>
      <c r="DY25" s="1047"/>
      <c r="DZ25" s="1048"/>
      <c r="EA25" s="248"/>
    </row>
    <row r="26" spans="1:131" s="249" customFormat="1" ht="26.25" customHeight="1" x14ac:dyDescent="0.15">
      <c r="A26" s="1049" t="s">
        <v>372</v>
      </c>
      <c r="B26" s="1050"/>
      <c r="C26" s="1050"/>
      <c r="D26" s="1050"/>
      <c r="E26" s="1050"/>
      <c r="F26" s="1050"/>
      <c r="G26" s="1050"/>
      <c r="H26" s="1050"/>
      <c r="I26" s="1050"/>
      <c r="J26" s="1050"/>
      <c r="K26" s="1050"/>
      <c r="L26" s="1050"/>
      <c r="M26" s="1050"/>
      <c r="N26" s="1050"/>
      <c r="O26" s="1050"/>
      <c r="P26" s="1051"/>
      <c r="Q26" s="1055" t="s">
        <v>398</v>
      </c>
      <c r="R26" s="1056"/>
      <c r="S26" s="1056"/>
      <c r="T26" s="1056"/>
      <c r="U26" s="1057"/>
      <c r="V26" s="1055" t="s">
        <v>399</v>
      </c>
      <c r="W26" s="1056"/>
      <c r="X26" s="1056"/>
      <c r="Y26" s="1056"/>
      <c r="Z26" s="1057"/>
      <c r="AA26" s="1055" t="s">
        <v>400</v>
      </c>
      <c r="AB26" s="1056"/>
      <c r="AC26" s="1056"/>
      <c r="AD26" s="1056"/>
      <c r="AE26" s="1056"/>
      <c r="AF26" s="1113" t="s">
        <v>401</v>
      </c>
      <c r="AG26" s="1062"/>
      <c r="AH26" s="1062"/>
      <c r="AI26" s="1062"/>
      <c r="AJ26" s="1114"/>
      <c r="AK26" s="1056" t="s">
        <v>402</v>
      </c>
      <c r="AL26" s="1056"/>
      <c r="AM26" s="1056"/>
      <c r="AN26" s="1056"/>
      <c r="AO26" s="1057"/>
      <c r="AP26" s="1055" t="s">
        <v>403</v>
      </c>
      <c r="AQ26" s="1056"/>
      <c r="AR26" s="1056"/>
      <c r="AS26" s="1056"/>
      <c r="AT26" s="1057"/>
      <c r="AU26" s="1055" t="s">
        <v>404</v>
      </c>
      <c r="AV26" s="1056"/>
      <c r="AW26" s="1056"/>
      <c r="AX26" s="1056"/>
      <c r="AY26" s="1057"/>
      <c r="AZ26" s="1055" t="s">
        <v>405</v>
      </c>
      <c r="BA26" s="1056"/>
      <c r="BB26" s="1056"/>
      <c r="BC26" s="1056"/>
      <c r="BD26" s="1057"/>
      <c r="BE26" s="1055" t="s">
        <v>379</v>
      </c>
      <c r="BF26" s="1056"/>
      <c r="BG26" s="1056"/>
      <c r="BH26" s="1056"/>
      <c r="BI26" s="1071"/>
      <c r="BJ26" s="254"/>
      <c r="BK26" s="254"/>
      <c r="BL26" s="254"/>
      <c r="BM26" s="254"/>
      <c r="BN26" s="254"/>
      <c r="BO26" s="267"/>
      <c r="BP26" s="267"/>
      <c r="BQ26" s="264">
        <v>20</v>
      </c>
      <c r="BR26" s="265"/>
      <c r="BS26" s="1068"/>
      <c r="BT26" s="1069"/>
      <c r="BU26" s="1069"/>
      <c r="BV26" s="1069"/>
      <c r="BW26" s="1069"/>
      <c r="BX26" s="1069"/>
      <c r="BY26" s="1069"/>
      <c r="BZ26" s="1069"/>
      <c r="CA26" s="1069"/>
      <c r="CB26" s="1069"/>
      <c r="CC26" s="1069"/>
      <c r="CD26" s="1069"/>
      <c r="CE26" s="1069"/>
      <c r="CF26" s="1069"/>
      <c r="CG26" s="1070"/>
      <c r="CH26" s="1043"/>
      <c r="CI26" s="1044"/>
      <c r="CJ26" s="1044"/>
      <c r="CK26" s="1044"/>
      <c r="CL26" s="1045"/>
      <c r="CM26" s="1043"/>
      <c r="CN26" s="1044"/>
      <c r="CO26" s="1044"/>
      <c r="CP26" s="1044"/>
      <c r="CQ26" s="1045"/>
      <c r="CR26" s="1043"/>
      <c r="CS26" s="1044"/>
      <c r="CT26" s="1044"/>
      <c r="CU26" s="1044"/>
      <c r="CV26" s="1045"/>
      <c r="CW26" s="1043"/>
      <c r="CX26" s="1044"/>
      <c r="CY26" s="1044"/>
      <c r="CZ26" s="1044"/>
      <c r="DA26" s="1045"/>
      <c r="DB26" s="1043"/>
      <c r="DC26" s="1044"/>
      <c r="DD26" s="1044"/>
      <c r="DE26" s="1044"/>
      <c r="DF26" s="1045"/>
      <c r="DG26" s="1043"/>
      <c r="DH26" s="1044"/>
      <c r="DI26" s="1044"/>
      <c r="DJ26" s="1044"/>
      <c r="DK26" s="1045"/>
      <c r="DL26" s="1043"/>
      <c r="DM26" s="1044"/>
      <c r="DN26" s="1044"/>
      <c r="DO26" s="1044"/>
      <c r="DP26" s="1045"/>
      <c r="DQ26" s="1043"/>
      <c r="DR26" s="1044"/>
      <c r="DS26" s="1044"/>
      <c r="DT26" s="1044"/>
      <c r="DU26" s="1045"/>
      <c r="DV26" s="1046"/>
      <c r="DW26" s="1047"/>
      <c r="DX26" s="1047"/>
      <c r="DY26" s="1047"/>
      <c r="DZ26" s="1048"/>
      <c r="EA26" s="248"/>
    </row>
    <row r="27" spans="1:131" s="249" customFormat="1" ht="26.25" customHeight="1" thickBot="1" x14ac:dyDescent="0.2">
      <c r="A27" s="1052"/>
      <c r="B27" s="1053"/>
      <c r="C27" s="1053"/>
      <c r="D27" s="1053"/>
      <c r="E27" s="1053"/>
      <c r="F27" s="1053"/>
      <c r="G27" s="1053"/>
      <c r="H27" s="1053"/>
      <c r="I27" s="1053"/>
      <c r="J27" s="1053"/>
      <c r="K27" s="1053"/>
      <c r="L27" s="1053"/>
      <c r="M27" s="1053"/>
      <c r="N27" s="1053"/>
      <c r="O27" s="1053"/>
      <c r="P27" s="1054"/>
      <c r="Q27" s="1058"/>
      <c r="R27" s="1059"/>
      <c r="S27" s="1059"/>
      <c r="T27" s="1059"/>
      <c r="U27" s="1060"/>
      <c r="V27" s="1058"/>
      <c r="W27" s="1059"/>
      <c r="X27" s="1059"/>
      <c r="Y27" s="1059"/>
      <c r="Z27" s="1060"/>
      <c r="AA27" s="1058"/>
      <c r="AB27" s="1059"/>
      <c r="AC27" s="1059"/>
      <c r="AD27" s="1059"/>
      <c r="AE27" s="1059"/>
      <c r="AF27" s="1115"/>
      <c r="AG27" s="1065"/>
      <c r="AH27" s="1065"/>
      <c r="AI27" s="1065"/>
      <c r="AJ27" s="1116"/>
      <c r="AK27" s="1059"/>
      <c r="AL27" s="1059"/>
      <c r="AM27" s="1059"/>
      <c r="AN27" s="1059"/>
      <c r="AO27" s="1060"/>
      <c r="AP27" s="1058"/>
      <c r="AQ27" s="1059"/>
      <c r="AR27" s="1059"/>
      <c r="AS27" s="1059"/>
      <c r="AT27" s="1060"/>
      <c r="AU27" s="1058"/>
      <c r="AV27" s="1059"/>
      <c r="AW27" s="1059"/>
      <c r="AX27" s="1059"/>
      <c r="AY27" s="1060"/>
      <c r="AZ27" s="1058"/>
      <c r="BA27" s="1059"/>
      <c r="BB27" s="1059"/>
      <c r="BC27" s="1059"/>
      <c r="BD27" s="1060"/>
      <c r="BE27" s="1058"/>
      <c r="BF27" s="1059"/>
      <c r="BG27" s="1059"/>
      <c r="BH27" s="1059"/>
      <c r="BI27" s="1072"/>
      <c r="BJ27" s="254"/>
      <c r="BK27" s="254"/>
      <c r="BL27" s="254"/>
      <c r="BM27" s="254"/>
      <c r="BN27" s="254"/>
      <c r="BO27" s="267"/>
      <c r="BP27" s="267"/>
      <c r="BQ27" s="264">
        <v>21</v>
      </c>
      <c r="BR27" s="265"/>
      <c r="BS27" s="1068"/>
      <c r="BT27" s="1069"/>
      <c r="BU27" s="1069"/>
      <c r="BV27" s="1069"/>
      <c r="BW27" s="1069"/>
      <c r="BX27" s="1069"/>
      <c r="BY27" s="1069"/>
      <c r="BZ27" s="1069"/>
      <c r="CA27" s="1069"/>
      <c r="CB27" s="1069"/>
      <c r="CC27" s="1069"/>
      <c r="CD27" s="1069"/>
      <c r="CE27" s="1069"/>
      <c r="CF27" s="1069"/>
      <c r="CG27" s="1070"/>
      <c r="CH27" s="1043"/>
      <c r="CI27" s="1044"/>
      <c r="CJ27" s="1044"/>
      <c r="CK27" s="1044"/>
      <c r="CL27" s="1045"/>
      <c r="CM27" s="1043"/>
      <c r="CN27" s="1044"/>
      <c r="CO27" s="1044"/>
      <c r="CP27" s="1044"/>
      <c r="CQ27" s="1045"/>
      <c r="CR27" s="1043"/>
      <c r="CS27" s="1044"/>
      <c r="CT27" s="1044"/>
      <c r="CU27" s="1044"/>
      <c r="CV27" s="1045"/>
      <c r="CW27" s="1043"/>
      <c r="CX27" s="1044"/>
      <c r="CY27" s="1044"/>
      <c r="CZ27" s="1044"/>
      <c r="DA27" s="1045"/>
      <c r="DB27" s="1043"/>
      <c r="DC27" s="1044"/>
      <c r="DD27" s="1044"/>
      <c r="DE27" s="1044"/>
      <c r="DF27" s="1045"/>
      <c r="DG27" s="1043"/>
      <c r="DH27" s="1044"/>
      <c r="DI27" s="1044"/>
      <c r="DJ27" s="1044"/>
      <c r="DK27" s="1045"/>
      <c r="DL27" s="1043"/>
      <c r="DM27" s="1044"/>
      <c r="DN27" s="1044"/>
      <c r="DO27" s="1044"/>
      <c r="DP27" s="1045"/>
      <c r="DQ27" s="1043"/>
      <c r="DR27" s="1044"/>
      <c r="DS27" s="1044"/>
      <c r="DT27" s="1044"/>
      <c r="DU27" s="1045"/>
      <c r="DV27" s="1046"/>
      <c r="DW27" s="1047"/>
      <c r="DX27" s="1047"/>
      <c r="DY27" s="1047"/>
      <c r="DZ27" s="1048"/>
      <c r="EA27" s="248"/>
    </row>
    <row r="28" spans="1:131" s="249" customFormat="1" ht="26.25" customHeight="1" thickTop="1" x14ac:dyDescent="0.15">
      <c r="A28" s="268">
        <v>1</v>
      </c>
      <c r="B28" s="1104" t="s">
        <v>406</v>
      </c>
      <c r="C28" s="1105"/>
      <c r="D28" s="1105"/>
      <c r="E28" s="1105"/>
      <c r="F28" s="1105"/>
      <c r="G28" s="1105"/>
      <c r="H28" s="1105"/>
      <c r="I28" s="1105"/>
      <c r="J28" s="1105"/>
      <c r="K28" s="1105"/>
      <c r="L28" s="1105"/>
      <c r="M28" s="1105"/>
      <c r="N28" s="1105"/>
      <c r="O28" s="1105"/>
      <c r="P28" s="1106"/>
      <c r="Q28" s="1107">
        <v>1145</v>
      </c>
      <c r="R28" s="1108"/>
      <c r="S28" s="1108"/>
      <c r="T28" s="1108"/>
      <c r="U28" s="1108"/>
      <c r="V28" s="1108">
        <v>1138</v>
      </c>
      <c r="W28" s="1108"/>
      <c r="X28" s="1108"/>
      <c r="Y28" s="1108"/>
      <c r="Z28" s="1108"/>
      <c r="AA28" s="1108">
        <v>7</v>
      </c>
      <c r="AB28" s="1108"/>
      <c r="AC28" s="1108"/>
      <c r="AD28" s="1108"/>
      <c r="AE28" s="1109"/>
      <c r="AF28" s="1110">
        <v>7</v>
      </c>
      <c r="AG28" s="1108"/>
      <c r="AH28" s="1108"/>
      <c r="AI28" s="1108"/>
      <c r="AJ28" s="1111"/>
      <c r="AK28" s="1112">
        <v>111</v>
      </c>
      <c r="AL28" s="1100"/>
      <c r="AM28" s="1100"/>
      <c r="AN28" s="1100"/>
      <c r="AO28" s="1100"/>
      <c r="AP28" s="1100" t="s">
        <v>594</v>
      </c>
      <c r="AQ28" s="1100"/>
      <c r="AR28" s="1100"/>
      <c r="AS28" s="1100"/>
      <c r="AT28" s="1100"/>
      <c r="AU28" s="1100" t="s">
        <v>594</v>
      </c>
      <c r="AV28" s="1100"/>
      <c r="AW28" s="1100"/>
      <c r="AX28" s="1100"/>
      <c r="AY28" s="1100"/>
      <c r="AZ28" s="1101"/>
      <c r="BA28" s="1101"/>
      <c r="BB28" s="1101"/>
      <c r="BC28" s="1101"/>
      <c r="BD28" s="1101"/>
      <c r="BE28" s="1102"/>
      <c r="BF28" s="1102"/>
      <c r="BG28" s="1102"/>
      <c r="BH28" s="1102"/>
      <c r="BI28" s="1103"/>
      <c r="BJ28" s="254"/>
      <c r="BK28" s="254"/>
      <c r="BL28" s="254"/>
      <c r="BM28" s="254"/>
      <c r="BN28" s="254"/>
      <c r="BO28" s="267"/>
      <c r="BP28" s="267"/>
      <c r="BQ28" s="264">
        <v>22</v>
      </c>
      <c r="BR28" s="265"/>
      <c r="BS28" s="1068"/>
      <c r="BT28" s="1069"/>
      <c r="BU28" s="1069"/>
      <c r="BV28" s="1069"/>
      <c r="BW28" s="1069"/>
      <c r="BX28" s="1069"/>
      <c r="BY28" s="1069"/>
      <c r="BZ28" s="1069"/>
      <c r="CA28" s="1069"/>
      <c r="CB28" s="1069"/>
      <c r="CC28" s="1069"/>
      <c r="CD28" s="1069"/>
      <c r="CE28" s="1069"/>
      <c r="CF28" s="1069"/>
      <c r="CG28" s="1070"/>
      <c r="CH28" s="1043"/>
      <c r="CI28" s="1044"/>
      <c r="CJ28" s="1044"/>
      <c r="CK28" s="1044"/>
      <c r="CL28" s="1045"/>
      <c r="CM28" s="1043"/>
      <c r="CN28" s="1044"/>
      <c r="CO28" s="1044"/>
      <c r="CP28" s="1044"/>
      <c r="CQ28" s="1045"/>
      <c r="CR28" s="1043"/>
      <c r="CS28" s="1044"/>
      <c r="CT28" s="1044"/>
      <c r="CU28" s="1044"/>
      <c r="CV28" s="1045"/>
      <c r="CW28" s="1043"/>
      <c r="CX28" s="1044"/>
      <c r="CY28" s="1044"/>
      <c r="CZ28" s="1044"/>
      <c r="DA28" s="1045"/>
      <c r="DB28" s="1043"/>
      <c r="DC28" s="1044"/>
      <c r="DD28" s="1044"/>
      <c r="DE28" s="1044"/>
      <c r="DF28" s="1045"/>
      <c r="DG28" s="1043"/>
      <c r="DH28" s="1044"/>
      <c r="DI28" s="1044"/>
      <c r="DJ28" s="1044"/>
      <c r="DK28" s="1045"/>
      <c r="DL28" s="1043"/>
      <c r="DM28" s="1044"/>
      <c r="DN28" s="1044"/>
      <c r="DO28" s="1044"/>
      <c r="DP28" s="1045"/>
      <c r="DQ28" s="1043"/>
      <c r="DR28" s="1044"/>
      <c r="DS28" s="1044"/>
      <c r="DT28" s="1044"/>
      <c r="DU28" s="1045"/>
      <c r="DV28" s="1046"/>
      <c r="DW28" s="1047"/>
      <c r="DX28" s="1047"/>
      <c r="DY28" s="1047"/>
      <c r="DZ28" s="1048"/>
      <c r="EA28" s="248"/>
    </row>
    <row r="29" spans="1:131" s="249" customFormat="1" ht="26.25" customHeight="1" x14ac:dyDescent="0.15">
      <c r="A29" s="268">
        <v>2</v>
      </c>
      <c r="B29" s="1091" t="s">
        <v>407</v>
      </c>
      <c r="C29" s="1092"/>
      <c r="D29" s="1092"/>
      <c r="E29" s="1092"/>
      <c r="F29" s="1092"/>
      <c r="G29" s="1092"/>
      <c r="H29" s="1092"/>
      <c r="I29" s="1092"/>
      <c r="J29" s="1092"/>
      <c r="K29" s="1092"/>
      <c r="L29" s="1092"/>
      <c r="M29" s="1092"/>
      <c r="N29" s="1092"/>
      <c r="O29" s="1092"/>
      <c r="P29" s="1093"/>
      <c r="Q29" s="1097">
        <v>174</v>
      </c>
      <c r="R29" s="1098"/>
      <c r="S29" s="1098"/>
      <c r="T29" s="1098"/>
      <c r="U29" s="1098"/>
      <c r="V29" s="1098">
        <v>174</v>
      </c>
      <c r="W29" s="1098"/>
      <c r="X29" s="1098"/>
      <c r="Y29" s="1098"/>
      <c r="Z29" s="1098"/>
      <c r="AA29" s="1098">
        <v>0</v>
      </c>
      <c r="AB29" s="1098"/>
      <c r="AC29" s="1098"/>
      <c r="AD29" s="1098"/>
      <c r="AE29" s="1099"/>
      <c r="AF29" s="1073">
        <v>0</v>
      </c>
      <c r="AG29" s="1074"/>
      <c r="AH29" s="1074"/>
      <c r="AI29" s="1074"/>
      <c r="AJ29" s="1075"/>
      <c r="AK29" s="1037">
        <v>58</v>
      </c>
      <c r="AL29" s="1028"/>
      <c r="AM29" s="1028"/>
      <c r="AN29" s="1028"/>
      <c r="AO29" s="1028"/>
      <c r="AP29" s="1028">
        <v>3</v>
      </c>
      <c r="AQ29" s="1028"/>
      <c r="AR29" s="1028"/>
      <c r="AS29" s="1028"/>
      <c r="AT29" s="1028"/>
      <c r="AU29" s="1028">
        <v>1</v>
      </c>
      <c r="AV29" s="1028"/>
      <c r="AW29" s="1028"/>
      <c r="AX29" s="1028"/>
      <c r="AY29" s="1028"/>
      <c r="AZ29" s="1096"/>
      <c r="BA29" s="1096"/>
      <c r="BB29" s="1096"/>
      <c r="BC29" s="1096"/>
      <c r="BD29" s="1096"/>
      <c r="BE29" s="1086"/>
      <c r="BF29" s="1086"/>
      <c r="BG29" s="1086"/>
      <c r="BH29" s="1086"/>
      <c r="BI29" s="1087"/>
      <c r="BJ29" s="254"/>
      <c r="BK29" s="254"/>
      <c r="BL29" s="254"/>
      <c r="BM29" s="254"/>
      <c r="BN29" s="254"/>
      <c r="BO29" s="267"/>
      <c r="BP29" s="267"/>
      <c r="BQ29" s="264">
        <v>23</v>
      </c>
      <c r="BR29" s="265"/>
      <c r="BS29" s="1068"/>
      <c r="BT29" s="1069"/>
      <c r="BU29" s="1069"/>
      <c r="BV29" s="1069"/>
      <c r="BW29" s="1069"/>
      <c r="BX29" s="1069"/>
      <c r="BY29" s="1069"/>
      <c r="BZ29" s="1069"/>
      <c r="CA29" s="1069"/>
      <c r="CB29" s="1069"/>
      <c r="CC29" s="1069"/>
      <c r="CD29" s="1069"/>
      <c r="CE29" s="1069"/>
      <c r="CF29" s="1069"/>
      <c r="CG29" s="1070"/>
      <c r="CH29" s="1043"/>
      <c r="CI29" s="1044"/>
      <c r="CJ29" s="1044"/>
      <c r="CK29" s="1044"/>
      <c r="CL29" s="1045"/>
      <c r="CM29" s="1043"/>
      <c r="CN29" s="1044"/>
      <c r="CO29" s="1044"/>
      <c r="CP29" s="1044"/>
      <c r="CQ29" s="1045"/>
      <c r="CR29" s="1043"/>
      <c r="CS29" s="1044"/>
      <c r="CT29" s="1044"/>
      <c r="CU29" s="1044"/>
      <c r="CV29" s="1045"/>
      <c r="CW29" s="1043"/>
      <c r="CX29" s="1044"/>
      <c r="CY29" s="1044"/>
      <c r="CZ29" s="1044"/>
      <c r="DA29" s="1045"/>
      <c r="DB29" s="1043"/>
      <c r="DC29" s="1044"/>
      <c r="DD29" s="1044"/>
      <c r="DE29" s="1044"/>
      <c r="DF29" s="1045"/>
      <c r="DG29" s="1043"/>
      <c r="DH29" s="1044"/>
      <c r="DI29" s="1044"/>
      <c r="DJ29" s="1044"/>
      <c r="DK29" s="1045"/>
      <c r="DL29" s="1043"/>
      <c r="DM29" s="1044"/>
      <c r="DN29" s="1044"/>
      <c r="DO29" s="1044"/>
      <c r="DP29" s="1045"/>
      <c r="DQ29" s="1043"/>
      <c r="DR29" s="1044"/>
      <c r="DS29" s="1044"/>
      <c r="DT29" s="1044"/>
      <c r="DU29" s="1045"/>
      <c r="DV29" s="1046"/>
      <c r="DW29" s="1047"/>
      <c r="DX29" s="1047"/>
      <c r="DY29" s="1047"/>
      <c r="DZ29" s="1048"/>
      <c r="EA29" s="248"/>
    </row>
    <row r="30" spans="1:131" s="249" customFormat="1" ht="26.25" customHeight="1" x14ac:dyDescent="0.15">
      <c r="A30" s="268">
        <v>3</v>
      </c>
      <c r="B30" s="1091" t="s">
        <v>408</v>
      </c>
      <c r="C30" s="1092"/>
      <c r="D30" s="1092"/>
      <c r="E30" s="1092"/>
      <c r="F30" s="1092"/>
      <c r="G30" s="1092"/>
      <c r="H30" s="1092"/>
      <c r="I30" s="1092"/>
      <c r="J30" s="1092"/>
      <c r="K30" s="1092"/>
      <c r="L30" s="1092"/>
      <c r="M30" s="1092"/>
      <c r="N30" s="1092"/>
      <c r="O30" s="1092"/>
      <c r="P30" s="1093"/>
      <c r="Q30" s="1097">
        <v>1616</v>
      </c>
      <c r="R30" s="1098"/>
      <c r="S30" s="1098"/>
      <c r="T30" s="1098"/>
      <c r="U30" s="1098"/>
      <c r="V30" s="1098">
        <v>1577</v>
      </c>
      <c r="W30" s="1098"/>
      <c r="X30" s="1098"/>
      <c r="Y30" s="1098"/>
      <c r="Z30" s="1098"/>
      <c r="AA30" s="1098">
        <v>39</v>
      </c>
      <c r="AB30" s="1098"/>
      <c r="AC30" s="1098"/>
      <c r="AD30" s="1098"/>
      <c r="AE30" s="1099"/>
      <c r="AF30" s="1073">
        <v>39</v>
      </c>
      <c r="AG30" s="1074"/>
      <c r="AH30" s="1074"/>
      <c r="AI30" s="1074"/>
      <c r="AJ30" s="1075"/>
      <c r="AK30" s="1037">
        <v>261</v>
      </c>
      <c r="AL30" s="1028"/>
      <c r="AM30" s="1028"/>
      <c r="AN30" s="1028"/>
      <c r="AO30" s="1028"/>
      <c r="AP30" s="1028" t="s">
        <v>594</v>
      </c>
      <c r="AQ30" s="1028"/>
      <c r="AR30" s="1028"/>
      <c r="AS30" s="1028"/>
      <c r="AT30" s="1028"/>
      <c r="AU30" s="1028" t="s">
        <v>594</v>
      </c>
      <c r="AV30" s="1028"/>
      <c r="AW30" s="1028"/>
      <c r="AX30" s="1028"/>
      <c r="AY30" s="1028"/>
      <c r="AZ30" s="1096"/>
      <c r="BA30" s="1096"/>
      <c r="BB30" s="1096"/>
      <c r="BC30" s="1096"/>
      <c r="BD30" s="1096"/>
      <c r="BE30" s="1086"/>
      <c r="BF30" s="1086"/>
      <c r="BG30" s="1086"/>
      <c r="BH30" s="1086"/>
      <c r="BI30" s="1087"/>
      <c r="BJ30" s="254"/>
      <c r="BK30" s="254"/>
      <c r="BL30" s="254"/>
      <c r="BM30" s="254"/>
      <c r="BN30" s="254"/>
      <c r="BO30" s="267"/>
      <c r="BP30" s="267"/>
      <c r="BQ30" s="264">
        <v>24</v>
      </c>
      <c r="BR30" s="265"/>
      <c r="BS30" s="1068"/>
      <c r="BT30" s="1069"/>
      <c r="BU30" s="1069"/>
      <c r="BV30" s="1069"/>
      <c r="BW30" s="1069"/>
      <c r="BX30" s="1069"/>
      <c r="BY30" s="1069"/>
      <c r="BZ30" s="1069"/>
      <c r="CA30" s="1069"/>
      <c r="CB30" s="1069"/>
      <c r="CC30" s="1069"/>
      <c r="CD30" s="1069"/>
      <c r="CE30" s="1069"/>
      <c r="CF30" s="1069"/>
      <c r="CG30" s="1070"/>
      <c r="CH30" s="1043"/>
      <c r="CI30" s="1044"/>
      <c r="CJ30" s="1044"/>
      <c r="CK30" s="1044"/>
      <c r="CL30" s="1045"/>
      <c r="CM30" s="1043"/>
      <c r="CN30" s="1044"/>
      <c r="CO30" s="1044"/>
      <c r="CP30" s="1044"/>
      <c r="CQ30" s="1045"/>
      <c r="CR30" s="1043"/>
      <c r="CS30" s="1044"/>
      <c r="CT30" s="1044"/>
      <c r="CU30" s="1044"/>
      <c r="CV30" s="1045"/>
      <c r="CW30" s="1043"/>
      <c r="CX30" s="1044"/>
      <c r="CY30" s="1044"/>
      <c r="CZ30" s="1044"/>
      <c r="DA30" s="1045"/>
      <c r="DB30" s="1043"/>
      <c r="DC30" s="1044"/>
      <c r="DD30" s="1044"/>
      <c r="DE30" s="1044"/>
      <c r="DF30" s="1045"/>
      <c r="DG30" s="1043"/>
      <c r="DH30" s="1044"/>
      <c r="DI30" s="1044"/>
      <c r="DJ30" s="1044"/>
      <c r="DK30" s="1045"/>
      <c r="DL30" s="1043"/>
      <c r="DM30" s="1044"/>
      <c r="DN30" s="1044"/>
      <c r="DO30" s="1044"/>
      <c r="DP30" s="1045"/>
      <c r="DQ30" s="1043"/>
      <c r="DR30" s="1044"/>
      <c r="DS30" s="1044"/>
      <c r="DT30" s="1044"/>
      <c r="DU30" s="1045"/>
      <c r="DV30" s="1046"/>
      <c r="DW30" s="1047"/>
      <c r="DX30" s="1047"/>
      <c r="DY30" s="1047"/>
      <c r="DZ30" s="1048"/>
      <c r="EA30" s="248"/>
    </row>
    <row r="31" spans="1:131" s="249" customFormat="1" ht="26.25" customHeight="1" x14ac:dyDescent="0.15">
      <c r="A31" s="268">
        <v>4</v>
      </c>
      <c r="B31" s="1091" t="s">
        <v>409</v>
      </c>
      <c r="C31" s="1092"/>
      <c r="D31" s="1092"/>
      <c r="E31" s="1092"/>
      <c r="F31" s="1092"/>
      <c r="G31" s="1092"/>
      <c r="H31" s="1092"/>
      <c r="I31" s="1092"/>
      <c r="J31" s="1092"/>
      <c r="K31" s="1092"/>
      <c r="L31" s="1092"/>
      <c r="M31" s="1092"/>
      <c r="N31" s="1092"/>
      <c r="O31" s="1092"/>
      <c r="P31" s="1093"/>
      <c r="Q31" s="1097">
        <v>179</v>
      </c>
      <c r="R31" s="1098"/>
      <c r="S31" s="1098"/>
      <c r="T31" s="1098"/>
      <c r="U31" s="1098"/>
      <c r="V31" s="1098">
        <v>176</v>
      </c>
      <c r="W31" s="1098"/>
      <c r="X31" s="1098"/>
      <c r="Y31" s="1098"/>
      <c r="Z31" s="1098"/>
      <c r="AA31" s="1098">
        <v>3</v>
      </c>
      <c r="AB31" s="1098"/>
      <c r="AC31" s="1098"/>
      <c r="AD31" s="1098"/>
      <c r="AE31" s="1099"/>
      <c r="AF31" s="1073">
        <v>3</v>
      </c>
      <c r="AG31" s="1074"/>
      <c r="AH31" s="1074"/>
      <c r="AI31" s="1074"/>
      <c r="AJ31" s="1075"/>
      <c r="AK31" s="1037">
        <v>73</v>
      </c>
      <c r="AL31" s="1028"/>
      <c r="AM31" s="1028"/>
      <c r="AN31" s="1028"/>
      <c r="AO31" s="1028"/>
      <c r="AP31" s="1028" t="s">
        <v>594</v>
      </c>
      <c r="AQ31" s="1028"/>
      <c r="AR31" s="1028"/>
      <c r="AS31" s="1028"/>
      <c r="AT31" s="1028"/>
      <c r="AU31" s="1028" t="s">
        <v>594</v>
      </c>
      <c r="AV31" s="1028"/>
      <c r="AW31" s="1028"/>
      <c r="AX31" s="1028"/>
      <c r="AY31" s="1028"/>
      <c r="AZ31" s="1096"/>
      <c r="BA31" s="1096"/>
      <c r="BB31" s="1096"/>
      <c r="BC31" s="1096"/>
      <c r="BD31" s="1096"/>
      <c r="BE31" s="1086"/>
      <c r="BF31" s="1086"/>
      <c r="BG31" s="1086"/>
      <c r="BH31" s="1086"/>
      <c r="BI31" s="1087"/>
      <c r="BJ31" s="254"/>
      <c r="BK31" s="254"/>
      <c r="BL31" s="254"/>
      <c r="BM31" s="254"/>
      <c r="BN31" s="254"/>
      <c r="BO31" s="267"/>
      <c r="BP31" s="267"/>
      <c r="BQ31" s="264">
        <v>25</v>
      </c>
      <c r="BR31" s="265"/>
      <c r="BS31" s="1068"/>
      <c r="BT31" s="1069"/>
      <c r="BU31" s="1069"/>
      <c r="BV31" s="1069"/>
      <c r="BW31" s="1069"/>
      <c r="BX31" s="1069"/>
      <c r="BY31" s="1069"/>
      <c r="BZ31" s="1069"/>
      <c r="CA31" s="1069"/>
      <c r="CB31" s="1069"/>
      <c r="CC31" s="1069"/>
      <c r="CD31" s="1069"/>
      <c r="CE31" s="1069"/>
      <c r="CF31" s="1069"/>
      <c r="CG31" s="1070"/>
      <c r="CH31" s="1043"/>
      <c r="CI31" s="1044"/>
      <c r="CJ31" s="1044"/>
      <c r="CK31" s="1044"/>
      <c r="CL31" s="1045"/>
      <c r="CM31" s="1043"/>
      <c r="CN31" s="1044"/>
      <c r="CO31" s="1044"/>
      <c r="CP31" s="1044"/>
      <c r="CQ31" s="1045"/>
      <c r="CR31" s="1043"/>
      <c r="CS31" s="1044"/>
      <c r="CT31" s="1044"/>
      <c r="CU31" s="1044"/>
      <c r="CV31" s="1045"/>
      <c r="CW31" s="1043"/>
      <c r="CX31" s="1044"/>
      <c r="CY31" s="1044"/>
      <c r="CZ31" s="1044"/>
      <c r="DA31" s="1045"/>
      <c r="DB31" s="1043"/>
      <c r="DC31" s="1044"/>
      <c r="DD31" s="1044"/>
      <c r="DE31" s="1044"/>
      <c r="DF31" s="1045"/>
      <c r="DG31" s="1043"/>
      <c r="DH31" s="1044"/>
      <c r="DI31" s="1044"/>
      <c r="DJ31" s="1044"/>
      <c r="DK31" s="1045"/>
      <c r="DL31" s="1043"/>
      <c r="DM31" s="1044"/>
      <c r="DN31" s="1044"/>
      <c r="DO31" s="1044"/>
      <c r="DP31" s="1045"/>
      <c r="DQ31" s="1043"/>
      <c r="DR31" s="1044"/>
      <c r="DS31" s="1044"/>
      <c r="DT31" s="1044"/>
      <c r="DU31" s="1045"/>
      <c r="DV31" s="1046"/>
      <c r="DW31" s="1047"/>
      <c r="DX31" s="1047"/>
      <c r="DY31" s="1047"/>
      <c r="DZ31" s="1048"/>
      <c r="EA31" s="248"/>
    </row>
    <row r="32" spans="1:131" s="249" customFormat="1" ht="26.25" customHeight="1" x14ac:dyDescent="0.15">
      <c r="A32" s="268">
        <v>5</v>
      </c>
      <c r="B32" s="1091" t="s">
        <v>410</v>
      </c>
      <c r="C32" s="1092"/>
      <c r="D32" s="1092"/>
      <c r="E32" s="1092"/>
      <c r="F32" s="1092"/>
      <c r="G32" s="1092"/>
      <c r="H32" s="1092"/>
      <c r="I32" s="1092"/>
      <c r="J32" s="1092"/>
      <c r="K32" s="1092"/>
      <c r="L32" s="1092"/>
      <c r="M32" s="1092"/>
      <c r="N32" s="1092"/>
      <c r="O32" s="1092"/>
      <c r="P32" s="1093"/>
      <c r="Q32" s="1097">
        <v>398</v>
      </c>
      <c r="R32" s="1098"/>
      <c r="S32" s="1098"/>
      <c r="T32" s="1098"/>
      <c r="U32" s="1098"/>
      <c r="V32" s="1098">
        <v>302</v>
      </c>
      <c r="W32" s="1098"/>
      <c r="X32" s="1098"/>
      <c r="Y32" s="1098"/>
      <c r="Z32" s="1098"/>
      <c r="AA32" s="1098">
        <v>96</v>
      </c>
      <c r="AB32" s="1098"/>
      <c r="AC32" s="1098"/>
      <c r="AD32" s="1098"/>
      <c r="AE32" s="1099"/>
      <c r="AF32" s="1073">
        <v>226</v>
      </c>
      <c r="AG32" s="1074"/>
      <c r="AH32" s="1074"/>
      <c r="AI32" s="1074"/>
      <c r="AJ32" s="1075"/>
      <c r="AK32" s="1037">
        <v>99</v>
      </c>
      <c r="AL32" s="1028"/>
      <c r="AM32" s="1028"/>
      <c r="AN32" s="1028"/>
      <c r="AO32" s="1028"/>
      <c r="AP32" s="1028">
        <v>1892</v>
      </c>
      <c r="AQ32" s="1028"/>
      <c r="AR32" s="1028"/>
      <c r="AS32" s="1028"/>
      <c r="AT32" s="1028"/>
      <c r="AU32" s="1028">
        <v>725</v>
      </c>
      <c r="AV32" s="1028"/>
      <c r="AW32" s="1028"/>
      <c r="AX32" s="1028"/>
      <c r="AY32" s="1028"/>
      <c r="AZ32" s="1096" t="s">
        <v>594</v>
      </c>
      <c r="BA32" s="1096"/>
      <c r="BB32" s="1096"/>
      <c r="BC32" s="1096"/>
      <c r="BD32" s="1096"/>
      <c r="BE32" s="1086" t="s">
        <v>411</v>
      </c>
      <c r="BF32" s="1086"/>
      <c r="BG32" s="1086"/>
      <c r="BH32" s="1086"/>
      <c r="BI32" s="1087"/>
      <c r="BJ32" s="254"/>
      <c r="BK32" s="254"/>
      <c r="BL32" s="254"/>
      <c r="BM32" s="254"/>
      <c r="BN32" s="254"/>
      <c r="BO32" s="267"/>
      <c r="BP32" s="267"/>
      <c r="BQ32" s="264">
        <v>26</v>
      </c>
      <c r="BR32" s="265"/>
      <c r="BS32" s="1068"/>
      <c r="BT32" s="1069"/>
      <c r="BU32" s="1069"/>
      <c r="BV32" s="1069"/>
      <c r="BW32" s="1069"/>
      <c r="BX32" s="1069"/>
      <c r="BY32" s="1069"/>
      <c r="BZ32" s="1069"/>
      <c r="CA32" s="1069"/>
      <c r="CB32" s="1069"/>
      <c r="CC32" s="1069"/>
      <c r="CD32" s="1069"/>
      <c r="CE32" s="1069"/>
      <c r="CF32" s="1069"/>
      <c r="CG32" s="1070"/>
      <c r="CH32" s="1043"/>
      <c r="CI32" s="1044"/>
      <c r="CJ32" s="1044"/>
      <c r="CK32" s="1044"/>
      <c r="CL32" s="1045"/>
      <c r="CM32" s="1043"/>
      <c r="CN32" s="1044"/>
      <c r="CO32" s="1044"/>
      <c r="CP32" s="1044"/>
      <c r="CQ32" s="1045"/>
      <c r="CR32" s="1043"/>
      <c r="CS32" s="1044"/>
      <c r="CT32" s="1044"/>
      <c r="CU32" s="1044"/>
      <c r="CV32" s="1045"/>
      <c r="CW32" s="1043"/>
      <c r="CX32" s="1044"/>
      <c r="CY32" s="1044"/>
      <c r="CZ32" s="1044"/>
      <c r="DA32" s="1045"/>
      <c r="DB32" s="1043"/>
      <c r="DC32" s="1044"/>
      <c r="DD32" s="1044"/>
      <c r="DE32" s="1044"/>
      <c r="DF32" s="1045"/>
      <c r="DG32" s="1043"/>
      <c r="DH32" s="1044"/>
      <c r="DI32" s="1044"/>
      <c r="DJ32" s="1044"/>
      <c r="DK32" s="1045"/>
      <c r="DL32" s="1043"/>
      <c r="DM32" s="1044"/>
      <c r="DN32" s="1044"/>
      <c r="DO32" s="1044"/>
      <c r="DP32" s="1045"/>
      <c r="DQ32" s="1043"/>
      <c r="DR32" s="1044"/>
      <c r="DS32" s="1044"/>
      <c r="DT32" s="1044"/>
      <c r="DU32" s="1045"/>
      <c r="DV32" s="1046"/>
      <c r="DW32" s="1047"/>
      <c r="DX32" s="1047"/>
      <c r="DY32" s="1047"/>
      <c r="DZ32" s="1048"/>
      <c r="EA32" s="248"/>
    </row>
    <row r="33" spans="1:131" s="249" customFormat="1" ht="26.25" customHeight="1" x14ac:dyDescent="0.15">
      <c r="A33" s="268">
        <v>6</v>
      </c>
      <c r="B33" s="1091" t="s">
        <v>412</v>
      </c>
      <c r="C33" s="1092"/>
      <c r="D33" s="1092"/>
      <c r="E33" s="1092"/>
      <c r="F33" s="1092"/>
      <c r="G33" s="1092"/>
      <c r="H33" s="1092"/>
      <c r="I33" s="1092"/>
      <c r="J33" s="1092"/>
      <c r="K33" s="1092"/>
      <c r="L33" s="1092"/>
      <c r="M33" s="1092"/>
      <c r="N33" s="1092"/>
      <c r="O33" s="1092"/>
      <c r="P33" s="1093"/>
      <c r="Q33" s="1097">
        <v>973</v>
      </c>
      <c r="R33" s="1098"/>
      <c r="S33" s="1098"/>
      <c r="T33" s="1098"/>
      <c r="U33" s="1098"/>
      <c r="V33" s="1098">
        <v>920</v>
      </c>
      <c r="W33" s="1098"/>
      <c r="X33" s="1098"/>
      <c r="Y33" s="1098"/>
      <c r="Z33" s="1098"/>
      <c r="AA33" s="1098">
        <v>53</v>
      </c>
      <c r="AB33" s="1098"/>
      <c r="AC33" s="1098"/>
      <c r="AD33" s="1098"/>
      <c r="AE33" s="1099"/>
      <c r="AF33" s="1073">
        <v>144</v>
      </c>
      <c r="AG33" s="1074"/>
      <c r="AH33" s="1074"/>
      <c r="AI33" s="1074"/>
      <c r="AJ33" s="1075"/>
      <c r="AK33" s="1037">
        <v>250</v>
      </c>
      <c r="AL33" s="1028"/>
      <c r="AM33" s="1028"/>
      <c r="AN33" s="1028"/>
      <c r="AO33" s="1028"/>
      <c r="AP33" s="1028">
        <v>120</v>
      </c>
      <c r="AQ33" s="1028"/>
      <c r="AR33" s="1028"/>
      <c r="AS33" s="1028"/>
      <c r="AT33" s="1028"/>
      <c r="AU33" s="1028">
        <v>74</v>
      </c>
      <c r="AV33" s="1028"/>
      <c r="AW33" s="1028"/>
      <c r="AX33" s="1028"/>
      <c r="AY33" s="1028"/>
      <c r="AZ33" s="1096" t="s">
        <v>594</v>
      </c>
      <c r="BA33" s="1096"/>
      <c r="BB33" s="1096"/>
      <c r="BC33" s="1096"/>
      <c r="BD33" s="1096"/>
      <c r="BE33" s="1086" t="s">
        <v>413</v>
      </c>
      <c r="BF33" s="1086"/>
      <c r="BG33" s="1086"/>
      <c r="BH33" s="1086"/>
      <c r="BI33" s="1087"/>
      <c r="BJ33" s="254"/>
      <c r="BK33" s="254"/>
      <c r="BL33" s="254"/>
      <c r="BM33" s="254"/>
      <c r="BN33" s="254"/>
      <c r="BO33" s="267"/>
      <c r="BP33" s="267"/>
      <c r="BQ33" s="264">
        <v>27</v>
      </c>
      <c r="BR33" s="265"/>
      <c r="BS33" s="1068"/>
      <c r="BT33" s="1069"/>
      <c r="BU33" s="1069"/>
      <c r="BV33" s="1069"/>
      <c r="BW33" s="1069"/>
      <c r="BX33" s="1069"/>
      <c r="BY33" s="1069"/>
      <c r="BZ33" s="1069"/>
      <c r="CA33" s="1069"/>
      <c r="CB33" s="1069"/>
      <c r="CC33" s="1069"/>
      <c r="CD33" s="1069"/>
      <c r="CE33" s="1069"/>
      <c r="CF33" s="1069"/>
      <c r="CG33" s="1070"/>
      <c r="CH33" s="1043"/>
      <c r="CI33" s="1044"/>
      <c r="CJ33" s="1044"/>
      <c r="CK33" s="1044"/>
      <c r="CL33" s="1045"/>
      <c r="CM33" s="1043"/>
      <c r="CN33" s="1044"/>
      <c r="CO33" s="1044"/>
      <c r="CP33" s="1044"/>
      <c r="CQ33" s="1045"/>
      <c r="CR33" s="1043"/>
      <c r="CS33" s="1044"/>
      <c r="CT33" s="1044"/>
      <c r="CU33" s="1044"/>
      <c r="CV33" s="1045"/>
      <c r="CW33" s="1043"/>
      <c r="CX33" s="1044"/>
      <c r="CY33" s="1044"/>
      <c r="CZ33" s="1044"/>
      <c r="DA33" s="1045"/>
      <c r="DB33" s="1043"/>
      <c r="DC33" s="1044"/>
      <c r="DD33" s="1044"/>
      <c r="DE33" s="1044"/>
      <c r="DF33" s="1045"/>
      <c r="DG33" s="1043"/>
      <c r="DH33" s="1044"/>
      <c r="DI33" s="1044"/>
      <c r="DJ33" s="1044"/>
      <c r="DK33" s="1045"/>
      <c r="DL33" s="1043"/>
      <c r="DM33" s="1044"/>
      <c r="DN33" s="1044"/>
      <c r="DO33" s="1044"/>
      <c r="DP33" s="1045"/>
      <c r="DQ33" s="1043"/>
      <c r="DR33" s="1044"/>
      <c r="DS33" s="1044"/>
      <c r="DT33" s="1044"/>
      <c r="DU33" s="1045"/>
      <c r="DV33" s="1046"/>
      <c r="DW33" s="1047"/>
      <c r="DX33" s="1047"/>
      <c r="DY33" s="1047"/>
      <c r="DZ33" s="1048"/>
      <c r="EA33" s="248"/>
    </row>
    <row r="34" spans="1:131" s="249" customFormat="1" ht="26.25" customHeight="1" x14ac:dyDescent="0.15">
      <c r="A34" s="268">
        <v>7</v>
      </c>
      <c r="B34" s="1091" t="s">
        <v>414</v>
      </c>
      <c r="C34" s="1092"/>
      <c r="D34" s="1092"/>
      <c r="E34" s="1092"/>
      <c r="F34" s="1092"/>
      <c r="G34" s="1092"/>
      <c r="H34" s="1092"/>
      <c r="I34" s="1092"/>
      <c r="J34" s="1092"/>
      <c r="K34" s="1092"/>
      <c r="L34" s="1092"/>
      <c r="M34" s="1092"/>
      <c r="N34" s="1092"/>
      <c r="O34" s="1092"/>
      <c r="P34" s="1093"/>
      <c r="Q34" s="1097">
        <v>82</v>
      </c>
      <c r="R34" s="1098"/>
      <c r="S34" s="1098"/>
      <c r="T34" s="1098"/>
      <c r="U34" s="1098"/>
      <c r="V34" s="1098">
        <v>82</v>
      </c>
      <c r="W34" s="1098"/>
      <c r="X34" s="1098"/>
      <c r="Y34" s="1098"/>
      <c r="Z34" s="1098"/>
      <c r="AA34" s="1098">
        <v>0</v>
      </c>
      <c r="AB34" s="1098"/>
      <c r="AC34" s="1098"/>
      <c r="AD34" s="1098"/>
      <c r="AE34" s="1099"/>
      <c r="AF34" s="1073">
        <v>0</v>
      </c>
      <c r="AG34" s="1074"/>
      <c r="AH34" s="1074"/>
      <c r="AI34" s="1074"/>
      <c r="AJ34" s="1075"/>
      <c r="AK34" s="1037">
        <v>38</v>
      </c>
      <c r="AL34" s="1028"/>
      <c r="AM34" s="1028"/>
      <c r="AN34" s="1028"/>
      <c r="AO34" s="1028"/>
      <c r="AP34" s="1028">
        <v>326</v>
      </c>
      <c r="AQ34" s="1028"/>
      <c r="AR34" s="1028"/>
      <c r="AS34" s="1028"/>
      <c r="AT34" s="1028"/>
      <c r="AU34" s="1028">
        <v>326</v>
      </c>
      <c r="AV34" s="1028"/>
      <c r="AW34" s="1028"/>
      <c r="AX34" s="1028"/>
      <c r="AY34" s="1028"/>
      <c r="AZ34" s="1096" t="s">
        <v>594</v>
      </c>
      <c r="BA34" s="1096"/>
      <c r="BB34" s="1096"/>
      <c r="BC34" s="1096"/>
      <c r="BD34" s="1096"/>
      <c r="BE34" s="1086" t="s">
        <v>415</v>
      </c>
      <c r="BF34" s="1086"/>
      <c r="BG34" s="1086"/>
      <c r="BH34" s="1086"/>
      <c r="BI34" s="1087"/>
      <c r="BJ34" s="254"/>
      <c r="BK34" s="254"/>
      <c r="BL34" s="254"/>
      <c r="BM34" s="254"/>
      <c r="BN34" s="254"/>
      <c r="BO34" s="267"/>
      <c r="BP34" s="267"/>
      <c r="BQ34" s="264">
        <v>28</v>
      </c>
      <c r="BR34" s="265"/>
      <c r="BS34" s="1068"/>
      <c r="BT34" s="1069"/>
      <c r="BU34" s="1069"/>
      <c r="BV34" s="1069"/>
      <c r="BW34" s="1069"/>
      <c r="BX34" s="1069"/>
      <c r="BY34" s="1069"/>
      <c r="BZ34" s="1069"/>
      <c r="CA34" s="1069"/>
      <c r="CB34" s="1069"/>
      <c r="CC34" s="1069"/>
      <c r="CD34" s="1069"/>
      <c r="CE34" s="1069"/>
      <c r="CF34" s="1069"/>
      <c r="CG34" s="1070"/>
      <c r="CH34" s="1043"/>
      <c r="CI34" s="1044"/>
      <c r="CJ34" s="1044"/>
      <c r="CK34" s="1044"/>
      <c r="CL34" s="1045"/>
      <c r="CM34" s="1043"/>
      <c r="CN34" s="1044"/>
      <c r="CO34" s="1044"/>
      <c r="CP34" s="1044"/>
      <c r="CQ34" s="1045"/>
      <c r="CR34" s="1043"/>
      <c r="CS34" s="1044"/>
      <c r="CT34" s="1044"/>
      <c r="CU34" s="1044"/>
      <c r="CV34" s="1045"/>
      <c r="CW34" s="1043"/>
      <c r="CX34" s="1044"/>
      <c r="CY34" s="1044"/>
      <c r="CZ34" s="1044"/>
      <c r="DA34" s="1045"/>
      <c r="DB34" s="1043"/>
      <c r="DC34" s="1044"/>
      <c r="DD34" s="1044"/>
      <c r="DE34" s="1044"/>
      <c r="DF34" s="1045"/>
      <c r="DG34" s="1043"/>
      <c r="DH34" s="1044"/>
      <c r="DI34" s="1044"/>
      <c r="DJ34" s="1044"/>
      <c r="DK34" s="1045"/>
      <c r="DL34" s="1043"/>
      <c r="DM34" s="1044"/>
      <c r="DN34" s="1044"/>
      <c r="DO34" s="1044"/>
      <c r="DP34" s="1045"/>
      <c r="DQ34" s="1043"/>
      <c r="DR34" s="1044"/>
      <c r="DS34" s="1044"/>
      <c r="DT34" s="1044"/>
      <c r="DU34" s="1045"/>
      <c r="DV34" s="1046"/>
      <c r="DW34" s="1047"/>
      <c r="DX34" s="1047"/>
      <c r="DY34" s="1047"/>
      <c r="DZ34" s="1048"/>
      <c r="EA34" s="248"/>
    </row>
    <row r="35" spans="1:131" s="249" customFormat="1" ht="26.25" customHeight="1" x14ac:dyDescent="0.15">
      <c r="A35" s="268">
        <v>8</v>
      </c>
      <c r="B35" s="1091" t="s">
        <v>416</v>
      </c>
      <c r="C35" s="1092"/>
      <c r="D35" s="1092"/>
      <c r="E35" s="1092"/>
      <c r="F35" s="1092"/>
      <c r="G35" s="1092"/>
      <c r="H35" s="1092"/>
      <c r="I35" s="1092"/>
      <c r="J35" s="1092"/>
      <c r="K35" s="1092"/>
      <c r="L35" s="1092"/>
      <c r="M35" s="1092"/>
      <c r="N35" s="1092"/>
      <c r="O35" s="1092"/>
      <c r="P35" s="1093"/>
      <c r="Q35" s="1097">
        <v>57</v>
      </c>
      <c r="R35" s="1098"/>
      <c r="S35" s="1098"/>
      <c r="T35" s="1098"/>
      <c r="U35" s="1098"/>
      <c r="V35" s="1098">
        <v>57</v>
      </c>
      <c r="W35" s="1098"/>
      <c r="X35" s="1098"/>
      <c r="Y35" s="1098"/>
      <c r="Z35" s="1098"/>
      <c r="AA35" s="1098">
        <v>0</v>
      </c>
      <c r="AB35" s="1098"/>
      <c r="AC35" s="1098"/>
      <c r="AD35" s="1098"/>
      <c r="AE35" s="1099"/>
      <c r="AF35" s="1073">
        <v>0</v>
      </c>
      <c r="AG35" s="1074"/>
      <c r="AH35" s="1074"/>
      <c r="AI35" s="1074"/>
      <c r="AJ35" s="1075"/>
      <c r="AK35" s="1037">
        <v>15</v>
      </c>
      <c r="AL35" s="1028"/>
      <c r="AM35" s="1028"/>
      <c r="AN35" s="1028"/>
      <c r="AO35" s="1028"/>
      <c r="AP35" s="1028">
        <v>128</v>
      </c>
      <c r="AQ35" s="1028"/>
      <c r="AR35" s="1028"/>
      <c r="AS35" s="1028"/>
      <c r="AT35" s="1028"/>
      <c r="AU35" s="1028">
        <v>37</v>
      </c>
      <c r="AV35" s="1028"/>
      <c r="AW35" s="1028"/>
      <c r="AX35" s="1028"/>
      <c r="AY35" s="1028"/>
      <c r="AZ35" s="1096" t="s">
        <v>594</v>
      </c>
      <c r="BA35" s="1096"/>
      <c r="BB35" s="1096"/>
      <c r="BC35" s="1096"/>
      <c r="BD35" s="1096"/>
      <c r="BE35" s="1086" t="s">
        <v>417</v>
      </c>
      <c r="BF35" s="1086"/>
      <c r="BG35" s="1086"/>
      <c r="BH35" s="1086"/>
      <c r="BI35" s="1087"/>
      <c r="BJ35" s="254"/>
      <c r="BK35" s="254"/>
      <c r="BL35" s="254"/>
      <c r="BM35" s="254"/>
      <c r="BN35" s="254"/>
      <c r="BO35" s="267"/>
      <c r="BP35" s="267"/>
      <c r="BQ35" s="264">
        <v>29</v>
      </c>
      <c r="BR35" s="265"/>
      <c r="BS35" s="1068"/>
      <c r="BT35" s="1069"/>
      <c r="BU35" s="1069"/>
      <c r="BV35" s="1069"/>
      <c r="BW35" s="1069"/>
      <c r="BX35" s="1069"/>
      <c r="BY35" s="1069"/>
      <c r="BZ35" s="1069"/>
      <c r="CA35" s="1069"/>
      <c r="CB35" s="1069"/>
      <c r="CC35" s="1069"/>
      <c r="CD35" s="1069"/>
      <c r="CE35" s="1069"/>
      <c r="CF35" s="1069"/>
      <c r="CG35" s="1070"/>
      <c r="CH35" s="1043"/>
      <c r="CI35" s="1044"/>
      <c r="CJ35" s="1044"/>
      <c r="CK35" s="1044"/>
      <c r="CL35" s="1045"/>
      <c r="CM35" s="1043"/>
      <c r="CN35" s="1044"/>
      <c r="CO35" s="1044"/>
      <c r="CP35" s="1044"/>
      <c r="CQ35" s="1045"/>
      <c r="CR35" s="1043"/>
      <c r="CS35" s="1044"/>
      <c r="CT35" s="1044"/>
      <c r="CU35" s="1044"/>
      <c r="CV35" s="1045"/>
      <c r="CW35" s="1043"/>
      <c r="CX35" s="1044"/>
      <c r="CY35" s="1044"/>
      <c r="CZ35" s="1044"/>
      <c r="DA35" s="1045"/>
      <c r="DB35" s="1043"/>
      <c r="DC35" s="1044"/>
      <c r="DD35" s="1044"/>
      <c r="DE35" s="1044"/>
      <c r="DF35" s="1045"/>
      <c r="DG35" s="1043"/>
      <c r="DH35" s="1044"/>
      <c r="DI35" s="1044"/>
      <c r="DJ35" s="1044"/>
      <c r="DK35" s="1045"/>
      <c r="DL35" s="1043"/>
      <c r="DM35" s="1044"/>
      <c r="DN35" s="1044"/>
      <c r="DO35" s="1044"/>
      <c r="DP35" s="1045"/>
      <c r="DQ35" s="1043"/>
      <c r="DR35" s="1044"/>
      <c r="DS35" s="1044"/>
      <c r="DT35" s="1044"/>
      <c r="DU35" s="1045"/>
      <c r="DV35" s="1046"/>
      <c r="DW35" s="1047"/>
      <c r="DX35" s="1047"/>
      <c r="DY35" s="1047"/>
      <c r="DZ35" s="1048"/>
      <c r="EA35" s="248"/>
    </row>
    <row r="36" spans="1:131" s="249" customFormat="1" ht="26.25" customHeight="1" x14ac:dyDescent="0.15">
      <c r="A36" s="268">
        <v>9</v>
      </c>
      <c r="B36" s="1091"/>
      <c r="C36" s="1092"/>
      <c r="D36" s="1092"/>
      <c r="E36" s="1092"/>
      <c r="F36" s="1092"/>
      <c r="G36" s="1092"/>
      <c r="H36" s="1092"/>
      <c r="I36" s="1092"/>
      <c r="J36" s="1092"/>
      <c r="K36" s="1092"/>
      <c r="L36" s="1092"/>
      <c r="M36" s="1092"/>
      <c r="N36" s="1092"/>
      <c r="O36" s="1092"/>
      <c r="P36" s="1093"/>
      <c r="Q36" s="1097"/>
      <c r="R36" s="1098"/>
      <c r="S36" s="1098"/>
      <c r="T36" s="1098"/>
      <c r="U36" s="1098"/>
      <c r="V36" s="1098"/>
      <c r="W36" s="1098"/>
      <c r="X36" s="1098"/>
      <c r="Y36" s="1098"/>
      <c r="Z36" s="1098"/>
      <c r="AA36" s="1098"/>
      <c r="AB36" s="1098"/>
      <c r="AC36" s="1098"/>
      <c r="AD36" s="1098"/>
      <c r="AE36" s="1099"/>
      <c r="AF36" s="1073"/>
      <c r="AG36" s="1074"/>
      <c r="AH36" s="1074"/>
      <c r="AI36" s="1074"/>
      <c r="AJ36" s="1075"/>
      <c r="AK36" s="1037"/>
      <c r="AL36" s="1028"/>
      <c r="AM36" s="1028"/>
      <c r="AN36" s="1028"/>
      <c r="AO36" s="1028"/>
      <c r="AP36" s="1028"/>
      <c r="AQ36" s="1028"/>
      <c r="AR36" s="1028"/>
      <c r="AS36" s="1028"/>
      <c r="AT36" s="1028"/>
      <c r="AU36" s="1028"/>
      <c r="AV36" s="1028"/>
      <c r="AW36" s="1028"/>
      <c r="AX36" s="1028"/>
      <c r="AY36" s="1028"/>
      <c r="AZ36" s="1096"/>
      <c r="BA36" s="1096"/>
      <c r="BB36" s="1096"/>
      <c r="BC36" s="1096"/>
      <c r="BD36" s="1096"/>
      <c r="BE36" s="1086"/>
      <c r="BF36" s="1086"/>
      <c r="BG36" s="1086"/>
      <c r="BH36" s="1086"/>
      <c r="BI36" s="1087"/>
      <c r="BJ36" s="254"/>
      <c r="BK36" s="254"/>
      <c r="BL36" s="254"/>
      <c r="BM36" s="254"/>
      <c r="BN36" s="254"/>
      <c r="BO36" s="267"/>
      <c r="BP36" s="267"/>
      <c r="BQ36" s="264">
        <v>30</v>
      </c>
      <c r="BR36" s="265"/>
      <c r="BS36" s="1068"/>
      <c r="BT36" s="1069"/>
      <c r="BU36" s="1069"/>
      <c r="BV36" s="1069"/>
      <c r="BW36" s="1069"/>
      <c r="BX36" s="1069"/>
      <c r="BY36" s="1069"/>
      <c r="BZ36" s="1069"/>
      <c r="CA36" s="1069"/>
      <c r="CB36" s="1069"/>
      <c r="CC36" s="1069"/>
      <c r="CD36" s="1069"/>
      <c r="CE36" s="1069"/>
      <c r="CF36" s="1069"/>
      <c r="CG36" s="1070"/>
      <c r="CH36" s="1043"/>
      <c r="CI36" s="1044"/>
      <c r="CJ36" s="1044"/>
      <c r="CK36" s="1044"/>
      <c r="CL36" s="1045"/>
      <c r="CM36" s="1043"/>
      <c r="CN36" s="1044"/>
      <c r="CO36" s="1044"/>
      <c r="CP36" s="1044"/>
      <c r="CQ36" s="1045"/>
      <c r="CR36" s="1043"/>
      <c r="CS36" s="1044"/>
      <c r="CT36" s="1044"/>
      <c r="CU36" s="1044"/>
      <c r="CV36" s="1045"/>
      <c r="CW36" s="1043"/>
      <c r="CX36" s="1044"/>
      <c r="CY36" s="1044"/>
      <c r="CZ36" s="1044"/>
      <c r="DA36" s="1045"/>
      <c r="DB36" s="1043"/>
      <c r="DC36" s="1044"/>
      <c r="DD36" s="1044"/>
      <c r="DE36" s="1044"/>
      <c r="DF36" s="1045"/>
      <c r="DG36" s="1043"/>
      <c r="DH36" s="1044"/>
      <c r="DI36" s="1044"/>
      <c r="DJ36" s="1044"/>
      <c r="DK36" s="1045"/>
      <c r="DL36" s="1043"/>
      <c r="DM36" s="1044"/>
      <c r="DN36" s="1044"/>
      <c r="DO36" s="1044"/>
      <c r="DP36" s="1045"/>
      <c r="DQ36" s="1043"/>
      <c r="DR36" s="1044"/>
      <c r="DS36" s="1044"/>
      <c r="DT36" s="1044"/>
      <c r="DU36" s="1045"/>
      <c r="DV36" s="1046"/>
      <c r="DW36" s="1047"/>
      <c r="DX36" s="1047"/>
      <c r="DY36" s="1047"/>
      <c r="DZ36" s="1048"/>
      <c r="EA36" s="248"/>
    </row>
    <row r="37" spans="1:131" s="249" customFormat="1" ht="26.25" customHeight="1" x14ac:dyDescent="0.15">
      <c r="A37" s="268">
        <v>10</v>
      </c>
      <c r="B37" s="1091"/>
      <c r="C37" s="1092"/>
      <c r="D37" s="1092"/>
      <c r="E37" s="1092"/>
      <c r="F37" s="1092"/>
      <c r="G37" s="1092"/>
      <c r="H37" s="1092"/>
      <c r="I37" s="1092"/>
      <c r="J37" s="1092"/>
      <c r="K37" s="1092"/>
      <c r="L37" s="1092"/>
      <c r="M37" s="1092"/>
      <c r="N37" s="1092"/>
      <c r="O37" s="1092"/>
      <c r="P37" s="1093"/>
      <c r="Q37" s="1097"/>
      <c r="R37" s="1098"/>
      <c r="S37" s="1098"/>
      <c r="T37" s="1098"/>
      <c r="U37" s="1098"/>
      <c r="V37" s="1098"/>
      <c r="W37" s="1098"/>
      <c r="X37" s="1098"/>
      <c r="Y37" s="1098"/>
      <c r="Z37" s="1098"/>
      <c r="AA37" s="1098"/>
      <c r="AB37" s="1098"/>
      <c r="AC37" s="1098"/>
      <c r="AD37" s="1098"/>
      <c r="AE37" s="1099"/>
      <c r="AF37" s="1073"/>
      <c r="AG37" s="1074"/>
      <c r="AH37" s="1074"/>
      <c r="AI37" s="1074"/>
      <c r="AJ37" s="1075"/>
      <c r="AK37" s="1037"/>
      <c r="AL37" s="1028"/>
      <c r="AM37" s="1028"/>
      <c r="AN37" s="1028"/>
      <c r="AO37" s="1028"/>
      <c r="AP37" s="1028"/>
      <c r="AQ37" s="1028"/>
      <c r="AR37" s="1028"/>
      <c r="AS37" s="1028"/>
      <c r="AT37" s="1028"/>
      <c r="AU37" s="1028"/>
      <c r="AV37" s="1028"/>
      <c r="AW37" s="1028"/>
      <c r="AX37" s="1028"/>
      <c r="AY37" s="1028"/>
      <c r="AZ37" s="1096"/>
      <c r="BA37" s="1096"/>
      <c r="BB37" s="1096"/>
      <c r="BC37" s="1096"/>
      <c r="BD37" s="1096"/>
      <c r="BE37" s="1086"/>
      <c r="BF37" s="1086"/>
      <c r="BG37" s="1086"/>
      <c r="BH37" s="1086"/>
      <c r="BI37" s="1087"/>
      <c r="BJ37" s="254"/>
      <c r="BK37" s="254"/>
      <c r="BL37" s="254"/>
      <c r="BM37" s="254"/>
      <c r="BN37" s="254"/>
      <c r="BO37" s="267"/>
      <c r="BP37" s="267"/>
      <c r="BQ37" s="264">
        <v>31</v>
      </c>
      <c r="BR37" s="265"/>
      <c r="BS37" s="1068"/>
      <c r="BT37" s="1069"/>
      <c r="BU37" s="1069"/>
      <c r="BV37" s="1069"/>
      <c r="BW37" s="1069"/>
      <c r="BX37" s="1069"/>
      <c r="BY37" s="1069"/>
      <c r="BZ37" s="1069"/>
      <c r="CA37" s="1069"/>
      <c r="CB37" s="1069"/>
      <c r="CC37" s="1069"/>
      <c r="CD37" s="1069"/>
      <c r="CE37" s="1069"/>
      <c r="CF37" s="1069"/>
      <c r="CG37" s="1070"/>
      <c r="CH37" s="1043"/>
      <c r="CI37" s="1044"/>
      <c r="CJ37" s="1044"/>
      <c r="CK37" s="1044"/>
      <c r="CL37" s="1045"/>
      <c r="CM37" s="1043"/>
      <c r="CN37" s="1044"/>
      <c r="CO37" s="1044"/>
      <c r="CP37" s="1044"/>
      <c r="CQ37" s="1045"/>
      <c r="CR37" s="1043"/>
      <c r="CS37" s="1044"/>
      <c r="CT37" s="1044"/>
      <c r="CU37" s="1044"/>
      <c r="CV37" s="1045"/>
      <c r="CW37" s="1043"/>
      <c r="CX37" s="1044"/>
      <c r="CY37" s="1044"/>
      <c r="CZ37" s="1044"/>
      <c r="DA37" s="1045"/>
      <c r="DB37" s="1043"/>
      <c r="DC37" s="1044"/>
      <c r="DD37" s="1044"/>
      <c r="DE37" s="1044"/>
      <c r="DF37" s="1045"/>
      <c r="DG37" s="1043"/>
      <c r="DH37" s="1044"/>
      <c r="DI37" s="1044"/>
      <c r="DJ37" s="1044"/>
      <c r="DK37" s="1045"/>
      <c r="DL37" s="1043"/>
      <c r="DM37" s="1044"/>
      <c r="DN37" s="1044"/>
      <c r="DO37" s="1044"/>
      <c r="DP37" s="1045"/>
      <c r="DQ37" s="1043"/>
      <c r="DR37" s="1044"/>
      <c r="DS37" s="1044"/>
      <c r="DT37" s="1044"/>
      <c r="DU37" s="1045"/>
      <c r="DV37" s="1046"/>
      <c r="DW37" s="1047"/>
      <c r="DX37" s="1047"/>
      <c r="DY37" s="1047"/>
      <c r="DZ37" s="1048"/>
      <c r="EA37" s="248"/>
    </row>
    <row r="38" spans="1:131" s="249" customFormat="1" ht="26.25" customHeight="1" x14ac:dyDescent="0.15">
      <c r="A38" s="268">
        <v>11</v>
      </c>
      <c r="B38" s="1091"/>
      <c r="C38" s="1092"/>
      <c r="D38" s="1092"/>
      <c r="E38" s="1092"/>
      <c r="F38" s="1092"/>
      <c r="G38" s="1092"/>
      <c r="H38" s="1092"/>
      <c r="I38" s="1092"/>
      <c r="J38" s="1092"/>
      <c r="K38" s="1092"/>
      <c r="L38" s="1092"/>
      <c r="M38" s="1092"/>
      <c r="N38" s="1092"/>
      <c r="O38" s="1092"/>
      <c r="P38" s="1093"/>
      <c r="Q38" s="1097"/>
      <c r="R38" s="1098"/>
      <c r="S38" s="1098"/>
      <c r="T38" s="1098"/>
      <c r="U38" s="1098"/>
      <c r="V38" s="1098"/>
      <c r="W38" s="1098"/>
      <c r="X38" s="1098"/>
      <c r="Y38" s="1098"/>
      <c r="Z38" s="1098"/>
      <c r="AA38" s="1098"/>
      <c r="AB38" s="1098"/>
      <c r="AC38" s="1098"/>
      <c r="AD38" s="1098"/>
      <c r="AE38" s="1099"/>
      <c r="AF38" s="1073"/>
      <c r="AG38" s="1074"/>
      <c r="AH38" s="1074"/>
      <c r="AI38" s="1074"/>
      <c r="AJ38" s="1075"/>
      <c r="AK38" s="1037"/>
      <c r="AL38" s="1028"/>
      <c r="AM38" s="1028"/>
      <c r="AN38" s="1028"/>
      <c r="AO38" s="1028"/>
      <c r="AP38" s="1028"/>
      <c r="AQ38" s="1028"/>
      <c r="AR38" s="1028"/>
      <c r="AS38" s="1028"/>
      <c r="AT38" s="1028"/>
      <c r="AU38" s="1028"/>
      <c r="AV38" s="1028"/>
      <c r="AW38" s="1028"/>
      <c r="AX38" s="1028"/>
      <c r="AY38" s="1028"/>
      <c r="AZ38" s="1096"/>
      <c r="BA38" s="1096"/>
      <c r="BB38" s="1096"/>
      <c r="BC38" s="1096"/>
      <c r="BD38" s="1096"/>
      <c r="BE38" s="1086"/>
      <c r="BF38" s="1086"/>
      <c r="BG38" s="1086"/>
      <c r="BH38" s="1086"/>
      <c r="BI38" s="1087"/>
      <c r="BJ38" s="254"/>
      <c r="BK38" s="254"/>
      <c r="BL38" s="254"/>
      <c r="BM38" s="254"/>
      <c r="BN38" s="254"/>
      <c r="BO38" s="267"/>
      <c r="BP38" s="267"/>
      <c r="BQ38" s="264">
        <v>32</v>
      </c>
      <c r="BR38" s="265"/>
      <c r="BS38" s="1068"/>
      <c r="BT38" s="1069"/>
      <c r="BU38" s="1069"/>
      <c r="BV38" s="1069"/>
      <c r="BW38" s="1069"/>
      <c r="BX38" s="1069"/>
      <c r="BY38" s="1069"/>
      <c r="BZ38" s="1069"/>
      <c r="CA38" s="1069"/>
      <c r="CB38" s="1069"/>
      <c r="CC38" s="1069"/>
      <c r="CD38" s="1069"/>
      <c r="CE38" s="1069"/>
      <c r="CF38" s="1069"/>
      <c r="CG38" s="1070"/>
      <c r="CH38" s="1043"/>
      <c r="CI38" s="1044"/>
      <c r="CJ38" s="1044"/>
      <c r="CK38" s="1044"/>
      <c r="CL38" s="1045"/>
      <c r="CM38" s="1043"/>
      <c r="CN38" s="1044"/>
      <c r="CO38" s="1044"/>
      <c r="CP38" s="1044"/>
      <c r="CQ38" s="1045"/>
      <c r="CR38" s="1043"/>
      <c r="CS38" s="1044"/>
      <c r="CT38" s="1044"/>
      <c r="CU38" s="1044"/>
      <c r="CV38" s="1045"/>
      <c r="CW38" s="1043"/>
      <c r="CX38" s="1044"/>
      <c r="CY38" s="1044"/>
      <c r="CZ38" s="1044"/>
      <c r="DA38" s="1045"/>
      <c r="DB38" s="1043"/>
      <c r="DC38" s="1044"/>
      <c r="DD38" s="1044"/>
      <c r="DE38" s="1044"/>
      <c r="DF38" s="1045"/>
      <c r="DG38" s="1043"/>
      <c r="DH38" s="1044"/>
      <c r="DI38" s="1044"/>
      <c r="DJ38" s="1044"/>
      <c r="DK38" s="1045"/>
      <c r="DL38" s="1043"/>
      <c r="DM38" s="1044"/>
      <c r="DN38" s="1044"/>
      <c r="DO38" s="1044"/>
      <c r="DP38" s="1045"/>
      <c r="DQ38" s="1043"/>
      <c r="DR38" s="1044"/>
      <c r="DS38" s="1044"/>
      <c r="DT38" s="1044"/>
      <c r="DU38" s="1045"/>
      <c r="DV38" s="1046"/>
      <c r="DW38" s="1047"/>
      <c r="DX38" s="1047"/>
      <c r="DY38" s="1047"/>
      <c r="DZ38" s="1048"/>
      <c r="EA38" s="248"/>
    </row>
    <row r="39" spans="1:131" s="249" customFormat="1" ht="26.25" customHeight="1" x14ac:dyDescent="0.15">
      <c r="A39" s="268">
        <v>12</v>
      </c>
      <c r="B39" s="1091"/>
      <c r="C39" s="1092"/>
      <c r="D39" s="1092"/>
      <c r="E39" s="1092"/>
      <c r="F39" s="1092"/>
      <c r="G39" s="1092"/>
      <c r="H39" s="1092"/>
      <c r="I39" s="1092"/>
      <c r="J39" s="1092"/>
      <c r="K39" s="1092"/>
      <c r="L39" s="1092"/>
      <c r="M39" s="1092"/>
      <c r="N39" s="1092"/>
      <c r="O39" s="1092"/>
      <c r="P39" s="1093"/>
      <c r="Q39" s="1097"/>
      <c r="R39" s="1098"/>
      <c r="S39" s="1098"/>
      <c r="T39" s="1098"/>
      <c r="U39" s="1098"/>
      <c r="V39" s="1098"/>
      <c r="W39" s="1098"/>
      <c r="X39" s="1098"/>
      <c r="Y39" s="1098"/>
      <c r="Z39" s="1098"/>
      <c r="AA39" s="1098"/>
      <c r="AB39" s="1098"/>
      <c r="AC39" s="1098"/>
      <c r="AD39" s="1098"/>
      <c r="AE39" s="1099"/>
      <c r="AF39" s="1073"/>
      <c r="AG39" s="1074"/>
      <c r="AH39" s="1074"/>
      <c r="AI39" s="1074"/>
      <c r="AJ39" s="1075"/>
      <c r="AK39" s="1037"/>
      <c r="AL39" s="1028"/>
      <c r="AM39" s="1028"/>
      <c r="AN39" s="1028"/>
      <c r="AO39" s="1028"/>
      <c r="AP39" s="1028"/>
      <c r="AQ39" s="1028"/>
      <c r="AR39" s="1028"/>
      <c r="AS39" s="1028"/>
      <c r="AT39" s="1028"/>
      <c r="AU39" s="1028"/>
      <c r="AV39" s="1028"/>
      <c r="AW39" s="1028"/>
      <c r="AX39" s="1028"/>
      <c r="AY39" s="1028"/>
      <c r="AZ39" s="1096"/>
      <c r="BA39" s="1096"/>
      <c r="BB39" s="1096"/>
      <c r="BC39" s="1096"/>
      <c r="BD39" s="1096"/>
      <c r="BE39" s="1086"/>
      <c r="BF39" s="1086"/>
      <c r="BG39" s="1086"/>
      <c r="BH39" s="1086"/>
      <c r="BI39" s="1087"/>
      <c r="BJ39" s="254"/>
      <c r="BK39" s="254"/>
      <c r="BL39" s="254"/>
      <c r="BM39" s="254"/>
      <c r="BN39" s="254"/>
      <c r="BO39" s="267"/>
      <c r="BP39" s="267"/>
      <c r="BQ39" s="264">
        <v>33</v>
      </c>
      <c r="BR39" s="265"/>
      <c r="BS39" s="1068"/>
      <c r="BT39" s="1069"/>
      <c r="BU39" s="1069"/>
      <c r="BV39" s="1069"/>
      <c r="BW39" s="1069"/>
      <c r="BX39" s="1069"/>
      <c r="BY39" s="1069"/>
      <c r="BZ39" s="1069"/>
      <c r="CA39" s="1069"/>
      <c r="CB39" s="1069"/>
      <c r="CC39" s="1069"/>
      <c r="CD39" s="1069"/>
      <c r="CE39" s="1069"/>
      <c r="CF39" s="1069"/>
      <c r="CG39" s="1070"/>
      <c r="CH39" s="1043"/>
      <c r="CI39" s="1044"/>
      <c r="CJ39" s="1044"/>
      <c r="CK39" s="1044"/>
      <c r="CL39" s="1045"/>
      <c r="CM39" s="1043"/>
      <c r="CN39" s="1044"/>
      <c r="CO39" s="1044"/>
      <c r="CP39" s="1044"/>
      <c r="CQ39" s="1045"/>
      <c r="CR39" s="1043"/>
      <c r="CS39" s="1044"/>
      <c r="CT39" s="1044"/>
      <c r="CU39" s="1044"/>
      <c r="CV39" s="1045"/>
      <c r="CW39" s="1043"/>
      <c r="CX39" s="1044"/>
      <c r="CY39" s="1044"/>
      <c r="CZ39" s="1044"/>
      <c r="DA39" s="1045"/>
      <c r="DB39" s="1043"/>
      <c r="DC39" s="1044"/>
      <c r="DD39" s="1044"/>
      <c r="DE39" s="1044"/>
      <c r="DF39" s="1045"/>
      <c r="DG39" s="1043"/>
      <c r="DH39" s="1044"/>
      <c r="DI39" s="1044"/>
      <c r="DJ39" s="1044"/>
      <c r="DK39" s="1045"/>
      <c r="DL39" s="1043"/>
      <c r="DM39" s="1044"/>
      <c r="DN39" s="1044"/>
      <c r="DO39" s="1044"/>
      <c r="DP39" s="1045"/>
      <c r="DQ39" s="1043"/>
      <c r="DR39" s="1044"/>
      <c r="DS39" s="1044"/>
      <c r="DT39" s="1044"/>
      <c r="DU39" s="1045"/>
      <c r="DV39" s="1046"/>
      <c r="DW39" s="1047"/>
      <c r="DX39" s="1047"/>
      <c r="DY39" s="1047"/>
      <c r="DZ39" s="1048"/>
      <c r="EA39" s="248"/>
    </row>
    <row r="40" spans="1:131" s="249" customFormat="1" ht="26.25" customHeight="1" x14ac:dyDescent="0.15">
      <c r="A40" s="263">
        <v>13</v>
      </c>
      <c r="B40" s="1091"/>
      <c r="C40" s="1092"/>
      <c r="D40" s="1092"/>
      <c r="E40" s="1092"/>
      <c r="F40" s="1092"/>
      <c r="G40" s="1092"/>
      <c r="H40" s="1092"/>
      <c r="I40" s="1092"/>
      <c r="J40" s="1092"/>
      <c r="K40" s="1092"/>
      <c r="L40" s="1092"/>
      <c r="M40" s="1092"/>
      <c r="N40" s="1092"/>
      <c r="O40" s="1092"/>
      <c r="P40" s="1093"/>
      <c r="Q40" s="1097"/>
      <c r="R40" s="1098"/>
      <c r="S40" s="1098"/>
      <c r="T40" s="1098"/>
      <c r="U40" s="1098"/>
      <c r="V40" s="1098"/>
      <c r="W40" s="1098"/>
      <c r="X40" s="1098"/>
      <c r="Y40" s="1098"/>
      <c r="Z40" s="1098"/>
      <c r="AA40" s="1098"/>
      <c r="AB40" s="1098"/>
      <c r="AC40" s="1098"/>
      <c r="AD40" s="1098"/>
      <c r="AE40" s="1099"/>
      <c r="AF40" s="1073"/>
      <c r="AG40" s="1074"/>
      <c r="AH40" s="1074"/>
      <c r="AI40" s="1074"/>
      <c r="AJ40" s="1075"/>
      <c r="AK40" s="1037"/>
      <c r="AL40" s="1028"/>
      <c r="AM40" s="1028"/>
      <c r="AN40" s="1028"/>
      <c r="AO40" s="1028"/>
      <c r="AP40" s="1028"/>
      <c r="AQ40" s="1028"/>
      <c r="AR40" s="1028"/>
      <c r="AS40" s="1028"/>
      <c r="AT40" s="1028"/>
      <c r="AU40" s="1028"/>
      <c r="AV40" s="1028"/>
      <c r="AW40" s="1028"/>
      <c r="AX40" s="1028"/>
      <c r="AY40" s="1028"/>
      <c r="AZ40" s="1096"/>
      <c r="BA40" s="1096"/>
      <c r="BB40" s="1096"/>
      <c r="BC40" s="1096"/>
      <c r="BD40" s="1096"/>
      <c r="BE40" s="1086"/>
      <c r="BF40" s="1086"/>
      <c r="BG40" s="1086"/>
      <c r="BH40" s="1086"/>
      <c r="BI40" s="1087"/>
      <c r="BJ40" s="254"/>
      <c r="BK40" s="254"/>
      <c r="BL40" s="254"/>
      <c r="BM40" s="254"/>
      <c r="BN40" s="254"/>
      <c r="BO40" s="267"/>
      <c r="BP40" s="267"/>
      <c r="BQ40" s="264">
        <v>34</v>
      </c>
      <c r="BR40" s="265"/>
      <c r="BS40" s="1068"/>
      <c r="BT40" s="1069"/>
      <c r="BU40" s="1069"/>
      <c r="BV40" s="1069"/>
      <c r="BW40" s="1069"/>
      <c r="BX40" s="1069"/>
      <c r="BY40" s="1069"/>
      <c r="BZ40" s="1069"/>
      <c r="CA40" s="1069"/>
      <c r="CB40" s="1069"/>
      <c r="CC40" s="1069"/>
      <c r="CD40" s="1069"/>
      <c r="CE40" s="1069"/>
      <c r="CF40" s="1069"/>
      <c r="CG40" s="1070"/>
      <c r="CH40" s="1043"/>
      <c r="CI40" s="1044"/>
      <c r="CJ40" s="1044"/>
      <c r="CK40" s="1044"/>
      <c r="CL40" s="1045"/>
      <c r="CM40" s="1043"/>
      <c r="CN40" s="1044"/>
      <c r="CO40" s="1044"/>
      <c r="CP40" s="1044"/>
      <c r="CQ40" s="1045"/>
      <c r="CR40" s="1043"/>
      <c r="CS40" s="1044"/>
      <c r="CT40" s="1044"/>
      <c r="CU40" s="1044"/>
      <c r="CV40" s="1045"/>
      <c r="CW40" s="1043"/>
      <c r="CX40" s="1044"/>
      <c r="CY40" s="1044"/>
      <c r="CZ40" s="1044"/>
      <c r="DA40" s="1045"/>
      <c r="DB40" s="1043"/>
      <c r="DC40" s="1044"/>
      <c r="DD40" s="1044"/>
      <c r="DE40" s="1044"/>
      <c r="DF40" s="1045"/>
      <c r="DG40" s="1043"/>
      <c r="DH40" s="1044"/>
      <c r="DI40" s="1044"/>
      <c r="DJ40" s="1044"/>
      <c r="DK40" s="1045"/>
      <c r="DL40" s="1043"/>
      <c r="DM40" s="1044"/>
      <c r="DN40" s="1044"/>
      <c r="DO40" s="1044"/>
      <c r="DP40" s="1045"/>
      <c r="DQ40" s="1043"/>
      <c r="DR40" s="1044"/>
      <c r="DS40" s="1044"/>
      <c r="DT40" s="1044"/>
      <c r="DU40" s="1045"/>
      <c r="DV40" s="1046"/>
      <c r="DW40" s="1047"/>
      <c r="DX40" s="1047"/>
      <c r="DY40" s="1047"/>
      <c r="DZ40" s="1048"/>
      <c r="EA40" s="248"/>
    </row>
    <row r="41" spans="1:131" s="249" customFormat="1" ht="26.25" customHeight="1" x14ac:dyDescent="0.15">
      <c r="A41" s="263">
        <v>14</v>
      </c>
      <c r="B41" s="1091"/>
      <c r="C41" s="1092"/>
      <c r="D41" s="1092"/>
      <c r="E41" s="1092"/>
      <c r="F41" s="1092"/>
      <c r="G41" s="1092"/>
      <c r="H41" s="1092"/>
      <c r="I41" s="1092"/>
      <c r="J41" s="1092"/>
      <c r="K41" s="1092"/>
      <c r="L41" s="1092"/>
      <c r="M41" s="1092"/>
      <c r="N41" s="1092"/>
      <c r="O41" s="1092"/>
      <c r="P41" s="1093"/>
      <c r="Q41" s="1097"/>
      <c r="R41" s="1098"/>
      <c r="S41" s="1098"/>
      <c r="T41" s="1098"/>
      <c r="U41" s="1098"/>
      <c r="V41" s="1098"/>
      <c r="W41" s="1098"/>
      <c r="X41" s="1098"/>
      <c r="Y41" s="1098"/>
      <c r="Z41" s="1098"/>
      <c r="AA41" s="1098"/>
      <c r="AB41" s="1098"/>
      <c r="AC41" s="1098"/>
      <c r="AD41" s="1098"/>
      <c r="AE41" s="1099"/>
      <c r="AF41" s="1073"/>
      <c r="AG41" s="1074"/>
      <c r="AH41" s="1074"/>
      <c r="AI41" s="1074"/>
      <c r="AJ41" s="1075"/>
      <c r="AK41" s="1037"/>
      <c r="AL41" s="1028"/>
      <c r="AM41" s="1028"/>
      <c r="AN41" s="1028"/>
      <c r="AO41" s="1028"/>
      <c r="AP41" s="1028"/>
      <c r="AQ41" s="1028"/>
      <c r="AR41" s="1028"/>
      <c r="AS41" s="1028"/>
      <c r="AT41" s="1028"/>
      <c r="AU41" s="1028"/>
      <c r="AV41" s="1028"/>
      <c r="AW41" s="1028"/>
      <c r="AX41" s="1028"/>
      <c r="AY41" s="1028"/>
      <c r="AZ41" s="1096"/>
      <c r="BA41" s="1096"/>
      <c r="BB41" s="1096"/>
      <c r="BC41" s="1096"/>
      <c r="BD41" s="1096"/>
      <c r="BE41" s="1086"/>
      <c r="BF41" s="1086"/>
      <c r="BG41" s="1086"/>
      <c r="BH41" s="1086"/>
      <c r="BI41" s="1087"/>
      <c r="BJ41" s="254"/>
      <c r="BK41" s="254"/>
      <c r="BL41" s="254"/>
      <c r="BM41" s="254"/>
      <c r="BN41" s="254"/>
      <c r="BO41" s="267"/>
      <c r="BP41" s="267"/>
      <c r="BQ41" s="264">
        <v>35</v>
      </c>
      <c r="BR41" s="265"/>
      <c r="BS41" s="1068"/>
      <c r="BT41" s="1069"/>
      <c r="BU41" s="1069"/>
      <c r="BV41" s="1069"/>
      <c r="BW41" s="1069"/>
      <c r="BX41" s="1069"/>
      <c r="BY41" s="1069"/>
      <c r="BZ41" s="1069"/>
      <c r="CA41" s="1069"/>
      <c r="CB41" s="1069"/>
      <c r="CC41" s="1069"/>
      <c r="CD41" s="1069"/>
      <c r="CE41" s="1069"/>
      <c r="CF41" s="1069"/>
      <c r="CG41" s="1070"/>
      <c r="CH41" s="1043"/>
      <c r="CI41" s="1044"/>
      <c r="CJ41" s="1044"/>
      <c r="CK41" s="1044"/>
      <c r="CL41" s="1045"/>
      <c r="CM41" s="1043"/>
      <c r="CN41" s="1044"/>
      <c r="CO41" s="1044"/>
      <c r="CP41" s="1044"/>
      <c r="CQ41" s="1045"/>
      <c r="CR41" s="1043"/>
      <c r="CS41" s="1044"/>
      <c r="CT41" s="1044"/>
      <c r="CU41" s="1044"/>
      <c r="CV41" s="1045"/>
      <c r="CW41" s="1043"/>
      <c r="CX41" s="1044"/>
      <c r="CY41" s="1044"/>
      <c r="CZ41" s="1044"/>
      <c r="DA41" s="1045"/>
      <c r="DB41" s="1043"/>
      <c r="DC41" s="1044"/>
      <c r="DD41" s="1044"/>
      <c r="DE41" s="1044"/>
      <c r="DF41" s="1045"/>
      <c r="DG41" s="1043"/>
      <c r="DH41" s="1044"/>
      <c r="DI41" s="1044"/>
      <c r="DJ41" s="1044"/>
      <c r="DK41" s="1045"/>
      <c r="DL41" s="1043"/>
      <c r="DM41" s="1044"/>
      <c r="DN41" s="1044"/>
      <c r="DO41" s="1044"/>
      <c r="DP41" s="1045"/>
      <c r="DQ41" s="1043"/>
      <c r="DR41" s="1044"/>
      <c r="DS41" s="1044"/>
      <c r="DT41" s="1044"/>
      <c r="DU41" s="1045"/>
      <c r="DV41" s="1046"/>
      <c r="DW41" s="1047"/>
      <c r="DX41" s="1047"/>
      <c r="DY41" s="1047"/>
      <c r="DZ41" s="1048"/>
      <c r="EA41" s="248"/>
    </row>
    <row r="42" spans="1:131" s="249" customFormat="1" ht="26.25" customHeight="1" x14ac:dyDescent="0.15">
      <c r="A42" s="263">
        <v>15</v>
      </c>
      <c r="B42" s="1091"/>
      <c r="C42" s="1092"/>
      <c r="D42" s="1092"/>
      <c r="E42" s="1092"/>
      <c r="F42" s="1092"/>
      <c r="G42" s="1092"/>
      <c r="H42" s="1092"/>
      <c r="I42" s="1092"/>
      <c r="J42" s="1092"/>
      <c r="K42" s="1092"/>
      <c r="L42" s="1092"/>
      <c r="M42" s="1092"/>
      <c r="N42" s="1092"/>
      <c r="O42" s="1092"/>
      <c r="P42" s="1093"/>
      <c r="Q42" s="1097"/>
      <c r="R42" s="1098"/>
      <c r="S42" s="1098"/>
      <c r="T42" s="1098"/>
      <c r="U42" s="1098"/>
      <c r="V42" s="1098"/>
      <c r="W42" s="1098"/>
      <c r="X42" s="1098"/>
      <c r="Y42" s="1098"/>
      <c r="Z42" s="1098"/>
      <c r="AA42" s="1098"/>
      <c r="AB42" s="1098"/>
      <c r="AC42" s="1098"/>
      <c r="AD42" s="1098"/>
      <c r="AE42" s="1099"/>
      <c r="AF42" s="1073"/>
      <c r="AG42" s="1074"/>
      <c r="AH42" s="1074"/>
      <c r="AI42" s="1074"/>
      <c r="AJ42" s="1075"/>
      <c r="AK42" s="1037"/>
      <c r="AL42" s="1028"/>
      <c r="AM42" s="1028"/>
      <c r="AN42" s="1028"/>
      <c r="AO42" s="1028"/>
      <c r="AP42" s="1028"/>
      <c r="AQ42" s="1028"/>
      <c r="AR42" s="1028"/>
      <c r="AS42" s="1028"/>
      <c r="AT42" s="1028"/>
      <c r="AU42" s="1028"/>
      <c r="AV42" s="1028"/>
      <c r="AW42" s="1028"/>
      <c r="AX42" s="1028"/>
      <c r="AY42" s="1028"/>
      <c r="AZ42" s="1096"/>
      <c r="BA42" s="1096"/>
      <c r="BB42" s="1096"/>
      <c r="BC42" s="1096"/>
      <c r="BD42" s="1096"/>
      <c r="BE42" s="1086"/>
      <c r="BF42" s="1086"/>
      <c r="BG42" s="1086"/>
      <c r="BH42" s="1086"/>
      <c r="BI42" s="1087"/>
      <c r="BJ42" s="254"/>
      <c r="BK42" s="254"/>
      <c r="BL42" s="254"/>
      <c r="BM42" s="254"/>
      <c r="BN42" s="254"/>
      <c r="BO42" s="267"/>
      <c r="BP42" s="267"/>
      <c r="BQ42" s="264">
        <v>36</v>
      </c>
      <c r="BR42" s="265"/>
      <c r="BS42" s="1068"/>
      <c r="BT42" s="1069"/>
      <c r="BU42" s="1069"/>
      <c r="BV42" s="1069"/>
      <c r="BW42" s="1069"/>
      <c r="BX42" s="1069"/>
      <c r="BY42" s="1069"/>
      <c r="BZ42" s="1069"/>
      <c r="CA42" s="1069"/>
      <c r="CB42" s="1069"/>
      <c r="CC42" s="1069"/>
      <c r="CD42" s="1069"/>
      <c r="CE42" s="1069"/>
      <c r="CF42" s="1069"/>
      <c r="CG42" s="1070"/>
      <c r="CH42" s="1043"/>
      <c r="CI42" s="1044"/>
      <c r="CJ42" s="1044"/>
      <c r="CK42" s="1044"/>
      <c r="CL42" s="1045"/>
      <c r="CM42" s="1043"/>
      <c r="CN42" s="1044"/>
      <c r="CO42" s="1044"/>
      <c r="CP42" s="1044"/>
      <c r="CQ42" s="1045"/>
      <c r="CR42" s="1043"/>
      <c r="CS42" s="1044"/>
      <c r="CT42" s="1044"/>
      <c r="CU42" s="1044"/>
      <c r="CV42" s="1045"/>
      <c r="CW42" s="1043"/>
      <c r="CX42" s="1044"/>
      <c r="CY42" s="1044"/>
      <c r="CZ42" s="1044"/>
      <c r="DA42" s="1045"/>
      <c r="DB42" s="1043"/>
      <c r="DC42" s="1044"/>
      <c r="DD42" s="1044"/>
      <c r="DE42" s="1044"/>
      <c r="DF42" s="1045"/>
      <c r="DG42" s="1043"/>
      <c r="DH42" s="1044"/>
      <c r="DI42" s="1044"/>
      <c r="DJ42" s="1044"/>
      <c r="DK42" s="1045"/>
      <c r="DL42" s="1043"/>
      <c r="DM42" s="1044"/>
      <c r="DN42" s="1044"/>
      <c r="DO42" s="1044"/>
      <c r="DP42" s="1045"/>
      <c r="DQ42" s="1043"/>
      <c r="DR42" s="1044"/>
      <c r="DS42" s="1044"/>
      <c r="DT42" s="1044"/>
      <c r="DU42" s="1045"/>
      <c r="DV42" s="1046"/>
      <c r="DW42" s="1047"/>
      <c r="DX42" s="1047"/>
      <c r="DY42" s="1047"/>
      <c r="DZ42" s="1048"/>
      <c r="EA42" s="248"/>
    </row>
    <row r="43" spans="1:131" s="249" customFormat="1" ht="26.25" customHeight="1" x14ac:dyDescent="0.15">
      <c r="A43" s="263">
        <v>16</v>
      </c>
      <c r="B43" s="1091"/>
      <c r="C43" s="1092"/>
      <c r="D43" s="1092"/>
      <c r="E43" s="1092"/>
      <c r="F43" s="1092"/>
      <c r="G43" s="1092"/>
      <c r="H43" s="1092"/>
      <c r="I43" s="1092"/>
      <c r="J43" s="1092"/>
      <c r="K43" s="1092"/>
      <c r="L43" s="1092"/>
      <c r="M43" s="1092"/>
      <c r="N43" s="1092"/>
      <c r="O43" s="1092"/>
      <c r="P43" s="1093"/>
      <c r="Q43" s="1097"/>
      <c r="R43" s="1098"/>
      <c r="S43" s="1098"/>
      <c r="T43" s="1098"/>
      <c r="U43" s="1098"/>
      <c r="V43" s="1098"/>
      <c r="W43" s="1098"/>
      <c r="X43" s="1098"/>
      <c r="Y43" s="1098"/>
      <c r="Z43" s="1098"/>
      <c r="AA43" s="1098"/>
      <c r="AB43" s="1098"/>
      <c r="AC43" s="1098"/>
      <c r="AD43" s="1098"/>
      <c r="AE43" s="1099"/>
      <c r="AF43" s="1073"/>
      <c r="AG43" s="1074"/>
      <c r="AH43" s="1074"/>
      <c r="AI43" s="1074"/>
      <c r="AJ43" s="1075"/>
      <c r="AK43" s="1037"/>
      <c r="AL43" s="1028"/>
      <c r="AM43" s="1028"/>
      <c r="AN43" s="1028"/>
      <c r="AO43" s="1028"/>
      <c r="AP43" s="1028"/>
      <c r="AQ43" s="1028"/>
      <c r="AR43" s="1028"/>
      <c r="AS43" s="1028"/>
      <c r="AT43" s="1028"/>
      <c r="AU43" s="1028"/>
      <c r="AV43" s="1028"/>
      <c r="AW43" s="1028"/>
      <c r="AX43" s="1028"/>
      <c r="AY43" s="1028"/>
      <c r="AZ43" s="1096"/>
      <c r="BA43" s="1096"/>
      <c r="BB43" s="1096"/>
      <c r="BC43" s="1096"/>
      <c r="BD43" s="1096"/>
      <c r="BE43" s="1086"/>
      <c r="BF43" s="1086"/>
      <c r="BG43" s="1086"/>
      <c r="BH43" s="1086"/>
      <c r="BI43" s="1087"/>
      <c r="BJ43" s="254"/>
      <c r="BK43" s="254"/>
      <c r="BL43" s="254"/>
      <c r="BM43" s="254"/>
      <c r="BN43" s="254"/>
      <c r="BO43" s="267"/>
      <c r="BP43" s="267"/>
      <c r="BQ43" s="264">
        <v>37</v>
      </c>
      <c r="BR43" s="265"/>
      <c r="BS43" s="1068"/>
      <c r="BT43" s="1069"/>
      <c r="BU43" s="1069"/>
      <c r="BV43" s="1069"/>
      <c r="BW43" s="1069"/>
      <c r="BX43" s="1069"/>
      <c r="BY43" s="1069"/>
      <c r="BZ43" s="1069"/>
      <c r="CA43" s="1069"/>
      <c r="CB43" s="1069"/>
      <c r="CC43" s="1069"/>
      <c r="CD43" s="1069"/>
      <c r="CE43" s="1069"/>
      <c r="CF43" s="1069"/>
      <c r="CG43" s="1070"/>
      <c r="CH43" s="1043"/>
      <c r="CI43" s="1044"/>
      <c r="CJ43" s="1044"/>
      <c r="CK43" s="1044"/>
      <c r="CL43" s="1045"/>
      <c r="CM43" s="1043"/>
      <c r="CN43" s="1044"/>
      <c r="CO43" s="1044"/>
      <c r="CP43" s="1044"/>
      <c r="CQ43" s="1045"/>
      <c r="CR43" s="1043"/>
      <c r="CS43" s="1044"/>
      <c r="CT43" s="1044"/>
      <c r="CU43" s="1044"/>
      <c r="CV43" s="1045"/>
      <c r="CW43" s="1043"/>
      <c r="CX43" s="1044"/>
      <c r="CY43" s="1044"/>
      <c r="CZ43" s="1044"/>
      <c r="DA43" s="1045"/>
      <c r="DB43" s="1043"/>
      <c r="DC43" s="1044"/>
      <c r="DD43" s="1044"/>
      <c r="DE43" s="1044"/>
      <c r="DF43" s="1045"/>
      <c r="DG43" s="1043"/>
      <c r="DH43" s="1044"/>
      <c r="DI43" s="1044"/>
      <c r="DJ43" s="1044"/>
      <c r="DK43" s="1045"/>
      <c r="DL43" s="1043"/>
      <c r="DM43" s="1044"/>
      <c r="DN43" s="1044"/>
      <c r="DO43" s="1044"/>
      <c r="DP43" s="1045"/>
      <c r="DQ43" s="1043"/>
      <c r="DR43" s="1044"/>
      <c r="DS43" s="1044"/>
      <c r="DT43" s="1044"/>
      <c r="DU43" s="1045"/>
      <c r="DV43" s="1046"/>
      <c r="DW43" s="1047"/>
      <c r="DX43" s="1047"/>
      <c r="DY43" s="1047"/>
      <c r="DZ43" s="1048"/>
      <c r="EA43" s="248"/>
    </row>
    <row r="44" spans="1:131" s="249" customFormat="1" ht="26.25" customHeight="1" x14ac:dyDescent="0.15">
      <c r="A44" s="263">
        <v>17</v>
      </c>
      <c r="B44" s="1091"/>
      <c r="C44" s="1092"/>
      <c r="D44" s="1092"/>
      <c r="E44" s="1092"/>
      <c r="F44" s="1092"/>
      <c r="G44" s="1092"/>
      <c r="H44" s="1092"/>
      <c r="I44" s="1092"/>
      <c r="J44" s="1092"/>
      <c r="K44" s="1092"/>
      <c r="L44" s="1092"/>
      <c r="M44" s="1092"/>
      <c r="N44" s="1092"/>
      <c r="O44" s="1092"/>
      <c r="P44" s="1093"/>
      <c r="Q44" s="1097"/>
      <c r="R44" s="1098"/>
      <c r="S44" s="1098"/>
      <c r="T44" s="1098"/>
      <c r="U44" s="1098"/>
      <c r="V44" s="1098"/>
      <c r="W44" s="1098"/>
      <c r="X44" s="1098"/>
      <c r="Y44" s="1098"/>
      <c r="Z44" s="1098"/>
      <c r="AA44" s="1098"/>
      <c r="AB44" s="1098"/>
      <c r="AC44" s="1098"/>
      <c r="AD44" s="1098"/>
      <c r="AE44" s="1099"/>
      <c r="AF44" s="1073"/>
      <c r="AG44" s="1074"/>
      <c r="AH44" s="1074"/>
      <c r="AI44" s="1074"/>
      <c r="AJ44" s="1075"/>
      <c r="AK44" s="1037"/>
      <c r="AL44" s="1028"/>
      <c r="AM44" s="1028"/>
      <c r="AN44" s="1028"/>
      <c r="AO44" s="1028"/>
      <c r="AP44" s="1028"/>
      <c r="AQ44" s="1028"/>
      <c r="AR44" s="1028"/>
      <c r="AS44" s="1028"/>
      <c r="AT44" s="1028"/>
      <c r="AU44" s="1028"/>
      <c r="AV44" s="1028"/>
      <c r="AW44" s="1028"/>
      <c r="AX44" s="1028"/>
      <c r="AY44" s="1028"/>
      <c r="AZ44" s="1096"/>
      <c r="BA44" s="1096"/>
      <c r="BB44" s="1096"/>
      <c r="BC44" s="1096"/>
      <c r="BD44" s="1096"/>
      <c r="BE44" s="1086"/>
      <c r="BF44" s="1086"/>
      <c r="BG44" s="1086"/>
      <c r="BH44" s="1086"/>
      <c r="BI44" s="1087"/>
      <c r="BJ44" s="254"/>
      <c r="BK44" s="254"/>
      <c r="BL44" s="254"/>
      <c r="BM44" s="254"/>
      <c r="BN44" s="254"/>
      <c r="BO44" s="267"/>
      <c r="BP44" s="267"/>
      <c r="BQ44" s="264">
        <v>38</v>
      </c>
      <c r="BR44" s="265"/>
      <c r="BS44" s="1068"/>
      <c r="BT44" s="1069"/>
      <c r="BU44" s="1069"/>
      <c r="BV44" s="1069"/>
      <c r="BW44" s="1069"/>
      <c r="BX44" s="1069"/>
      <c r="BY44" s="1069"/>
      <c r="BZ44" s="1069"/>
      <c r="CA44" s="1069"/>
      <c r="CB44" s="1069"/>
      <c r="CC44" s="1069"/>
      <c r="CD44" s="1069"/>
      <c r="CE44" s="1069"/>
      <c r="CF44" s="1069"/>
      <c r="CG44" s="1070"/>
      <c r="CH44" s="1043"/>
      <c r="CI44" s="1044"/>
      <c r="CJ44" s="1044"/>
      <c r="CK44" s="1044"/>
      <c r="CL44" s="1045"/>
      <c r="CM44" s="1043"/>
      <c r="CN44" s="1044"/>
      <c r="CO44" s="1044"/>
      <c r="CP44" s="1044"/>
      <c r="CQ44" s="1045"/>
      <c r="CR44" s="1043"/>
      <c r="CS44" s="1044"/>
      <c r="CT44" s="1044"/>
      <c r="CU44" s="1044"/>
      <c r="CV44" s="1045"/>
      <c r="CW44" s="1043"/>
      <c r="CX44" s="1044"/>
      <c r="CY44" s="1044"/>
      <c r="CZ44" s="1044"/>
      <c r="DA44" s="1045"/>
      <c r="DB44" s="1043"/>
      <c r="DC44" s="1044"/>
      <c r="DD44" s="1044"/>
      <c r="DE44" s="1044"/>
      <c r="DF44" s="1045"/>
      <c r="DG44" s="1043"/>
      <c r="DH44" s="1044"/>
      <c r="DI44" s="1044"/>
      <c r="DJ44" s="1044"/>
      <c r="DK44" s="1045"/>
      <c r="DL44" s="1043"/>
      <c r="DM44" s="1044"/>
      <c r="DN44" s="1044"/>
      <c r="DO44" s="1044"/>
      <c r="DP44" s="1045"/>
      <c r="DQ44" s="1043"/>
      <c r="DR44" s="1044"/>
      <c r="DS44" s="1044"/>
      <c r="DT44" s="1044"/>
      <c r="DU44" s="1045"/>
      <c r="DV44" s="1046"/>
      <c r="DW44" s="1047"/>
      <c r="DX44" s="1047"/>
      <c r="DY44" s="1047"/>
      <c r="DZ44" s="1048"/>
      <c r="EA44" s="248"/>
    </row>
    <row r="45" spans="1:131" s="249" customFormat="1" ht="26.25" customHeight="1" x14ac:dyDescent="0.15">
      <c r="A45" s="263">
        <v>18</v>
      </c>
      <c r="B45" s="1091"/>
      <c r="C45" s="1092"/>
      <c r="D45" s="1092"/>
      <c r="E45" s="1092"/>
      <c r="F45" s="1092"/>
      <c r="G45" s="1092"/>
      <c r="H45" s="1092"/>
      <c r="I45" s="1092"/>
      <c r="J45" s="1092"/>
      <c r="K45" s="1092"/>
      <c r="L45" s="1092"/>
      <c r="M45" s="1092"/>
      <c r="N45" s="1092"/>
      <c r="O45" s="1092"/>
      <c r="P45" s="1093"/>
      <c r="Q45" s="1097"/>
      <c r="R45" s="1098"/>
      <c r="S45" s="1098"/>
      <c r="T45" s="1098"/>
      <c r="U45" s="1098"/>
      <c r="V45" s="1098"/>
      <c r="W45" s="1098"/>
      <c r="X45" s="1098"/>
      <c r="Y45" s="1098"/>
      <c r="Z45" s="1098"/>
      <c r="AA45" s="1098"/>
      <c r="AB45" s="1098"/>
      <c r="AC45" s="1098"/>
      <c r="AD45" s="1098"/>
      <c r="AE45" s="1099"/>
      <c r="AF45" s="1073"/>
      <c r="AG45" s="1074"/>
      <c r="AH45" s="1074"/>
      <c r="AI45" s="1074"/>
      <c r="AJ45" s="1075"/>
      <c r="AK45" s="1037"/>
      <c r="AL45" s="1028"/>
      <c r="AM45" s="1028"/>
      <c r="AN45" s="1028"/>
      <c r="AO45" s="1028"/>
      <c r="AP45" s="1028"/>
      <c r="AQ45" s="1028"/>
      <c r="AR45" s="1028"/>
      <c r="AS45" s="1028"/>
      <c r="AT45" s="1028"/>
      <c r="AU45" s="1028"/>
      <c r="AV45" s="1028"/>
      <c r="AW45" s="1028"/>
      <c r="AX45" s="1028"/>
      <c r="AY45" s="1028"/>
      <c r="AZ45" s="1096"/>
      <c r="BA45" s="1096"/>
      <c r="BB45" s="1096"/>
      <c r="BC45" s="1096"/>
      <c r="BD45" s="1096"/>
      <c r="BE45" s="1086"/>
      <c r="BF45" s="1086"/>
      <c r="BG45" s="1086"/>
      <c r="BH45" s="1086"/>
      <c r="BI45" s="1087"/>
      <c r="BJ45" s="254"/>
      <c r="BK45" s="254"/>
      <c r="BL45" s="254"/>
      <c r="BM45" s="254"/>
      <c r="BN45" s="254"/>
      <c r="BO45" s="267"/>
      <c r="BP45" s="267"/>
      <c r="BQ45" s="264">
        <v>39</v>
      </c>
      <c r="BR45" s="265"/>
      <c r="BS45" s="1068"/>
      <c r="BT45" s="1069"/>
      <c r="BU45" s="1069"/>
      <c r="BV45" s="1069"/>
      <c r="BW45" s="1069"/>
      <c r="BX45" s="1069"/>
      <c r="BY45" s="1069"/>
      <c r="BZ45" s="1069"/>
      <c r="CA45" s="1069"/>
      <c r="CB45" s="1069"/>
      <c r="CC45" s="1069"/>
      <c r="CD45" s="1069"/>
      <c r="CE45" s="1069"/>
      <c r="CF45" s="1069"/>
      <c r="CG45" s="1070"/>
      <c r="CH45" s="1043"/>
      <c r="CI45" s="1044"/>
      <c r="CJ45" s="1044"/>
      <c r="CK45" s="1044"/>
      <c r="CL45" s="1045"/>
      <c r="CM45" s="1043"/>
      <c r="CN45" s="1044"/>
      <c r="CO45" s="1044"/>
      <c r="CP45" s="1044"/>
      <c r="CQ45" s="1045"/>
      <c r="CR45" s="1043"/>
      <c r="CS45" s="1044"/>
      <c r="CT45" s="1044"/>
      <c r="CU45" s="1044"/>
      <c r="CV45" s="1045"/>
      <c r="CW45" s="1043"/>
      <c r="CX45" s="1044"/>
      <c r="CY45" s="1044"/>
      <c r="CZ45" s="1044"/>
      <c r="DA45" s="1045"/>
      <c r="DB45" s="1043"/>
      <c r="DC45" s="1044"/>
      <c r="DD45" s="1044"/>
      <c r="DE45" s="1044"/>
      <c r="DF45" s="1045"/>
      <c r="DG45" s="1043"/>
      <c r="DH45" s="1044"/>
      <c r="DI45" s="1044"/>
      <c r="DJ45" s="1044"/>
      <c r="DK45" s="1045"/>
      <c r="DL45" s="1043"/>
      <c r="DM45" s="1044"/>
      <c r="DN45" s="1044"/>
      <c r="DO45" s="1044"/>
      <c r="DP45" s="1045"/>
      <c r="DQ45" s="1043"/>
      <c r="DR45" s="1044"/>
      <c r="DS45" s="1044"/>
      <c r="DT45" s="1044"/>
      <c r="DU45" s="1045"/>
      <c r="DV45" s="1046"/>
      <c r="DW45" s="1047"/>
      <c r="DX45" s="1047"/>
      <c r="DY45" s="1047"/>
      <c r="DZ45" s="1048"/>
      <c r="EA45" s="248"/>
    </row>
    <row r="46" spans="1:131" s="249" customFormat="1" ht="26.25" customHeight="1" x14ac:dyDescent="0.15">
      <c r="A46" s="263">
        <v>19</v>
      </c>
      <c r="B46" s="1091"/>
      <c r="C46" s="1092"/>
      <c r="D46" s="1092"/>
      <c r="E46" s="1092"/>
      <c r="F46" s="1092"/>
      <c r="G46" s="1092"/>
      <c r="H46" s="1092"/>
      <c r="I46" s="1092"/>
      <c r="J46" s="1092"/>
      <c r="K46" s="1092"/>
      <c r="L46" s="1092"/>
      <c r="M46" s="1092"/>
      <c r="N46" s="1092"/>
      <c r="O46" s="1092"/>
      <c r="P46" s="1093"/>
      <c r="Q46" s="1097"/>
      <c r="R46" s="1098"/>
      <c r="S46" s="1098"/>
      <c r="T46" s="1098"/>
      <c r="U46" s="1098"/>
      <c r="V46" s="1098"/>
      <c r="W46" s="1098"/>
      <c r="X46" s="1098"/>
      <c r="Y46" s="1098"/>
      <c r="Z46" s="1098"/>
      <c r="AA46" s="1098"/>
      <c r="AB46" s="1098"/>
      <c r="AC46" s="1098"/>
      <c r="AD46" s="1098"/>
      <c r="AE46" s="1099"/>
      <c r="AF46" s="1073"/>
      <c r="AG46" s="1074"/>
      <c r="AH46" s="1074"/>
      <c r="AI46" s="1074"/>
      <c r="AJ46" s="1075"/>
      <c r="AK46" s="1037"/>
      <c r="AL46" s="1028"/>
      <c r="AM46" s="1028"/>
      <c r="AN46" s="1028"/>
      <c r="AO46" s="1028"/>
      <c r="AP46" s="1028"/>
      <c r="AQ46" s="1028"/>
      <c r="AR46" s="1028"/>
      <c r="AS46" s="1028"/>
      <c r="AT46" s="1028"/>
      <c r="AU46" s="1028"/>
      <c r="AV46" s="1028"/>
      <c r="AW46" s="1028"/>
      <c r="AX46" s="1028"/>
      <c r="AY46" s="1028"/>
      <c r="AZ46" s="1096"/>
      <c r="BA46" s="1096"/>
      <c r="BB46" s="1096"/>
      <c r="BC46" s="1096"/>
      <c r="BD46" s="1096"/>
      <c r="BE46" s="1086"/>
      <c r="BF46" s="1086"/>
      <c r="BG46" s="1086"/>
      <c r="BH46" s="1086"/>
      <c r="BI46" s="1087"/>
      <c r="BJ46" s="254"/>
      <c r="BK46" s="254"/>
      <c r="BL46" s="254"/>
      <c r="BM46" s="254"/>
      <c r="BN46" s="254"/>
      <c r="BO46" s="267"/>
      <c r="BP46" s="267"/>
      <c r="BQ46" s="264">
        <v>40</v>
      </c>
      <c r="BR46" s="265"/>
      <c r="BS46" s="1068"/>
      <c r="BT46" s="1069"/>
      <c r="BU46" s="1069"/>
      <c r="BV46" s="1069"/>
      <c r="BW46" s="1069"/>
      <c r="BX46" s="1069"/>
      <c r="BY46" s="1069"/>
      <c r="BZ46" s="1069"/>
      <c r="CA46" s="1069"/>
      <c r="CB46" s="1069"/>
      <c r="CC46" s="1069"/>
      <c r="CD46" s="1069"/>
      <c r="CE46" s="1069"/>
      <c r="CF46" s="1069"/>
      <c r="CG46" s="1070"/>
      <c r="CH46" s="1043"/>
      <c r="CI46" s="1044"/>
      <c r="CJ46" s="1044"/>
      <c r="CK46" s="1044"/>
      <c r="CL46" s="1045"/>
      <c r="CM46" s="1043"/>
      <c r="CN46" s="1044"/>
      <c r="CO46" s="1044"/>
      <c r="CP46" s="1044"/>
      <c r="CQ46" s="1045"/>
      <c r="CR46" s="1043"/>
      <c r="CS46" s="1044"/>
      <c r="CT46" s="1044"/>
      <c r="CU46" s="1044"/>
      <c r="CV46" s="1045"/>
      <c r="CW46" s="1043"/>
      <c r="CX46" s="1044"/>
      <c r="CY46" s="1044"/>
      <c r="CZ46" s="1044"/>
      <c r="DA46" s="1045"/>
      <c r="DB46" s="1043"/>
      <c r="DC46" s="1044"/>
      <c r="DD46" s="1044"/>
      <c r="DE46" s="1044"/>
      <c r="DF46" s="1045"/>
      <c r="DG46" s="1043"/>
      <c r="DH46" s="1044"/>
      <c r="DI46" s="1044"/>
      <c r="DJ46" s="1044"/>
      <c r="DK46" s="1045"/>
      <c r="DL46" s="1043"/>
      <c r="DM46" s="1044"/>
      <c r="DN46" s="1044"/>
      <c r="DO46" s="1044"/>
      <c r="DP46" s="1045"/>
      <c r="DQ46" s="1043"/>
      <c r="DR46" s="1044"/>
      <c r="DS46" s="1044"/>
      <c r="DT46" s="1044"/>
      <c r="DU46" s="1045"/>
      <c r="DV46" s="1046"/>
      <c r="DW46" s="1047"/>
      <c r="DX46" s="1047"/>
      <c r="DY46" s="1047"/>
      <c r="DZ46" s="1048"/>
      <c r="EA46" s="248"/>
    </row>
    <row r="47" spans="1:131" s="249" customFormat="1" ht="26.25" customHeight="1" x14ac:dyDescent="0.15">
      <c r="A47" s="263">
        <v>20</v>
      </c>
      <c r="B47" s="1091"/>
      <c r="C47" s="1092"/>
      <c r="D47" s="1092"/>
      <c r="E47" s="1092"/>
      <c r="F47" s="1092"/>
      <c r="G47" s="1092"/>
      <c r="H47" s="1092"/>
      <c r="I47" s="1092"/>
      <c r="J47" s="1092"/>
      <c r="K47" s="1092"/>
      <c r="L47" s="1092"/>
      <c r="M47" s="1092"/>
      <c r="N47" s="1092"/>
      <c r="O47" s="1092"/>
      <c r="P47" s="1093"/>
      <c r="Q47" s="1097"/>
      <c r="R47" s="1098"/>
      <c r="S47" s="1098"/>
      <c r="T47" s="1098"/>
      <c r="U47" s="1098"/>
      <c r="V47" s="1098"/>
      <c r="W47" s="1098"/>
      <c r="X47" s="1098"/>
      <c r="Y47" s="1098"/>
      <c r="Z47" s="1098"/>
      <c r="AA47" s="1098"/>
      <c r="AB47" s="1098"/>
      <c r="AC47" s="1098"/>
      <c r="AD47" s="1098"/>
      <c r="AE47" s="1099"/>
      <c r="AF47" s="1073"/>
      <c r="AG47" s="1074"/>
      <c r="AH47" s="1074"/>
      <c r="AI47" s="1074"/>
      <c r="AJ47" s="1075"/>
      <c r="AK47" s="1037"/>
      <c r="AL47" s="1028"/>
      <c r="AM47" s="1028"/>
      <c r="AN47" s="1028"/>
      <c r="AO47" s="1028"/>
      <c r="AP47" s="1028"/>
      <c r="AQ47" s="1028"/>
      <c r="AR47" s="1028"/>
      <c r="AS47" s="1028"/>
      <c r="AT47" s="1028"/>
      <c r="AU47" s="1028"/>
      <c r="AV47" s="1028"/>
      <c r="AW47" s="1028"/>
      <c r="AX47" s="1028"/>
      <c r="AY47" s="1028"/>
      <c r="AZ47" s="1096"/>
      <c r="BA47" s="1096"/>
      <c r="BB47" s="1096"/>
      <c r="BC47" s="1096"/>
      <c r="BD47" s="1096"/>
      <c r="BE47" s="1086"/>
      <c r="BF47" s="1086"/>
      <c r="BG47" s="1086"/>
      <c r="BH47" s="1086"/>
      <c r="BI47" s="1087"/>
      <c r="BJ47" s="254"/>
      <c r="BK47" s="254"/>
      <c r="BL47" s="254"/>
      <c r="BM47" s="254"/>
      <c r="BN47" s="254"/>
      <c r="BO47" s="267"/>
      <c r="BP47" s="267"/>
      <c r="BQ47" s="264">
        <v>41</v>
      </c>
      <c r="BR47" s="265"/>
      <c r="BS47" s="1068"/>
      <c r="BT47" s="1069"/>
      <c r="BU47" s="1069"/>
      <c r="BV47" s="1069"/>
      <c r="BW47" s="1069"/>
      <c r="BX47" s="1069"/>
      <c r="BY47" s="1069"/>
      <c r="BZ47" s="1069"/>
      <c r="CA47" s="1069"/>
      <c r="CB47" s="1069"/>
      <c r="CC47" s="1069"/>
      <c r="CD47" s="1069"/>
      <c r="CE47" s="1069"/>
      <c r="CF47" s="1069"/>
      <c r="CG47" s="1070"/>
      <c r="CH47" s="1043"/>
      <c r="CI47" s="1044"/>
      <c r="CJ47" s="1044"/>
      <c r="CK47" s="1044"/>
      <c r="CL47" s="1045"/>
      <c r="CM47" s="1043"/>
      <c r="CN47" s="1044"/>
      <c r="CO47" s="1044"/>
      <c r="CP47" s="1044"/>
      <c r="CQ47" s="1045"/>
      <c r="CR47" s="1043"/>
      <c r="CS47" s="1044"/>
      <c r="CT47" s="1044"/>
      <c r="CU47" s="1044"/>
      <c r="CV47" s="1045"/>
      <c r="CW47" s="1043"/>
      <c r="CX47" s="1044"/>
      <c r="CY47" s="1044"/>
      <c r="CZ47" s="1044"/>
      <c r="DA47" s="1045"/>
      <c r="DB47" s="1043"/>
      <c r="DC47" s="1044"/>
      <c r="DD47" s="1044"/>
      <c r="DE47" s="1044"/>
      <c r="DF47" s="1045"/>
      <c r="DG47" s="1043"/>
      <c r="DH47" s="1044"/>
      <c r="DI47" s="1044"/>
      <c r="DJ47" s="1044"/>
      <c r="DK47" s="1045"/>
      <c r="DL47" s="1043"/>
      <c r="DM47" s="1044"/>
      <c r="DN47" s="1044"/>
      <c r="DO47" s="1044"/>
      <c r="DP47" s="1045"/>
      <c r="DQ47" s="1043"/>
      <c r="DR47" s="1044"/>
      <c r="DS47" s="1044"/>
      <c r="DT47" s="1044"/>
      <c r="DU47" s="1045"/>
      <c r="DV47" s="1046"/>
      <c r="DW47" s="1047"/>
      <c r="DX47" s="1047"/>
      <c r="DY47" s="1047"/>
      <c r="DZ47" s="1048"/>
      <c r="EA47" s="248"/>
    </row>
    <row r="48" spans="1:131" s="249" customFormat="1" ht="26.25" customHeight="1" x14ac:dyDescent="0.15">
      <c r="A48" s="263">
        <v>21</v>
      </c>
      <c r="B48" s="1091"/>
      <c r="C48" s="1092"/>
      <c r="D48" s="1092"/>
      <c r="E48" s="1092"/>
      <c r="F48" s="1092"/>
      <c r="G48" s="1092"/>
      <c r="H48" s="1092"/>
      <c r="I48" s="1092"/>
      <c r="J48" s="1092"/>
      <c r="K48" s="1092"/>
      <c r="L48" s="1092"/>
      <c r="M48" s="1092"/>
      <c r="N48" s="1092"/>
      <c r="O48" s="1092"/>
      <c r="P48" s="1093"/>
      <c r="Q48" s="1097"/>
      <c r="R48" s="1098"/>
      <c r="S48" s="1098"/>
      <c r="T48" s="1098"/>
      <c r="U48" s="1098"/>
      <c r="V48" s="1098"/>
      <c r="W48" s="1098"/>
      <c r="X48" s="1098"/>
      <c r="Y48" s="1098"/>
      <c r="Z48" s="1098"/>
      <c r="AA48" s="1098"/>
      <c r="AB48" s="1098"/>
      <c r="AC48" s="1098"/>
      <c r="AD48" s="1098"/>
      <c r="AE48" s="1099"/>
      <c r="AF48" s="1073"/>
      <c r="AG48" s="1074"/>
      <c r="AH48" s="1074"/>
      <c r="AI48" s="1074"/>
      <c r="AJ48" s="1075"/>
      <c r="AK48" s="1037"/>
      <c r="AL48" s="1028"/>
      <c r="AM48" s="1028"/>
      <c r="AN48" s="1028"/>
      <c r="AO48" s="1028"/>
      <c r="AP48" s="1028"/>
      <c r="AQ48" s="1028"/>
      <c r="AR48" s="1028"/>
      <c r="AS48" s="1028"/>
      <c r="AT48" s="1028"/>
      <c r="AU48" s="1028"/>
      <c r="AV48" s="1028"/>
      <c r="AW48" s="1028"/>
      <c r="AX48" s="1028"/>
      <c r="AY48" s="1028"/>
      <c r="AZ48" s="1096"/>
      <c r="BA48" s="1096"/>
      <c r="BB48" s="1096"/>
      <c r="BC48" s="1096"/>
      <c r="BD48" s="1096"/>
      <c r="BE48" s="1086"/>
      <c r="BF48" s="1086"/>
      <c r="BG48" s="1086"/>
      <c r="BH48" s="1086"/>
      <c r="BI48" s="1087"/>
      <c r="BJ48" s="254"/>
      <c r="BK48" s="254"/>
      <c r="BL48" s="254"/>
      <c r="BM48" s="254"/>
      <c r="BN48" s="254"/>
      <c r="BO48" s="267"/>
      <c r="BP48" s="267"/>
      <c r="BQ48" s="264">
        <v>42</v>
      </c>
      <c r="BR48" s="265"/>
      <c r="BS48" s="1068"/>
      <c r="BT48" s="1069"/>
      <c r="BU48" s="1069"/>
      <c r="BV48" s="1069"/>
      <c r="BW48" s="1069"/>
      <c r="BX48" s="1069"/>
      <c r="BY48" s="1069"/>
      <c r="BZ48" s="1069"/>
      <c r="CA48" s="1069"/>
      <c r="CB48" s="1069"/>
      <c r="CC48" s="1069"/>
      <c r="CD48" s="1069"/>
      <c r="CE48" s="1069"/>
      <c r="CF48" s="1069"/>
      <c r="CG48" s="1070"/>
      <c r="CH48" s="1043"/>
      <c r="CI48" s="1044"/>
      <c r="CJ48" s="1044"/>
      <c r="CK48" s="1044"/>
      <c r="CL48" s="1045"/>
      <c r="CM48" s="1043"/>
      <c r="CN48" s="1044"/>
      <c r="CO48" s="1044"/>
      <c r="CP48" s="1044"/>
      <c r="CQ48" s="1045"/>
      <c r="CR48" s="1043"/>
      <c r="CS48" s="1044"/>
      <c r="CT48" s="1044"/>
      <c r="CU48" s="1044"/>
      <c r="CV48" s="1045"/>
      <c r="CW48" s="1043"/>
      <c r="CX48" s="1044"/>
      <c r="CY48" s="1044"/>
      <c r="CZ48" s="1044"/>
      <c r="DA48" s="1045"/>
      <c r="DB48" s="1043"/>
      <c r="DC48" s="1044"/>
      <c r="DD48" s="1044"/>
      <c r="DE48" s="1044"/>
      <c r="DF48" s="1045"/>
      <c r="DG48" s="1043"/>
      <c r="DH48" s="1044"/>
      <c r="DI48" s="1044"/>
      <c r="DJ48" s="1044"/>
      <c r="DK48" s="1045"/>
      <c r="DL48" s="1043"/>
      <c r="DM48" s="1044"/>
      <c r="DN48" s="1044"/>
      <c r="DO48" s="1044"/>
      <c r="DP48" s="1045"/>
      <c r="DQ48" s="1043"/>
      <c r="DR48" s="1044"/>
      <c r="DS48" s="1044"/>
      <c r="DT48" s="1044"/>
      <c r="DU48" s="1045"/>
      <c r="DV48" s="1046"/>
      <c r="DW48" s="1047"/>
      <c r="DX48" s="1047"/>
      <c r="DY48" s="1047"/>
      <c r="DZ48" s="1048"/>
      <c r="EA48" s="248"/>
    </row>
    <row r="49" spans="1:131" s="249" customFormat="1" ht="26.25" customHeight="1" x14ac:dyDescent="0.15">
      <c r="A49" s="263">
        <v>22</v>
      </c>
      <c r="B49" s="1091"/>
      <c r="C49" s="1092"/>
      <c r="D49" s="1092"/>
      <c r="E49" s="1092"/>
      <c r="F49" s="1092"/>
      <c r="G49" s="1092"/>
      <c r="H49" s="1092"/>
      <c r="I49" s="1092"/>
      <c r="J49" s="1092"/>
      <c r="K49" s="1092"/>
      <c r="L49" s="1092"/>
      <c r="M49" s="1092"/>
      <c r="N49" s="1092"/>
      <c r="O49" s="1092"/>
      <c r="P49" s="1093"/>
      <c r="Q49" s="1097"/>
      <c r="R49" s="1098"/>
      <c r="S49" s="1098"/>
      <c r="T49" s="1098"/>
      <c r="U49" s="1098"/>
      <c r="V49" s="1098"/>
      <c r="W49" s="1098"/>
      <c r="X49" s="1098"/>
      <c r="Y49" s="1098"/>
      <c r="Z49" s="1098"/>
      <c r="AA49" s="1098"/>
      <c r="AB49" s="1098"/>
      <c r="AC49" s="1098"/>
      <c r="AD49" s="1098"/>
      <c r="AE49" s="1099"/>
      <c r="AF49" s="1073"/>
      <c r="AG49" s="1074"/>
      <c r="AH49" s="1074"/>
      <c r="AI49" s="1074"/>
      <c r="AJ49" s="1075"/>
      <c r="AK49" s="1037"/>
      <c r="AL49" s="1028"/>
      <c r="AM49" s="1028"/>
      <c r="AN49" s="1028"/>
      <c r="AO49" s="1028"/>
      <c r="AP49" s="1028"/>
      <c r="AQ49" s="1028"/>
      <c r="AR49" s="1028"/>
      <c r="AS49" s="1028"/>
      <c r="AT49" s="1028"/>
      <c r="AU49" s="1028"/>
      <c r="AV49" s="1028"/>
      <c r="AW49" s="1028"/>
      <c r="AX49" s="1028"/>
      <c r="AY49" s="1028"/>
      <c r="AZ49" s="1096"/>
      <c r="BA49" s="1096"/>
      <c r="BB49" s="1096"/>
      <c r="BC49" s="1096"/>
      <c r="BD49" s="1096"/>
      <c r="BE49" s="1086"/>
      <c r="BF49" s="1086"/>
      <c r="BG49" s="1086"/>
      <c r="BH49" s="1086"/>
      <c r="BI49" s="1087"/>
      <c r="BJ49" s="254"/>
      <c r="BK49" s="254"/>
      <c r="BL49" s="254"/>
      <c r="BM49" s="254"/>
      <c r="BN49" s="254"/>
      <c r="BO49" s="267"/>
      <c r="BP49" s="267"/>
      <c r="BQ49" s="264">
        <v>43</v>
      </c>
      <c r="BR49" s="265"/>
      <c r="BS49" s="1068"/>
      <c r="BT49" s="1069"/>
      <c r="BU49" s="1069"/>
      <c r="BV49" s="1069"/>
      <c r="BW49" s="1069"/>
      <c r="BX49" s="1069"/>
      <c r="BY49" s="1069"/>
      <c r="BZ49" s="1069"/>
      <c r="CA49" s="1069"/>
      <c r="CB49" s="1069"/>
      <c r="CC49" s="1069"/>
      <c r="CD49" s="1069"/>
      <c r="CE49" s="1069"/>
      <c r="CF49" s="1069"/>
      <c r="CG49" s="1070"/>
      <c r="CH49" s="1043"/>
      <c r="CI49" s="1044"/>
      <c r="CJ49" s="1044"/>
      <c r="CK49" s="1044"/>
      <c r="CL49" s="1045"/>
      <c r="CM49" s="1043"/>
      <c r="CN49" s="1044"/>
      <c r="CO49" s="1044"/>
      <c r="CP49" s="1044"/>
      <c r="CQ49" s="1045"/>
      <c r="CR49" s="1043"/>
      <c r="CS49" s="1044"/>
      <c r="CT49" s="1044"/>
      <c r="CU49" s="1044"/>
      <c r="CV49" s="1045"/>
      <c r="CW49" s="1043"/>
      <c r="CX49" s="1044"/>
      <c r="CY49" s="1044"/>
      <c r="CZ49" s="1044"/>
      <c r="DA49" s="1045"/>
      <c r="DB49" s="1043"/>
      <c r="DC49" s="1044"/>
      <c r="DD49" s="1044"/>
      <c r="DE49" s="1044"/>
      <c r="DF49" s="1045"/>
      <c r="DG49" s="1043"/>
      <c r="DH49" s="1044"/>
      <c r="DI49" s="1044"/>
      <c r="DJ49" s="1044"/>
      <c r="DK49" s="1045"/>
      <c r="DL49" s="1043"/>
      <c r="DM49" s="1044"/>
      <c r="DN49" s="1044"/>
      <c r="DO49" s="1044"/>
      <c r="DP49" s="1045"/>
      <c r="DQ49" s="1043"/>
      <c r="DR49" s="1044"/>
      <c r="DS49" s="1044"/>
      <c r="DT49" s="1044"/>
      <c r="DU49" s="1045"/>
      <c r="DV49" s="1046"/>
      <c r="DW49" s="1047"/>
      <c r="DX49" s="1047"/>
      <c r="DY49" s="1047"/>
      <c r="DZ49" s="1048"/>
      <c r="EA49" s="248"/>
    </row>
    <row r="50" spans="1:131" s="249" customFormat="1" ht="26.25" customHeight="1" x14ac:dyDescent="0.15">
      <c r="A50" s="263">
        <v>23</v>
      </c>
      <c r="B50" s="1091"/>
      <c r="C50" s="1092"/>
      <c r="D50" s="1092"/>
      <c r="E50" s="1092"/>
      <c r="F50" s="1092"/>
      <c r="G50" s="1092"/>
      <c r="H50" s="1092"/>
      <c r="I50" s="1092"/>
      <c r="J50" s="1092"/>
      <c r="K50" s="1092"/>
      <c r="L50" s="1092"/>
      <c r="M50" s="1092"/>
      <c r="N50" s="1092"/>
      <c r="O50" s="1092"/>
      <c r="P50" s="1093"/>
      <c r="Q50" s="1094"/>
      <c r="R50" s="1077"/>
      <c r="S50" s="1077"/>
      <c r="T50" s="1077"/>
      <c r="U50" s="1077"/>
      <c r="V50" s="1077"/>
      <c r="W50" s="1077"/>
      <c r="X50" s="1077"/>
      <c r="Y50" s="1077"/>
      <c r="Z50" s="1077"/>
      <c r="AA50" s="1077"/>
      <c r="AB50" s="1077"/>
      <c r="AC50" s="1077"/>
      <c r="AD50" s="1077"/>
      <c r="AE50" s="1095"/>
      <c r="AF50" s="1073"/>
      <c r="AG50" s="1074"/>
      <c r="AH50" s="1074"/>
      <c r="AI50" s="1074"/>
      <c r="AJ50" s="1075"/>
      <c r="AK50" s="1076"/>
      <c r="AL50" s="1077"/>
      <c r="AM50" s="1077"/>
      <c r="AN50" s="1077"/>
      <c r="AO50" s="1077"/>
      <c r="AP50" s="1077"/>
      <c r="AQ50" s="1077"/>
      <c r="AR50" s="1077"/>
      <c r="AS50" s="1077"/>
      <c r="AT50" s="1077"/>
      <c r="AU50" s="1077"/>
      <c r="AV50" s="1077"/>
      <c r="AW50" s="1077"/>
      <c r="AX50" s="1077"/>
      <c r="AY50" s="1077"/>
      <c r="AZ50" s="1078"/>
      <c r="BA50" s="1078"/>
      <c r="BB50" s="1078"/>
      <c r="BC50" s="1078"/>
      <c r="BD50" s="1078"/>
      <c r="BE50" s="1086"/>
      <c r="BF50" s="1086"/>
      <c r="BG50" s="1086"/>
      <c r="BH50" s="1086"/>
      <c r="BI50" s="1087"/>
      <c r="BJ50" s="254"/>
      <c r="BK50" s="254"/>
      <c r="BL50" s="254"/>
      <c r="BM50" s="254"/>
      <c r="BN50" s="254"/>
      <c r="BO50" s="267"/>
      <c r="BP50" s="267"/>
      <c r="BQ50" s="264">
        <v>44</v>
      </c>
      <c r="BR50" s="265"/>
      <c r="BS50" s="1068"/>
      <c r="BT50" s="1069"/>
      <c r="BU50" s="1069"/>
      <c r="BV50" s="1069"/>
      <c r="BW50" s="1069"/>
      <c r="BX50" s="1069"/>
      <c r="BY50" s="1069"/>
      <c r="BZ50" s="1069"/>
      <c r="CA50" s="1069"/>
      <c r="CB50" s="1069"/>
      <c r="CC50" s="1069"/>
      <c r="CD50" s="1069"/>
      <c r="CE50" s="1069"/>
      <c r="CF50" s="1069"/>
      <c r="CG50" s="1070"/>
      <c r="CH50" s="1043"/>
      <c r="CI50" s="1044"/>
      <c r="CJ50" s="1044"/>
      <c r="CK50" s="1044"/>
      <c r="CL50" s="1045"/>
      <c r="CM50" s="1043"/>
      <c r="CN50" s="1044"/>
      <c r="CO50" s="1044"/>
      <c r="CP50" s="1044"/>
      <c r="CQ50" s="1045"/>
      <c r="CR50" s="1043"/>
      <c r="CS50" s="1044"/>
      <c r="CT50" s="1044"/>
      <c r="CU50" s="1044"/>
      <c r="CV50" s="1045"/>
      <c r="CW50" s="1043"/>
      <c r="CX50" s="1044"/>
      <c r="CY50" s="1044"/>
      <c r="CZ50" s="1044"/>
      <c r="DA50" s="1045"/>
      <c r="DB50" s="1043"/>
      <c r="DC50" s="1044"/>
      <c r="DD50" s="1044"/>
      <c r="DE50" s="1044"/>
      <c r="DF50" s="1045"/>
      <c r="DG50" s="1043"/>
      <c r="DH50" s="1044"/>
      <c r="DI50" s="1044"/>
      <c r="DJ50" s="1044"/>
      <c r="DK50" s="1045"/>
      <c r="DL50" s="1043"/>
      <c r="DM50" s="1044"/>
      <c r="DN50" s="1044"/>
      <c r="DO50" s="1044"/>
      <c r="DP50" s="1045"/>
      <c r="DQ50" s="1043"/>
      <c r="DR50" s="1044"/>
      <c r="DS50" s="1044"/>
      <c r="DT50" s="1044"/>
      <c r="DU50" s="1045"/>
      <c r="DV50" s="1046"/>
      <c r="DW50" s="1047"/>
      <c r="DX50" s="1047"/>
      <c r="DY50" s="1047"/>
      <c r="DZ50" s="1048"/>
      <c r="EA50" s="248"/>
    </row>
    <row r="51" spans="1:131" s="249" customFormat="1" ht="26.25" customHeight="1" x14ac:dyDescent="0.15">
      <c r="A51" s="263">
        <v>24</v>
      </c>
      <c r="B51" s="1091"/>
      <c r="C51" s="1092"/>
      <c r="D51" s="1092"/>
      <c r="E51" s="1092"/>
      <c r="F51" s="1092"/>
      <c r="G51" s="1092"/>
      <c r="H51" s="1092"/>
      <c r="I51" s="1092"/>
      <c r="J51" s="1092"/>
      <c r="K51" s="1092"/>
      <c r="L51" s="1092"/>
      <c r="M51" s="1092"/>
      <c r="N51" s="1092"/>
      <c r="O51" s="1092"/>
      <c r="P51" s="1093"/>
      <c r="Q51" s="1094"/>
      <c r="R51" s="1077"/>
      <c r="S51" s="1077"/>
      <c r="T51" s="1077"/>
      <c r="U51" s="1077"/>
      <c r="V51" s="1077"/>
      <c r="W51" s="1077"/>
      <c r="X51" s="1077"/>
      <c r="Y51" s="1077"/>
      <c r="Z51" s="1077"/>
      <c r="AA51" s="1077"/>
      <c r="AB51" s="1077"/>
      <c r="AC51" s="1077"/>
      <c r="AD51" s="1077"/>
      <c r="AE51" s="1095"/>
      <c r="AF51" s="1073"/>
      <c r="AG51" s="1074"/>
      <c r="AH51" s="1074"/>
      <c r="AI51" s="1074"/>
      <c r="AJ51" s="1075"/>
      <c r="AK51" s="1076"/>
      <c r="AL51" s="1077"/>
      <c r="AM51" s="1077"/>
      <c r="AN51" s="1077"/>
      <c r="AO51" s="1077"/>
      <c r="AP51" s="1077"/>
      <c r="AQ51" s="1077"/>
      <c r="AR51" s="1077"/>
      <c r="AS51" s="1077"/>
      <c r="AT51" s="1077"/>
      <c r="AU51" s="1077"/>
      <c r="AV51" s="1077"/>
      <c r="AW51" s="1077"/>
      <c r="AX51" s="1077"/>
      <c r="AY51" s="1077"/>
      <c r="AZ51" s="1078"/>
      <c r="BA51" s="1078"/>
      <c r="BB51" s="1078"/>
      <c r="BC51" s="1078"/>
      <c r="BD51" s="1078"/>
      <c r="BE51" s="1086"/>
      <c r="BF51" s="1086"/>
      <c r="BG51" s="1086"/>
      <c r="BH51" s="1086"/>
      <c r="BI51" s="1087"/>
      <c r="BJ51" s="254"/>
      <c r="BK51" s="254"/>
      <c r="BL51" s="254"/>
      <c r="BM51" s="254"/>
      <c r="BN51" s="254"/>
      <c r="BO51" s="267"/>
      <c r="BP51" s="267"/>
      <c r="BQ51" s="264">
        <v>45</v>
      </c>
      <c r="BR51" s="265"/>
      <c r="BS51" s="1068"/>
      <c r="BT51" s="1069"/>
      <c r="BU51" s="1069"/>
      <c r="BV51" s="1069"/>
      <c r="BW51" s="1069"/>
      <c r="BX51" s="1069"/>
      <c r="BY51" s="1069"/>
      <c r="BZ51" s="1069"/>
      <c r="CA51" s="1069"/>
      <c r="CB51" s="1069"/>
      <c r="CC51" s="1069"/>
      <c r="CD51" s="1069"/>
      <c r="CE51" s="1069"/>
      <c r="CF51" s="1069"/>
      <c r="CG51" s="1070"/>
      <c r="CH51" s="1043"/>
      <c r="CI51" s="1044"/>
      <c r="CJ51" s="1044"/>
      <c r="CK51" s="1044"/>
      <c r="CL51" s="1045"/>
      <c r="CM51" s="1043"/>
      <c r="CN51" s="1044"/>
      <c r="CO51" s="1044"/>
      <c r="CP51" s="1044"/>
      <c r="CQ51" s="1045"/>
      <c r="CR51" s="1043"/>
      <c r="CS51" s="1044"/>
      <c r="CT51" s="1044"/>
      <c r="CU51" s="1044"/>
      <c r="CV51" s="1045"/>
      <c r="CW51" s="1043"/>
      <c r="CX51" s="1044"/>
      <c r="CY51" s="1044"/>
      <c r="CZ51" s="1044"/>
      <c r="DA51" s="1045"/>
      <c r="DB51" s="1043"/>
      <c r="DC51" s="1044"/>
      <c r="DD51" s="1044"/>
      <c r="DE51" s="1044"/>
      <c r="DF51" s="1045"/>
      <c r="DG51" s="1043"/>
      <c r="DH51" s="1044"/>
      <c r="DI51" s="1044"/>
      <c r="DJ51" s="1044"/>
      <c r="DK51" s="1045"/>
      <c r="DL51" s="1043"/>
      <c r="DM51" s="1044"/>
      <c r="DN51" s="1044"/>
      <c r="DO51" s="1044"/>
      <c r="DP51" s="1045"/>
      <c r="DQ51" s="1043"/>
      <c r="DR51" s="1044"/>
      <c r="DS51" s="1044"/>
      <c r="DT51" s="1044"/>
      <c r="DU51" s="1045"/>
      <c r="DV51" s="1046"/>
      <c r="DW51" s="1047"/>
      <c r="DX51" s="1047"/>
      <c r="DY51" s="1047"/>
      <c r="DZ51" s="1048"/>
      <c r="EA51" s="248"/>
    </row>
    <row r="52" spans="1:131" s="249" customFormat="1" ht="26.25" customHeight="1" x14ac:dyDescent="0.15">
      <c r="A52" s="263">
        <v>25</v>
      </c>
      <c r="B52" s="1091"/>
      <c r="C52" s="1092"/>
      <c r="D52" s="1092"/>
      <c r="E52" s="1092"/>
      <c r="F52" s="1092"/>
      <c r="G52" s="1092"/>
      <c r="H52" s="1092"/>
      <c r="I52" s="1092"/>
      <c r="J52" s="1092"/>
      <c r="K52" s="1092"/>
      <c r="L52" s="1092"/>
      <c r="M52" s="1092"/>
      <c r="N52" s="1092"/>
      <c r="O52" s="1092"/>
      <c r="P52" s="1093"/>
      <c r="Q52" s="1094"/>
      <c r="R52" s="1077"/>
      <c r="S52" s="1077"/>
      <c r="T52" s="1077"/>
      <c r="U52" s="1077"/>
      <c r="V52" s="1077"/>
      <c r="W52" s="1077"/>
      <c r="X52" s="1077"/>
      <c r="Y52" s="1077"/>
      <c r="Z52" s="1077"/>
      <c r="AA52" s="1077"/>
      <c r="AB52" s="1077"/>
      <c r="AC52" s="1077"/>
      <c r="AD52" s="1077"/>
      <c r="AE52" s="1095"/>
      <c r="AF52" s="1073"/>
      <c r="AG52" s="1074"/>
      <c r="AH52" s="1074"/>
      <c r="AI52" s="1074"/>
      <c r="AJ52" s="1075"/>
      <c r="AK52" s="1076"/>
      <c r="AL52" s="1077"/>
      <c r="AM52" s="1077"/>
      <c r="AN52" s="1077"/>
      <c r="AO52" s="1077"/>
      <c r="AP52" s="1077"/>
      <c r="AQ52" s="1077"/>
      <c r="AR52" s="1077"/>
      <c r="AS52" s="1077"/>
      <c r="AT52" s="1077"/>
      <c r="AU52" s="1077"/>
      <c r="AV52" s="1077"/>
      <c r="AW52" s="1077"/>
      <c r="AX52" s="1077"/>
      <c r="AY52" s="1077"/>
      <c r="AZ52" s="1078"/>
      <c r="BA52" s="1078"/>
      <c r="BB52" s="1078"/>
      <c r="BC52" s="1078"/>
      <c r="BD52" s="1078"/>
      <c r="BE52" s="1086"/>
      <c r="BF52" s="1086"/>
      <c r="BG52" s="1086"/>
      <c r="BH52" s="1086"/>
      <c r="BI52" s="1087"/>
      <c r="BJ52" s="254"/>
      <c r="BK52" s="254"/>
      <c r="BL52" s="254"/>
      <c r="BM52" s="254"/>
      <c r="BN52" s="254"/>
      <c r="BO52" s="267"/>
      <c r="BP52" s="267"/>
      <c r="BQ52" s="264">
        <v>46</v>
      </c>
      <c r="BR52" s="265"/>
      <c r="BS52" s="1068"/>
      <c r="BT52" s="1069"/>
      <c r="BU52" s="1069"/>
      <c r="BV52" s="1069"/>
      <c r="BW52" s="1069"/>
      <c r="BX52" s="1069"/>
      <c r="BY52" s="1069"/>
      <c r="BZ52" s="1069"/>
      <c r="CA52" s="1069"/>
      <c r="CB52" s="1069"/>
      <c r="CC52" s="1069"/>
      <c r="CD52" s="1069"/>
      <c r="CE52" s="1069"/>
      <c r="CF52" s="1069"/>
      <c r="CG52" s="1070"/>
      <c r="CH52" s="1043"/>
      <c r="CI52" s="1044"/>
      <c r="CJ52" s="1044"/>
      <c r="CK52" s="1044"/>
      <c r="CL52" s="1045"/>
      <c r="CM52" s="1043"/>
      <c r="CN52" s="1044"/>
      <c r="CO52" s="1044"/>
      <c r="CP52" s="1044"/>
      <c r="CQ52" s="1045"/>
      <c r="CR52" s="1043"/>
      <c r="CS52" s="1044"/>
      <c r="CT52" s="1044"/>
      <c r="CU52" s="1044"/>
      <c r="CV52" s="1045"/>
      <c r="CW52" s="1043"/>
      <c r="CX52" s="1044"/>
      <c r="CY52" s="1044"/>
      <c r="CZ52" s="1044"/>
      <c r="DA52" s="1045"/>
      <c r="DB52" s="1043"/>
      <c r="DC52" s="1044"/>
      <c r="DD52" s="1044"/>
      <c r="DE52" s="1044"/>
      <c r="DF52" s="1045"/>
      <c r="DG52" s="1043"/>
      <c r="DH52" s="1044"/>
      <c r="DI52" s="1044"/>
      <c r="DJ52" s="1044"/>
      <c r="DK52" s="1045"/>
      <c r="DL52" s="1043"/>
      <c r="DM52" s="1044"/>
      <c r="DN52" s="1044"/>
      <c r="DO52" s="1044"/>
      <c r="DP52" s="1045"/>
      <c r="DQ52" s="1043"/>
      <c r="DR52" s="1044"/>
      <c r="DS52" s="1044"/>
      <c r="DT52" s="1044"/>
      <c r="DU52" s="1045"/>
      <c r="DV52" s="1046"/>
      <c r="DW52" s="1047"/>
      <c r="DX52" s="1047"/>
      <c r="DY52" s="1047"/>
      <c r="DZ52" s="1048"/>
      <c r="EA52" s="248"/>
    </row>
    <row r="53" spans="1:131" s="249" customFormat="1" ht="26.25" customHeight="1" x14ac:dyDescent="0.15">
      <c r="A53" s="263">
        <v>26</v>
      </c>
      <c r="B53" s="1091"/>
      <c r="C53" s="1092"/>
      <c r="D53" s="1092"/>
      <c r="E53" s="1092"/>
      <c r="F53" s="1092"/>
      <c r="G53" s="1092"/>
      <c r="H53" s="1092"/>
      <c r="I53" s="1092"/>
      <c r="J53" s="1092"/>
      <c r="K53" s="1092"/>
      <c r="L53" s="1092"/>
      <c r="M53" s="1092"/>
      <c r="N53" s="1092"/>
      <c r="O53" s="1092"/>
      <c r="P53" s="1093"/>
      <c r="Q53" s="1094"/>
      <c r="R53" s="1077"/>
      <c r="S53" s="1077"/>
      <c r="T53" s="1077"/>
      <c r="U53" s="1077"/>
      <c r="V53" s="1077"/>
      <c r="W53" s="1077"/>
      <c r="X53" s="1077"/>
      <c r="Y53" s="1077"/>
      <c r="Z53" s="1077"/>
      <c r="AA53" s="1077"/>
      <c r="AB53" s="1077"/>
      <c r="AC53" s="1077"/>
      <c r="AD53" s="1077"/>
      <c r="AE53" s="1095"/>
      <c r="AF53" s="1073"/>
      <c r="AG53" s="1074"/>
      <c r="AH53" s="1074"/>
      <c r="AI53" s="1074"/>
      <c r="AJ53" s="1075"/>
      <c r="AK53" s="1076"/>
      <c r="AL53" s="1077"/>
      <c r="AM53" s="1077"/>
      <c r="AN53" s="1077"/>
      <c r="AO53" s="1077"/>
      <c r="AP53" s="1077"/>
      <c r="AQ53" s="1077"/>
      <c r="AR53" s="1077"/>
      <c r="AS53" s="1077"/>
      <c r="AT53" s="1077"/>
      <c r="AU53" s="1077"/>
      <c r="AV53" s="1077"/>
      <c r="AW53" s="1077"/>
      <c r="AX53" s="1077"/>
      <c r="AY53" s="1077"/>
      <c r="AZ53" s="1078"/>
      <c r="BA53" s="1078"/>
      <c r="BB53" s="1078"/>
      <c r="BC53" s="1078"/>
      <c r="BD53" s="1078"/>
      <c r="BE53" s="1086"/>
      <c r="BF53" s="1086"/>
      <c r="BG53" s="1086"/>
      <c r="BH53" s="1086"/>
      <c r="BI53" s="1087"/>
      <c r="BJ53" s="254"/>
      <c r="BK53" s="254"/>
      <c r="BL53" s="254"/>
      <c r="BM53" s="254"/>
      <c r="BN53" s="254"/>
      <c r="BO53" s="267"/>
      <c r="BP53" s="267"/>
      <c r="BQ53" s="264">
        <v>47</v>
      </c>
      <c r="BR53" s="265"/>
      <c r="BS53" s="1068"/>
      <c r="BT53" s="1069"/>
      <c r="BU53" s="1069"/>
      <c r="BV53" s="1069"/>
      <c r="BW53" s="1069"/>
      <c r="BX53" s="1069"/>
      <c r="BY53" s="1069"/>
      <c r="BZ53" s="1069"/>
      <c r="CA53" s="1069"/>
      <c r="CB53" s="1069"/>
      <c r="CC53" s="1069"/>
      <c r="CD53" s="1069"/>
      <c r="CE53" s="1069"/>
      <c r="CF53" s="1069"/>
      <c r="CG53" s="1070"/>
      <c r="CH53" s="1043"/>
      <c r="CI53" s="1044"/>
      <c r="CJ53" s="1044"/>
      <c r="CK53" s="1044"/>
      <c r="CL53" s="1045"/>
      <c r="CM53" s="1043"/>
      <c r="CN53" s="1044"/>
      <c r="CO53" s="1044"/>
      <c r="CP53" s="1044"/>
      <c r="CQ53" s="1045"/>
      <c r="CR53" s="1043"/>
      <c r="CS53" s="1044"/>
      <c r="CT53" s="1044"/>
      <c r="CU53" s="1044"/>
      <c r="CV53" s="1045"/>
      <c r="CW53" s="1043"/>
      <c r="CX53" s="1044"/>
      <c r="CY53" s="1044"/>
      <c r="CZ53" s="1044"/>
      <c r="DA53" s="1045"/>
      <c r="DB53" s="1043"/>
      <c r="DC53" s="1044"/>
      <c r="DD53" s="1044"/>
      <c r="DE53" s="1044"/>
      <c r="DF53" s="1045"/>
      <c r="DG53" s="1043"/>
      <c r="DH53" s="1044"/>
      <c r="DI53" s="1044"/>
      <c r="DJ53" s="1044"/>
      <c r="DK53" s="1045"/>
      <c r="DL53" s="1043"/>
      <c r="DM53" s="1044"/>
      <c r="DN53" s="1044"/>
      <c r="DO53" s="1044"/>
      <c r="DP53" s="1045"/>
      <c r="DQ53" s="1043"/>
      <c r="DR53" s="1044"/>
      <c r="DS53" s="1044"/>
      <c r="DT53" s="1044"/>
      <c r="DU53" s="1045"/>
      <c r="DV53" s="1046"/>
      <c r="DW53" s="1047"/>
      <c r="DX53" s="1047"/>
      <c r="DY53" s="1047"/>
      <c r="DZ53" s="1048"/>
      <c r="EA53" s="248"/>
    </row>
    <row r="54" spans="1:131" s="249" customFormat="1" ht="26.25" customHeight="1" x14ac:dyDescent="0.15">
      <c r="A54" s="263">
        <v>27</v>
      </c>
      <c r="B54" s="1091"/>
      <c r="C54" s="1092"/>
      <c r="D54" s="1092"/>
      <c r="E54" s="1092"/>
      <c r="F54" s="1092"/>
      <c r="G54" s="1092"/>
      <c r="H54" s="1092"/>
      <c r="I54" s="1092"/>
      <c r="J54" s="1092"/>
      <c r="K54" s="1092"/>
      <c r="L54" s="1092"/>
      <c r="M54" s="1092"/>
      <c r="N54" s="1092"/>
      <c r="O54" s="1092"/>
      <c r="P54" s="1093"/>
      <c r="Q54" s="1094"/>
      <c r="R54" s="1077"/>
      <c r="S54" s="1077"/>
      <c r="T54" s="1077"/>
      <c r="U54" s="1077"/>
      <c r="V54" s="1077"/>
      <c r="W54" s="1077"/>
      <c r="X54" s="1077"/>
      <c r="Y54" s="1077"/>
      <c r="Z54" s="1077"/>
      <c r="AA54" s="1077"/>
      <c r="AB54" s="1077"/>
      <c r="AC54" s="1077"/>
      <c r="AD54" s="1077"/>
      <c r="AE54" s="1095"/>
      <c r="AF54" s="1073"/>
      <c r="AG54" s="1074"/>
      <c r="AH54" s="1074"/>
      <c r="AI54" s="1074"/>
      <c r="AJ54" s="1075"/>
      <c r="AK54" s="1076"/>
      <c r="AL54" s="1077"/>
      <c r="AM54" s="1077"/>
      <c r="AN54" s="1077"/>
      <c r="AO54" s="1077"/>
      <c r="AP54" s="1077"/>
      <c r="AQ54" s="1077"/>
      <c r="AR54" s="1077"/>
      <c r="AS54" s="1077"/>
      <c r="AT54" s="1077"/>
      <c r="AU54" s="1077"/>
      <c r="AV54" s="1077"/>
      <c r="AW54" s="1077"/>
      <c r="AX54" s="1077"/>
      <c r="AY54" s="1077"/>
      <c r="AZ54" s="1078"/>
      <c r="BA54" s="1078"/>
      <c r="BB54" s="1078"/>
      <c r="BC54" s="1078"/>
      <c r="BD54" s="1078"/>
      <c r="BE54" s="1086"/>
      <c r="BF54" s="1086"/>
      <c r="BG54" s="1086"/>
      <c r="BH54" s="1086"/>
      <c r="BI54" s="1087"/>
      <c r="BJ54" s="254"/>
      <c r="BK54" s="254"/>
      <c r="BL54" s="254"/>
      <c r="BM54" s="254"/>
      <c r="BN54" s="254"/>
      <c r="BO54" s="267"/>
      <c r="BP54" s="267"/>
      <c r="BQ54" s="264">
        <v>48</v>
      </c>
      <c r="BR54" s="265"/>
      <c r="BS54" s="1068"/>
      <c r="BT54" s="1069"/>
      <c r="BU54" s="1069"/>
      <c r="BV54" s="1069"/>
      <c r="BW54" s="1069"/>
      <c r="BX54" s="1069"/>
      <c r="BY54" s="1069"/>
      <c r="BZ54" s="1069"/>
      <c r="CA54" s="1069"/>
      <c r="CB54" s="1069"/>
      <c r="CC54" s="1069"/>
      <c r="CD54" s="1069"/>
      <c r="CE54" s="1069"/>
      <c r="CF54" s="1069"/>
      <c r="CG54" s="1070"/>
      <c r="CH54" s="1043"/>
      <c r="CI54" s="1044"/>
      <c r="CJ54" s="1044"/>
      <c r="CK54" s="1044"/>
      <c r="CL54" s="1045"/>
      <c r="CM54" s="1043"/>
      <c r="CN54" s="1044"/>
      <c r="CO54" s="1044"/>
      <c r="CP54" s="1044"/>
      <c r="CQ54" s="1045"/>
      <c r="CR54" s="1043"/>
      <c r="CS54" s="1044"/>
      <c r="CT54" s="1044"/>
      <c r="CU54" s="1044"/>
      <c r="CV54" s="1045"/>
      <c r="CW54" s="1043"/>
      <c r="CX54" s="1044"/>
      <c r="CY54" s="1044"/>
      <c r="CZ54" s="1044"/>
      <c r="DA54" s="1045"/>
      <c r="DB54" s="1043"/>
      <c r="DC54" s="1044"/>
      <c r="DD54" s="1044"/>
      <c r="DE54" s="1044"/>
      <c r="DF54" s="1045"/>
      <c r="DG54" s="1043"/>
      <c r="DH54" s="1044"/>
      <c r="DI54" s="1044"/>
      <c r="DJ54" s="1044"/>
      <c r="DK54" s="1045"/>
      <c r="DL54" s="1043"/>
      <c r="DM54" s="1044"/>
      <c r="DN54" s="1044"/>
      <c r="DO54" s="1044"/>
      <c r="DP54" s="1045"/>
      <c r="DQ54" s="1043"/>
      <c r="DR54" s="1044"/>
      <c r="DS54" s="1044"/>
      <c r="DT54" s="1044"/>
      <c r="DU54" s="1045"/>
      <c r="DV54" s="1046"/>
      <c r="DW54" s="1047"/>
      <c r="DX54" s="1047"/>
      <c r="DY54" s="1047"/>
      <c r="DZ54" s="1048"/>
      <c r="EA54" s="248"/>
    </row>
    <row r="55" spans="1:131" s="249" customFormat="1" ht="26.25" customHeight="1" x14ac:dyDescent="0.15">
      <c r="A55" s="263">
        <v>28</v>
      </c>
      <c r="B55" s="1091"/>
      <c r="C55" s="1092"/>
      <c r="D55" s="1092"/>
      <c r="E55" s="1092"/>
      <c r="F55" s="1092"/>
      <c r="G55" s="1092"/>
      <c r="H55" s="1092"/>
      <c r="I55" s="1092"/>
      <c r="J55" s="1092"/>
      <c r="K55" s="1092"/>
      <c r="L55" s="1092"/>
      <c r="M55" s="1092"/>
      <c r="N55" s="1092"/>
      <c r="O55" s="1092"/>
      <c r="P55" s="1093"/>
      <c r="Q55" s="1094"/>
      <c r="R55" s="1077"/>
      <c r="S55" s="1077"/>
      <c r="T55" s="1077"/>
      <c r="U55" s="1077"/>
      <c r="V55" s="1077"/>
      <c r="W55" s="1077"/>
      <c r="X55" s="1077"/>
      <c r="Y55" s="1077"/>
      <c r="Z55" s="1077"/>
      <c r="AA55" s="1077"/>
      <c r="AB55" s="1077"/>
      <c r="AC55" s="1077"/>
      <c r="AD55" s="1077"/>
      <c r="AE55" s="1095"/>
      <c r="AF55" s="1073"/>
      <c r="AG55" s="1074"/>
      <c r="AH55" s="1074"/>
      <c r="AI55" s="1074"/>
      <c r="AJ55" s="1075"/>
      <c r="AK55" s="1076"/>
      <c r="AL55" s="1077"/>
      <c r="AM55" s="1077"/>
      <c r="AN55" s="1077"/>
      <c r="AO55" s="1077"/>
      <c r="AP55" s="1077"/>
      <c r="AQ55" s="1077"/>
      <c r="AR55" s="1077"/>
      <c r="AS55" s="1077"/>
      <c r="AT55" s="1077"/>
      <c r="AU55" s="1077"/>
      <c r="AV55" s="1077"/>
      <c r="AW55" s="1077"/>
      <c r="AX55" s="1077"/>
      <c r="AY55" s="1077"/>
      <c r="AZ55" s="1078"/>
      <c r="BA55" s="1078"/>
      <c r="BB55" s="1078"/>
      <c r="BC55" s="1078"/>
      <c r="BD55" s="1078"/>
      <c r="BE55" s="1086"/>
      <c r="BF55" s="1086"/>
      <c r="BG55" s="1086"/>
      <c r="BH55" s="1086"/>
      <c r="BI55" s="1087"/>
      <c r="BJ55" s="254"/>
      <c r="BK55" s="254"/>
      <c r="BL55" s="254"/>
      <c r="BM55" s="254"/>
      <c r="BN55" s="254"/>
      <c r="BO55" s="267"/>
      <c r="BP55" s="267"/>
      <c r="BQ55" s="264">
        <v>49</v>
      </c>
      <c r="BR55" s="265"/>
      <c r="BS55" s="1068"/>
      <c r="BT55" s="1069"/>
      <c r="BU55" s="1069"/>
      <c r="BV55" s="1069"/>
      <c r="BW55" s="1069"/>
      <c r="BX55" s="1069"/>
      <c r="BY55" s="1069"/>
      <c r="BZ55" s="1069"/>
      <c r="CA55" s="1069"/>
      <c r="CB55" s="1069"/>
      <c r="CC55" s="1069"/>
      <c r="CD55" s="1069"/>
      <c r="CE55" s="1069"/>
      <c r="CF55" s="1069"/>
      <c r="CG55" s="1070"/>
      <c r="CH55" s="1043"/>
      <c r="CI55" s="1044"/>
      <c r="CJ55" s="1044"/>
      <c r="CK55" s="1044"/>
      <c r="CL55" s="1045"/>
      <c r="CM55" s="1043"/>
      <c r="CN55" s="1044"/>
      <c r="CO55" s="1044"/>
      <c r="CP55" s="1044"/>
      <c r="CQ55" s="1045"/>
      <c r="CR55" s="1043"/>
      <c r="CS55" s="1044"/>
      <c r="CT55" s="1044"/>
      <c r="CU55" s="1044"/>
      <c r="CV55" s="1045"/>
      <c r="CW55" s="1043"/>
      <c r="CX55" s="1044"/>
      <c r="CY55" s="1044"/>
      <c r="CZ55" s="1044"/>
      <c r="DA55" s="1045"/>
      <c r="DB55" s="1043"/>
      <c r="DC55" s="1044"/>
      <c r="DD55" s="1044"/>
      <c r="DE55" s="1044"/>
      <c r="DF55" s="1045"/>
      <c r="DG55" s="1043"/>
      <c r="DH55" s="1044"/>
      <c r="DI55" s="1044"/>
      <c r="DJ55" s="1044"/>
      <c r="DK55" s="1045"/>
      <c r="DL55" s="1043"/>
      <c r="DM55" s="1044"/>
      <c r="DN55" s="1044"/>
      <c r="DO55" s="1044"/>
      <c r="DP55" s="1045"/>
      <c r="DQ55" s="1043"/>
      <c r="DR55" s="1044"/>
      <c r="DS55" s="1044"/>
      <c r="DT55" s="1044"/>
      <c r="DU55" s="1045"/>
      <c r="DV55" s="1046"/>
      <c r="DW55" s="1047"/>
      <c r="DX55" s="1047"/>
      <c r="DY55" s="1047"/>
      <c r="DZ55" s="1048"/>
      <c r="EA55" s="248"/>
    </row>
    <row r="56" spans="1:131" s="249" customFormat="1" ht="26.25" customHeight="1" x14ac:dyDescent="0.15">
      <c r="A56" s="263">
        <v>29</v>
      </c>
      <c r="B56" s="1091"/>
      <c r="C56" s="1092"/>
      <c r="D56" s="1092"/>
      <c r="E56" s="1092"/>
      <c r="F56" s="1092"/>
      <c r="G56" s="1092"/>
      <c r="H56" s="1092"/>
      <c r="I56" s="1092"/>
      <c r="J56" s="1092"/>
      <c r="K56" s="1092"/>
      <c r="L56" s="1092"/>
      <c r="M56" s="1092"/>
      <c r="N56" s="1092"/>
      <c r="O56" s="1092"/>
      <c r="P56" s="1093"/>
      <c r="Q56" s="1094"/>
      <c r="R56" s="1077"/>
      <c r="S56" s="1077"/>
      <c r="T56" s="1077"/>
      <c r="U56" s="1077"/>
      <c r="V56" s="1077"/>
      <c r="W56" s="1077"/>
      <c r="X56" s="1077"/>
      <c r="Y56" s="1077"/>
      <c r="Z56" s="1077"/>
      <c r="AA56" s="1077"/>
      <c r="AB56" s="1077"/>
      <c r="AC56" s="1077"/>
      <c r="AD56" s="1077"/>
      <c r="AE56" s="1095"/>
      <c r="AF56" s="1073"/>
      <c r="AG56" s="1074"/>
      <c r="AH56" s="1074"/>
      <c r="AI56" s="1074"/>
      <c r="AJ56" s="1075"/>
      <c r="AK56" s="1076"/>
      <c r="AL56" s="1077"/>
      <c r="AM56" s="1077"/>
      <c r="AN56" s="1077"/>
      <c r="AO56" s="1077"/>
      <c r="AP56" s="1077"/>
      <c r="AQ56" s="1077"/>
      <c r="AR56" s="1077"/>
      <c r="AS56" s="1077"/>
      <c r="AT56" s="1077"/>
      <c r="AU56" s="1077"/>
      <c r="AV56" s="1077"/>
      <c r="AW56" s="1077"/>
      <c r="AX56" s="1077"/>
      <c r="AY56" s="1077"/>
      <c r="AZ56" s="1078"/>
      <c r="BA56" s="1078"/>
      <c r="BB56" s="1078"/>
      <c r="BC56" s="1078"/>
      <c r="BD56" s="1078"/>
      <c r="BE56" s="1086"/>
      <c r="BF56" s="1086"/>
      <c r="BG56" s="1086"/>
      <c r="BH56" s="1086"/>
      <c r="BI56" s="1087"/>
      <c r="BJ56" s="254"/>
      <c r="BK56" s="254"/>
      <c r="BL56" s="254"/>
      <c r="BM56" s="254"/>
      <c r="BN56" s="254"/>
      <c r="BO56" s="267"/>
      <c r="BP56" s="267"/>
      <c r="BQ56" s="264">
        <v>50</v>
      </c>
      <c r="BR56" s="265"/>
      <c r="BS56" s="1068"/>
      <c r="BT56" s="1069"/>
      <c r="BU56" s="1069"/>
      <c r="BV56" s="1069"/>
      <c r="BW56" s="1069"/>
      <c r="BX56" s="1069"/>
      <c r="BY56" s="1069"/>
      <c r="BZ56" s="1069"/>
      <c r="CA56" s="1069"/>
      <c r="CB56" s="1069"/>
      <c r="CC56" s="1069"/>
      <c r="CD56" s="1069"/>
      <c r="CE56" s="1069"/>
      <c r="CF56" s="1069"/>
      <c r="CG56" s="1070"/>
      <c r="CH56" s="1043"/>
      <c r="CI56" s="1044"/>
      <c r="CJ56" s="1044"/>
      <c r="CK56" s="1044"/>
      <c r="CL56" s="1045"/>
      <c r="CM56" s="1043"/>
      <c r="CN56" s="1044"/>
      <c r="CO56" s="1044"/>
      <c r="CP56" s="1044"/>
      <c r="CQ56" s="1045"/>
      <c r="CR56" s="1043"/>
      <c r="CS56" s="1044"/>
      <c r="CT56" s="1044"/>
      <c r="CU56" s="1044"/>
      <c r="CV56" s="1045"/>
      <c r="CW56" s="1043"/>
      <c r="CX56" s="1044"/>
      <c r="CY56" s="1044"/>
      <c r="CZ56" s="1044"/>
      <c r="DA56" s="1045"/>
      <c r="DB56" s="1043"/>
      <c r="DC56" s="1044"/>
      <c r="DD56" s="1044"/>
      <c r="DE56" s="1044"/>
      <c r="DF56" s="1045"/>
      <c r="DG56" s="1043"/>
      <c r="DH56" s="1044"/>
      <c r="DI56" s="1044"/>
      <c r="DJ56" s="1044"/>
      <c r="DK56" s="1045"/>
      <c r="DL56" s="1043"/>
      <c r="DM56" s="1044"/>
      <c r="DN56" s="1044"/>
      <c r="DO56" s="1044"/>
      <c r="DP56" s="1045"/>
      <c r="DQ56" s="1043"/>
      <c r="DR56" s="1044"/>
      <c r="DS56" s="1044"/>
      <c r="DT56" s="1044"/>
      <c r="DU56" s="1045"/>
      <c r="DV56" s="1046"/>
      <c r="DW56" s="1047"/>
      <c r="DX56" s="1047"/>
      <c r="DY56" s="1047"/>
      <c r="DZ56" s="1048"/>
      <c r="EA56" s="248"/>
    </row>
    <row r="57" spans="1:131" s="249" customFormat="1" ht="26.25" customHeight="1" x14ac:dyDescent="0.15">
      <c r="A57" s="263">
        <v>30</v>
      </c>
      <c r="B57" s="1091"/>
      <c r="C57" s="1092"/>
      <c r="D57" s="1092"/>
      <c r="E57" s="1092"/>
      <c r="F57" s="1092"/>
      <c r="G57" s="1092"/>
      <c r="H57" s="1092"/>
      <c r="I57" s="1092"/>
      <c r="J57" s="1092"/>
      <c r="K57" s="1092"/>
      <c r="L57" s="1092"/>
      <c r="M57" s="1092"/>
      <c r="N57" s="1092"/>
      <c r="O57" s="1092"/>
      <c r="P57" s="1093"/>
      <c r="Q57" s="1094"/>
      <c r="R57" s="1077"/>
      <c r="S57" s="1077"/>
      <c r="T57" s="1077"/>
      <c r="U57" s="1077"/>
      <c r="V57" s="1077"/>
      <c r="W57" s="1077"/>
      <c r="X57" s="1077"/>
      <c r="Y57" s="1077"/>
      <c r="Z57" s="1077"/>
      <c r="AA57" s="1077"/>
      <c r="AB57" s="1077"/>
      <c r="AC57" s="1077"/>
      <c r="AD57" s="1077"/>
      <c r="AE57" s="1095"/>
      <c r="AF57" s="1073"/>
      <c r="AG57" s="1074"/>
      <c r="AH57" s="1074"/>
      <c r="AI57" s="1074"/>
      <c r="AJ57" s="1075"/>
      <c r="AK57" s="1076"/>
      <c r="AL57" s="1077"/>
      <c r="AM57" s="1077"/>
      <c r="AN57" s="1077"/>
      <c r="AO57" s="1077"/>
      <c r="AP57" s="1077"/>
      <c r="AQ57" s="1077"/>
      <c r="AR57" s="1077"/>
      <c r="AS57" s="1077"/>
      <c r="AT57" s="1077"/>
      <c r="AU57" s="1077"/>
      <c r="AV57" s="1077"/>
      <c r="AW57" s="1077"/>
      <c r="AX57" s="1077"/>
      <c r="AY57" s="1077"/>
      <c r="AZ57" s="1078"/>
      <c r="BA57" s="1078"/>
      <c r="BB57" s="1078"/>
      <c r="BC57" s="1078"/>
      <c r="BD57" s="1078"/>
      <c r="BE57" s="1086"/>
      <c r="BF57" s="1086"/>
      <c r="BG57" s="1086"/>
      <c r="BH57" s="1086"/>
      <c r="BI57" s="1087"/>
      <c r="BJ57" s="254"/>
      <c r="BK57" s="254"/>
      <c r="BL57" s="254"/>
      <c r="BM57" s="254"/>
      <c r="BN57" s="254"/>
      <c r="BO57" s="267"/>
      <c r="BP57" s="267"/>
      <c r="BQ57" s="264">
        <v>51</v>
      </c>
      <c r="BR57" s="265"/>
      <c r="BS57" s="1068"/>
      <c r="BT57" s="1069"/>
      <c r="BU57" s="1069"/>
      <c r="BV57" s="1069"/>
      <c r="BW57" s="1069"/>
      <c r="BX57" s="1069"/>
      <c r="BY57" s="1069"/>
      <c r="BZ57" s="1069"/>
      <c r="CA57" s="1069"/>
      <c r="CB57" s="1069"/>
      <c r="CC57" s="1069"/>
      <c r="CD57" s="1069"/>
      <c r="CE57" s="1069"/>
      <c r="CF57" s="1069"/>
      <c r="CG57" s="1070"/>
      <c r="CH57" s="1043"/>
      <c r="CI57" s="1044"/>
      <c r="CJ57" s="1044"/>
      <c r="CK57" s="1044"/>
      <c r="CL57" s="1045"/>
      <c r="CM57" s="1043"/>
      <c r="CN57" s="1044"/>
      <c r="CO57" s="1044"/>
      <c r="CP57" s="1044"/>
      <c r="CQ57" s="1045"/>
      <c r="CR57" s="1043"/>
      <c r="CS57" s="1044"/>
      <c r="CT57" s="1044"/>
      <c r="CU57" s="1044"/>
      <c r="CV57" s="1045"/>
      <c r="CW57" s="1043"/>
      <c r="CX57" s="1044"/>
      <c r="CY57" s="1044"/>
      <c r="CZ57" s="1044"/>
      <c r="DA57" s="1045"/>
      <c r="DB57" s="1043"/>
      <c r="DC57" s="1044"/>
      <c r="DD57" s="1044"/>
      <c r="DE57" s="1044"/>
      <c r="DF57" s="1045"/>
      <c r="DG57" s="1043"/>
      <c r="DH57" s="1044"/>
      <c r="DI57" s="1044"/>
      <c r="DJ57" s="1044"/>
      <c r="DK57" s="1045"/>
      <c r="DL57" s="1043"/>
      <c r="DM57" s="1044"/>
      <c r="DN57" s="1044"/>
      <c r="DO57" s="1044"/>
      <c r="DP57" s="1045"/>
      <c r="DQ57" s="1043"/>
      <c r="DR57" s="1044"/>
      <c r="DS57" s="1044"/>
      <c r="DT57" s="1044"/>
      <c r="DU57" s="1045"/>
      <c r="DV57" s="1046"/>
      <c r="DW57" s="1047"/>
      <c r="DX57" s="1047"/>
      <c r="DY57" s="1047"/>
      <c r="DZ57" s="1048"/>
      <c r="EA57" s="248"/>
    </row>
    <row r="58" spans="1:131" s="249" customFormat="1" ht="26.25" customHeight="1" x14ac:dyDescent="0.15">
      <c r="A58" s="263">
        <v>31</v>
      </c>
      <c r="B58" s="1091"/>
      <c r="C58" s="1092"/>
      <c r="D58" s="1092"/>
      <c r="E58" s="1092"/>
      <c r="F58" s="1092"/>
      <c r="G58" s="1092"/>
      <c r="H58" s="1092"/>
      <c r="I58" s="1092"/>
      <c r="J58" s="1092"/>
      <c r="K58" s="1092"/>
      <c r="L58" s="1092"/>
      <c r="M58" s="1092"/>
      <c r="N58" s="1092"/>
      <c r="O58" s="1092"/>
      <c r="P58" s="1093"/>
      <c r="Q58" s="1094"/>
      <c r="R58" s="1077"/>
      <c r="S58" s="1077"/>
      <c r="T58" s="1077"/>
      <c r="U58" s="1077"/>
      <c r="V58" s="1077"/>
      <c r="W58" s="1077"/>
      <c r="X58" s="1077"/>
      <c r="Y58" s="1077"/>
      <c r="Z58" s="1077"/>
      <c r="AA58" s="1077"/>
      <c r="AB58" s="1077"/>
      <c r="AC58" s="1077"/>
      <c r="AD58" s="1077"/>
      <c r="AE58" s="1095"/>
      <c r="AF58" s="1073"/>
      <c r="AG58" s="1074"/>
      <c r="AH58" s="1074"/>
      <c r="AI58" s="1074"/>
      <c r="AJ58" s="1075"/>
      <c r="AK58" s="1076"/>
      <c r="AL58" s="1077"/>
      <c r="AM58" s="1077"/>
      <c r="AN58" s="1077"/>
      <c r="AO58" s="1077"/>
      <c r="AP58" s="1077"/>
      <c r="AQ58" s="1077"/>
      <c r="AR58" s="1077"/>
      <c r="AS58" s="1077"/>
      <c r="AT58" s="1077"/>
      <c r="AU58" s="1077"/>
      <c r="AV58" s="1077"/>
      <c r="AW58" s="1077"/>
      <c r="AX58" s="1077"/>
      <c r="AY58" s="1077"/>
      <c r="AZ58" s="1078"/>
      <c r="BA58" s="1078"/>
      <c r="BB58" s="1078"/>
      <c r="BC58" s="1078"/>
      <c r="BD58" s="1078"/>
      <c r="BE58" s="1086"/>
      <c r="BF58" s="1086"/>
      <c r="BG58" s="1086"/>
      <c r="BH58" s="1086"/>
      <c r="BI58" s="1087"/>
      <c r="BJ58" s="254"/>
      <c r="BK58" s="254"/>
      <c r="BL58" s="254"/>
      <c r="BM58" s="254"/>
      <c r="BN58" s="254"/>
      <c r="BO58" s="267"/>
      <c r="BP58" s="267"/>
      <c r="BQ58" s="264">
        <v>52</v>
      </c>
      <c r="BR58" s="265"/>
      <c r="BS58" s="1068"/>
      <c r="BT58" s="1069"/>
      <c r="BU58" s="1069"/>
      <c r="BV58" s="1069"/>
      <c r="BW58" s="1069"/>
      <c r="BX58" s="1069"/>
      <c r="BY58" s="1069"/>
      <c r="BZ58" s="1069"/>
      <c r="CA58" s="1069"/>
      <c r="CB58" s="1069"/>
      <c r="CC58" s="1069"/>
      <c r="CD58" s="1069"/>
      <c r="CE58" s="1069"/>
      <c r="CF58" s="1069"/>
      <c r="CG58" s="1070"/>
      <c r="CH58" s="1043"/>
      <c r="CI58" s="1044"/>
      <c r="CJ58" s="1044"/>
      <c r="CK58" s="1044"/>
      <c r="CL58" s="1045"/>
      <c r="CM58" s="1043"/>
      <c r="CN58" s="1044"/>
      <c r="CO58" s="1044"/>
      <c r="CP58" s="1044"/>
      <c r="CQ58" s="1045"/>
      <c r="CR58" s="1043"/>
      <c r="CS58" s="1044"/>
      <c r="CT58" s="1044"/>
      <c r="CU58" s="1044"/>
      <c r="CV58" s="1045"/>
      <c r="CW58" s="1043"/>
      <c r="CX58" s="1044"/>
      <c r="CY58" s="1044"/>
      <c r="CZ58" s="1044"/>
      <c r="DA58" s="1045"/>
      <c r="DB58" s="1043"/>
      <c r="DC58" s="1044"/>
      <c r="DD58" s="1044"/>
      <c r="DE58" s="1044"/>
      <c r="DF58" s="1045"/>
      <c r="DG58" s="1043"/>
      <c r="DH58" s="1044"/>
      <c r="DI58" s="1044"/>
      <c r="DJ58" s="1044"/>
      <c r="DK58" s="1045"/>
      <c r="DL58" s="1043"/>
      <c r="DM58" s="1044"/>
      <c r="DN58" s="1044"/>
      <c r="DO58" s="1044"/>
      <c r="DP58" s="1045"/>
      <c r="DQ58" s="1043"/>
      <c r="DR58" s="1044"/>
      <c r="DS58" s="1044"/>
      <c r="DT58" s="1044"/>
      <c r="DU58" s="1045"/>
      <c r="DV58" s="1046"/>
      <c r="DW58" s="1047"/>
      <c r="DX58" s="1047"/>
      <c r="DY58" s="1047"/>
      <c r="DZ58" s="1048"/>
      <c r="EA58" s="248"/>
    </row>
    <row r="59" spans="1:131" s="249" customFormat="1" ht="26.25" customHeight="1" x14ac:dyDescent="0.15">
      <c r="A59" s="263">
        <v>32</v>
      </c>
      <c r="B59" s="1091"/>
      <c r="C59" s="1092"/>
      <c r="D59" s="1092"/>
      <c r="E59" s="1092"/>
      <c r="F59" s="1092"/>
      <c r="G59" s="1092"/>
      <c r="H59" s="1092"/>
      <c r="I59" s="1092"/>
      <c r="J59" s="1092"/>
      <c r="K59" s="1092"/>
      <c r="L59" s="1092"/>
      <c r="M59" s="1092"/>
      <c r="N59" s="1092"/>
      <c r="O59" s="1092"/>
      <c r="P59" s="1093"/>
      <c r="Q59" s="1094"/>
      <c r="R59" s="1077"/>
      <c r="S59" s="1077"/>
      <c r="T59" s="1077"/>
      <c r="U59" s="1077"/>
      <c r="V59" s="1077"/>
      <c r="W59" s="1077"/>
      <c r="X59" s="1077"/>
      <c r="Y59" s="1077"/>
      <c r="Z59" s="1077"/>
      <c r="AA59" s="1077"/>
      <c r="AB59" s="1077"/>
      <c r="AC59" s="1077"/>
      <c r="AD59" s="1077"/>
      <c r="AE59" s="1095"/>
      <c r="AF59" s="1073"/>
      <c r="AG59" s="1074"/>
      <c r="AH59" s="1074"/>
      <c r="AI59" s="1074"/>
      <c r="AJ59" s="1075"/>
      <c r="AK59" s="1076"/>
      <c r="AL59" s="1077"/>
      <c r="AM59" s="1077"/>
      <c r="AN59" s="1077"/>
      <c r="AO59" s="1077"/>
      <c r="AP59" s="1077"/>
      <c r="AQ59" s="1077"/>
      <c r="AR59" s="1077"/>
      <c r="AS59" s="1077"/>
      <c r="AT59" s="1077"/>
      <c r="AU59" s="1077"/>
      <c r="AV59" s="1077"/>
      <c r="AW59" s="1077"/>
      <c r="AX59" s="1077"/>
      <c r="AY59" s="1077"/>
      <c r="AZ59" s="1078"/>
      <c r="BA59" s="1078"/>
      <c r="BB59" s="1078"/>
      <c r="BC59" s="1078"/>
      <c r="BD59" s="1078"/>
      <c r="BE59" s="1086"/>
      <c r="BF59" s="1086"/>
      <c r="BG59" s="1086"/>
      <c r="BH59" s="1086"/>
      <c r="BI59" s="1087"/>
      <c r="BJ59" s="254"/>
      <c r="BK59" s="254"/>
      <c r="BL59" s="254"/>
      <c r="BM59" s="254"/>
      <c r="BN59" s="254"/>
      <c r="BO59" s="267"/>
      <c r="BP59" s="267"/>
      <c r="BQ59" s="264">
        <v>53</v>
      </c>
      <c r="BR59" s="265"/>
      <c r="BS59" s="1068"/>
      <c r="BT59" s="1069"/>
      <c r="BU59" s="1069"/>
      <c r="BV59" s="1069"/>
      <c r="BW59" s="1069"/>
      <c r="BX59" s="1069"/>
      <c r="BY59" s="1069"/>
      <c r="BZ59" s="1069"/>
      <c r="CA59" s="1069"/>
      <c r="CB59" s="1069"/>
      <c r="CC59" s="1069"/>
      <c r="CD59" s="1069"/>
      <c r="CE59" s="1069"/>
      <c r="CF59" s="1069"/>
      <c r="CG59" s="1070"/>
      <c r="CH59" s="1043"/>
      <c r="CI59" s="1044"/>
      <c r="CJ59" s="1044"/>
      <c r="CK59" s="1044"/>
      <c r="CL59" s="1045"/>
      <c r="CM59" s="1043"/>
      <c r="CN59" s="1044"/>
      <c r="CO59" s="1044"/>
      <c r="CP59" s="1044"/>
      <c r="CQ59" s="1045"/>
      <c r="CR59" s="1043"/>
      <c r="CS59" s="1044"/>
      <c r="CT59" s="1044"/>
      <c r="CU59" s="1044"/>
      <c r="CV59" s="1045"/>
      <c r="CW59" s="1043"/>
      <c r="CX59" s="1044"/>
      <c r="CY59" s="1044"/>
      <c r="CZ59" s="1044"/>
      <c r="DA59" s="1045"/>
      <c r="DB59" s="1043"/>
      <c r="DC59" s="1044"/>
      <c r="DD59" s="1044"/>
      <c r="DE59" s="1044"/>
      <c r="DF59" s="1045"/>
      <c r="DG59" s="1043"/>
      <c r="DH59" s="1044"/>
      <c r="DI59" s="1044"/>
      <c r="DJ59" s="1044"/>
      <c r="DK59" s="1045"/>
      <c r="DL59" s="1043"/>
      <c r="DM59" s="1044"/>
      <c r="DN59" s="1044"/>
      <c r="DO59" s="1044"/>
      <c r="DP59" s="1045"/>
      <c r="DQ59" s="1043"/>
      <c r="DR59" s="1044"/>
      <c r="DS59" s="1044"/>
      <c r="DT59" s="1044"/>
      <c r="DU59" s="1045"/>
      <c r="DV59" s="1046"/>
      <c r="DW59" s="1047"/>
      <c r="DX59" s="1047"/>
      <c r="DY59" s="1047"/>
      <c r="DZ59" s="1048"/>
      <c r="EA59" s="248"/>
    </row>
    <row r="60" spans="1:131" s="249" customFormat="1" ht="26.25" customHeight="1" x14ac:dyDescent="0.15">
      <c r="A60" s="263">
        <v>33</v>
      </c>
      <c r="B60" s="1091"/>
      <c r="C60" s="1092"/>
      <c r="D60" s="1092"/>
      <c r="E60" s="1092"/>
      <c r="F60" s="1092"/>
      <c r="G60" s="1092"/>
      <c r="H60" s="1092"/>
      <c r="I60" s="1092"/>
      <c r="J60" s="1092"/>
      <c r="K60" s="1092"/>
      <c r="L60" s="1092"/>
      <c r="M60" s="1092"/>
      <c r="N60" s="1092"/>
      <c r="O60" s="1092"/>
      <c r="P60" s="1093"/>
      <c r="Q60" s="1094"/>
      <c r="R60" s="1077"/>
      <c r="S60" s="1077"/>
      <c r="T60" s="1077"/>
      <c r="U60" s="1077"/>
      <c r="V60" s="1077"/>
      <c r="W60" s="1077"/>
      <c r="X60" s="1077"/>
      <c r="Y60" s="1077"/>
      <c r="Z60" s="1077"/>
      <c r="AA60" s="1077"/>
      <c r="AB60" s="1077"/>
      <c r="AC60" s="1077"/>
      <c r="AD60" s="1077"/>
      <c r="AE60" s="1095"/>
      <c r="AF60" s="1073"/>
      <c r="AG60" s="1074"/>
      <c r="AH60" s="1074"/>
      <c r="AI60" s="1074"/>
      <c r="AJ60" s="1075"/>
      <c r="AK60" s="1076"/>
      <c r="AL60" s="1077"/>
      <c r="AM60" s="1077"/>
      <c r="AN60" s="1077"/>
      <c r="AO60" s="1077"/>
      <c r="AP60" s="1077"/>
      <c r="AQ60" s="1077"/>
      <c r="AR60" s="1077"/>
      <c r="AS60" s="1077"/>
      <c r="AT60" s="1077"/>
      <c r="AU60" s="1077"/>
      <c r="AV60" s="1077"/>
      <c r="AW60" s="1077"/>
      <c r="AX60" s="1077"/>
      <c r="AY60" s="1077"/>
      <c r="AZ60" s="1078"/>
      <c r="BA60" s="1078"/>
      <c r="BB60" s="1078"/>
      <c r="BC60" s="1078"/>
      <c r="BD60" s="1078"/>
      <c r="BE60" s="1086"/>
      <c r="BF60" s="1086"/>
      <c r="BG60" s="1086"/>
      <c r="BH60" s="1086"/>
      <c r="BI60" s="1087"/>
      <c r="BJ60" s="254"/>
      <c r="BK60" s="254"/>
      <c r="BL60" s="254"/>
      <c r="BM60" s="254"/>
      <c r="BN60" s="254"/>
      <c r="BO60" s="267"/>
      <c r="BP60" s="267"/>
      <c r="BQ60" s="264">
        <v>54</v>
      </c>
      <c r="BR60" s="265"/>
      <c r="BS60" s="1068"/>
      <c r="BT60" s="1069"/>
      <c r="BU60" s="1069"/>
      <c r="BV60" s="1069"/>
      <c r="BW60" s="1069"/>
      <c r="BX60" s="1069"/>
      <c r="BY60" s="1069"/>
      <c r="BZ60" s="1069"/>
      <c r="CA60" s="1069"/>
      <c r="CB60" s="1069"/>
      <c r="CC60" s="1069"/>
      <c r="CD60" s="1069"/>
      <c r="CE60" s="1069"/>
      <c r="CF60" s="1069"/>
      <c r="CG60" s="1070"/>
      <c r="CH60" s="1043"/>
      <c r="CI60" s="1044"/>
      <c r="CJ60" s="1044"/>
      <c r="CK60" s="1044"/>
      <c r="CL60" s="1045"/>
      <c r="CM60" s="1043"/>
      <c r="CN60" s="1044"/>
      <c r="CO60" s="1044"/>
      <c r="CP60" s="1044"/>
      <c r="CQ60" s="1045"/>
      <c r="CR60" s="1043"/>
      <c r="CS60" s="1044"/>
      <c r="CT60" s="1044"/>
      <c r="CU60" s="1044"/>
      <c r="CV60" s="1045"/>
      <c r="CW60" s="1043"/>
      <c r="CX60" s="1044"/>
      <c r="CY60" s="1044"/>
      <c r="CZ60" s="1044"/>
      <c r="DA60" s="1045"/>
      <c r="DB60" s="1043"/>
      <c r="DC60" s="1044"/>
      <c r="DD60" s="1044"/>
      <c r="DE60" s="1044"/>
      <c r="DF60" s="1045"/>
      <c r="DG60" s="1043"/>
      <c r="DH60" s="1044"/>
      <c r="DI60" s="1044"/>
      <c r="DJ60" s="1044"/>
      <c r="DK60" s="1045"/>
      <c r="DL60" s="1043"/>
      <c r="DM60" s="1044"/>
      <c r="DN60" s="1044"/>
      <c r="DO60" s="1044"/>
      <c r="DP60" s="1045"/>
      <c r="DQ60" s="1043"/>
      <c r="DR60" s="1044"/>
      <c r="DS60" s="1044"/>
      <c r="DT60" s="1044"/>
      <c r="DU60" s="1045"/>
      <c r="DV60" s="1046"/>
      <c r="DW60" s="1047"/>
      <c r="DX60" s="1047"/>
      <c r="DY60" s="1047"/>
      <c r="DZ60" s="1048"/>
      <c r="EA60" s="248"/>
    </row>
    <row r="61" spans="1:131" s="249" customFormat="1" ht="26.25" customHeight="1" thickBot="1" x14ac:dyDescent="0.2">
      <c r="A61" s="263">
        <v>34</v>
      </c>
      <c r="B61" s="1091"/>
      <c r="C61" s="1092"/>
      <c r="D61" s="1092"/>
      <c r="E61" s="1092"/>
      <c r="F61" s="1092"/>
      <c r="G61" s="1092"/>
      <c r="H61" s="1092"/>
      <c r="I61" s="1092"/>
      <c r="J61" s="1092"/>
      <c r="K61" s="1092"/>
      <c r="L61" s="1092"/>
      <c r="M61" s="1092"/>
      <c r="N61" s="1092"/>
      <c r="O61" s="1092"/>
      <c r="P61" s="1093"/>
      <c r="Q61" s="1094"/>
      <c r="R61" s="1077"/>
      <c r="S61" s="1077"/>
      <c r="T61" s="1077"/>
      <c r="U61" s="1077"/>
      <c r="V61" s="1077"/>
      <c r="W61" s="1077"/>
      <c r="X61" s="1077"/>
      <c r="Y61" s="1077"/>
      <c r="Z61" s="1077"/>
      <c r="AA61" s="1077"/>
      <c r="AB61" s="1077"/>
      <c r="AC61" s="1077"/>
      <c r="AD61" s="1077"/>
      <c r="AE61" s="1095"/>
      <c r="AF61" s="1073"/>
      <c r="AG61" s="1074"/>
      <c r="AH61" s="1074"/>
      <c r="AI61" s="1074"/>
      <c r="AJ61" s="1075"/>
      <c r="AK61" s="1076"/>
      <c r="AL61" s="1077"/>
      <c r="AM61" s="1077"/>
      <c r="AN61" s="1077"/>
      <c r="AO61" s="1077"/>
      <c r="AP61" s="1077"/>
      <c r="AQ61" s="1077"/>
      <c r="AR61" s="1077"/>
      <c r="AS61" s="1077"/>
      <c r="AT61" s="1077"/>
      <c r="AU61" s="1077"/>
      <c r="AV61" s="1077"/>
      <c r="AW61" s="1077"/>
      <c r="AX61" s="1077"/>
      <c r="AY61" s="1077"/>
      <c r="AZ61" s="1078"/>
      <c r="BA61" s="1078"/>
      <c r="BB61" s="1078"/>
      <c r="BC61" s="1078"/>
      <c r="BD61" s="1078"/>
      <c r="BE61" s="1086"/>
      <c r="BF61" s="1086"/>
      <c r="BG61" s="1086"/>
      <c r="BH61" s="1086"/>
      <c r="BI61" s="1087"/>
      <c r="BJ61" s="254"/>
      <c r="BK61" s="254"/>
      <c r="BL61" s="254"/>
      <c r="BM61" s="254"/>
      <c r="BN61" s="254"/>
      <c r="BO61" s="267"/>
      <c r="BP61" s="267"/>
      <c r="BQ61" s="264">
        <v>55</v>
      </c>
      <c r="BR61" s="265"/>
      <c r="BS61" s="1068"/>
      <c r="BT61" s="1069"/>
      <c r="BU61" s="1069"/>
      <c r="BV61" s="1069"/>
      <c r="BW61" s="1069"/>
      <c r="BX61" s="1069"/>
      <c r="BY61" s="1069"/>
      <c r="BZ61" s="1069"/>
      <c r="CA61" s="1069"/>
      <c r="CB61" s="1069"/>
      <c r="CC61" s="1069"/>
      <c r="CD61" s="1069"/>
      <c r="CE61" s="1069"/>
      <c r="CF61" s="1069"/>
      <c r="CG61" s="1070"/>
      <c r="CH61" s="1043"/>
      <c r="CI61" s="1044"/>
      <c r="CJ61" s="1044"/>
      <c r="CK61" s="1044"/>
      <c r="CL61" s="1045"/>
      <c r="CM61" s="1043"/>
      <c r="CN61" s="1044"/>
      <c r="CO61" s="1044"/>
      <c r="CP61" s="1044"/>
      <c r="CQ61" s="1045"/>
      <c r="CR61" s="1043"/>
      <c r="CS61" s="1044"/>
      <c r="CT61" s="1044"/>
      <c r="CU61" s="1044"/>
      <c r="CV61" s="1045"/>
      <c r="CW61" s="1043"/>
      <c r="CX61" s="1044"/>
      <c r="CY61" s="1044"/>
      <c r="CZ61" s="1044"/>
      <c r="DA61" s="1045"/>
      <c r="DB61" s="1043"/>
      <c r="DC61" s="1044"/>
      <c r="DD61" s="1044"/>
      <c r="DE61" s="1044"/>
      <c r="DF61" s="1045"/>
      <c r="DG61" s="1043"/>
      <c r="DH61" s="1044"/>
      <c r="DI61" s="1044"/>
      <c r="DJ61" s="1044"/>
      <c r="DK61" s="1045"/>
      <c r="DL61" s="1043"/>
      <c r="DM61" s="1044"/>
      <c r="DN61" s="1044"/>
      <c r="DO61" s="1044"/>
      <c r="DP61" s="1045"/>
      <c r="DQ61" s="1043"/>
      <c r="DR61" s="1044"/>
      <c r="DS61" s="1044"/>
      <c r="DT61" s="1044"/>
      <c r="DU61" s="1045"/>
      <c r="DV61" s="1046"/>
      <c r="DW61" s="1047"/>
      <c r="DX61" s="1047"/>
      <c r="DY61" s="1047"/>
      <c r="DZ61" s="1048"/>
      <c r="EA61" s="248"/>
    </row>
    <row r="62" spans="1:131" s="249" customFormat="1" ht="26.25" customHeight="1" x14ac:dyDescent="0.15">
      <c r="A62" s="263">
        <v>35</v>
      </c>
      <c r="B62" s="1091"/>
      <c r="C62" s="1092"/>
      <c r="D62" s="1092"/>
      <c r="E62" s="1092"/>
      <c r="F62" s="1092"/>
      <c r="G62" s="1092"/>
      <c r="H62" s="1092"/>
      <c r="I62" s="1092"/>
      <c r="J62" s="1092"/>
      <c r="K62" s="1092"/>
      <c r="L62" s="1092"/>
      <c r="M62" s="1092"/>
      <c r="N62" s="1092"/>
      <c r="O62" s="1092"/>
      <c r="P62" s="1093"/>
      <c r="Q62" s="1094"/>
      <c r="R62" s="1077"/>
      <c r="S62" s="1077"/>
      <c r="T62" s="1077"/>
      <c r="U62" s="1077"/>
      <c r="V62" s="1077"/>
      <c r="W62" s="1077"/>
      <c r="X62" s="1077"/>
      <c r="Y62" s="1077"/>
      <c r="Z62" s="1077"/>
      <c r="AA62" s="1077"/>
      <c r="AB62" s="1077"/>
      <c r="AC62" s="1077"/>
      <c r="AD62" s="1077"/>
      <c r="AE62" s="1095"/>
      <c r="AF62" s="1073"/>
      <c r="AG62" s="1074"/>
      <c r="AH62" s="1074"/>
      <c r="AI62" s="1074"/>
      <c r="AJ62" s="1075"/>
      <c r="AK62" s="1076"/>
      <c r="AL62" s="1077"/>
      <c r="AM62" s="1077"/>
      <c r="AN62" s="1077"/>
      <c r="AO62" s="1077"/>
      <c r="AP62" s="1077"/>
      <c r="AQ62" s="1077"/>
      <c r="AR62" s="1077"/>
      <c r="AS62" s="1077"/>
      <c r="AT62" s="1077"/>
      <c r="AU62" s="1077"/>
      <c r="AV62" s="1077"/>
      <c r="AW62" s="1077"/>
      <c r="AX62" s="1077"/>
      <c r="AY62" s="1077"/>
      <c r="AZ62" s="1078"/>
      <c r="BA62" s="1078"/>
      <c r="BB62" s="1078"/>
      <c r="BC62" s="1078"/>
      <c r="BD62" s="1078"/>
      <c r="BE62" s="1086"/>
      <c r="BF62" s="1086"/>
      <c r="BG62" s="1086"/>
      <c r="BH62" s="1086"/>
      <c r="BI62" s="1087"/>
      <c r="BJ62" s="1088" t="s">
        <v>418</v>
      </c>
      <c r="BK62" s="1089"/>
      <c r="BL62" s="1089"/>
      <c r="BM62" s="1089"/>
      <c r="BN62" s="1090"/>
      <c r="BO62" s="267"/>
      <c r="BP62" s="267"/>
      <c r="BQ62" s="264">
        <v>56</v>
      </c>
      <c r="BR62" s="265"/>
      <c r="BS62" s="1068"/>
      <c r="BT62" s="1069"/>
      <c r="BU62" s="1069"/>
      <c r="BV62" s="1069"/>
      <c r="BW62" s="1069"/>
      <c r="BX62" s="1069"/>
      <c r="BY62" s="1069"/>
      <c r="BZ62" s="1069"/>
      <c r="CA62" s="1069"/>
      <c r="CB62" s="1069"/>
      <c r="CC62" s="1069"/>
      <c r="CD62" s="1069"/>
      <c r="CE62" s="1069"/>
      <c r="CF62" s="1069"/>
      <c r="CG62" s="1070"/>
      <c r="CH62" s="1043"/>
      <c r="CI62" s="1044"/>
      <c r="CJ62" s="1044"/>
      <c r="CK62" s="1044"/>
      <c r="CL62" s="1045"/>
      <c r="CM62" s="1043"/>
      <c r="CN62" s="1044"/>
      <c r="CO62" s="1044"/>
      <c r="CP62" s="1044"/>
      <c r="CQ62" s="1045"/>
      <c r="CR62" s="1043"/>
      <c r="CS62" s="1044"/>
      <c r="CT62" s="1044"/>
      <c r="CU62" s="1044"/>
      <c r="CV62" s="1045"/>
      <c r="CW62" s="1043"/>
      <c r="CX62" s="1044"/>
      <c r="CY62" s="1044"/>
      <c r="CZ62" s="1044"/>
      <c r="DA62" s="1045"/>
      <c r="DB62" s="1043"/>
      <c r="DC62" s="1044"/>
      <c r="DD62" s="1044"/>
      <c r="DE62" s="1044"/>
      <c r="DF62" s="1045"/>
      <c r="DG62" s="1043"/>
      <c r="DH62" s="1044"/>
      <c r="DI62" s="1044"/>
      <c r="DJ62" s="1044"/>
      <c r="DK62" s="1045"/>
      <c r="DL62" s="1043"/>
      <c r="DM62" s="1044"/>
      <c r="DN62" s="1044"/>
      <c r="DO62" s="1044"/>
      <c r="DP62" s="1045"/>
      <c r="DQ62" s="1043"/>
      <c r="DR62" s="1044"/>
      <c r="DS62" s="1044"/>
      <c r="DT62" s="1044"/>
      <c r="DU62" s="1045"/>
      <c r="DV62" s="1046"/>
      <c r="DW62" s="1047"/>
      <c r="DX62" s="1047"/>
      <c r="DY62" s="1047"/>
      <c r="DZ62" s="1048"/>
      <c r="EA62" s="248"/>
    </row>
    <row r="63" spans="1:131" s="249" customFormat="1" ht="26.25" customHeight="1" thickBot="1" x14ac:dyDescent="0.2">
      <c r="A63" s="266" t="s">
        <v>393</v>
      </c>
      <c r="B63" s="1001" t="s">
        <v>419</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2"/>
      <c r="AF63" s="1083">
        <v>420</v>
      </c>
      <c r="AG63" s="1016"/>
      <c r="AH63" s="1016"/>
      <c r="AI63" s="1016"/>
      <c r="AJ63" s="1084"/>
      <c r="AK63" s="1085"/>
      <c r="AL63" s="1020"/>
      <c r="AM63" s="1020"/>
      <c r="AN63" s="1020"/>
      <c r="AO63" s="1020"/>
      <c r="AP63" s="1016">
        <v>2469</v>
      </c>
      <c r="AQ63" s="1016"/>
      <c r="AR63" s="1016"/>
      <c r="AS63" s="1016"/>
      <c r="AT63" s="1016"/>
      <c r="AU63" s="1016">
        <v>1163</v>
      </c>
      <c r="AV63" s="1016"/>
      <c r="AW63" s="1016"/>
      <c r="AX63" s="1016"/>
      <c r="AY63" s="1016"/>
      <c r="AZ63" s="1079"/>
      <c r="BA63" s="1079"/>
      <c r="BB63" s="1079"/>
      <c r="BC63" s="1079"/>
      <c r="BD63" s="1079"/>
      <c r="BE63" s="1017"/>
      <c r="BF63" s="1017"/>
      <c r="BG63" s="1017"/>
      <c r="BH63" s="1017"/>
      <c r="BI63" s="1018"/>
      <c r="BJ63" s="1080" t="s">
        <v>147</v>
      </c>
      <c r="BK63" s="1008"/>
      <c r="BL63" s="1008"/>
      <c r="BM63" s="1008"/>
      <c r="BN63" s="1081"/>
      <c r="BO63" s="267"/>
      <c r="BP63" s="267"/>
      <c r="BQ63" s="264">
        <v>57</v>
      </c>
      <c r="BR63" s="265"/>
      <c r="BS63" s="1068"/>
      <c r="BT63" s="1069"/>
      <c r="BU63" s="1069"/>
      <c r="BV63" s="1069"/>
      <c r="BW63" s="1069"/>
      <c r="BX63" s="1069"/>
      <c r="BY63" s="1069"/>
      <c r="BZ63" s="1069"/>
      <c r="CA63" s="1069"/>
      <c r="CB63" s="1069"/>
      <c r="CC63" s="1069"/>
      <c r="CD63" s="1069"/>
      <c r="CE63" s="1069"/>
      <c r="CF63" s="1069"/>
      <c r="CG63" s="1070"/>
      <c r="CH63" s="1043"/>
      <c r="CI63" s="1044"/>
      <c r="CJ63" s="1044"/>
      <c r="CK63" s="1044"/>
      <c r="CL63" s="1045"/>
      <c r="CM63" s="1043"/>
      <c r="CN63" s="1044"/>
      <c r="CO63" s="1044"/>
      <c r="CP63" s="1044"/>
      <c r="CQ63" s="1045"/>
      <c r="CR63" s="1043"/>
      <c r="CS63" s="1044"/>
      <c r="CT63" s="1044"/>
      <c r="CU63" s="1044"/>
      <c r="CV63" s="1045"/>
      <c r="CW63" s="1043"/>
      <c r="CX63" s="1044"/>
      <c r="CY63" s="1044"/>
      <c r="CZ63" s="1044"/>
      <c r="DA63" s="1045"/>
      <c r="DB63" s="1043"/>
      <c r="DC63" s="1044"/>
      <c r="DD63" s="1044"/>
      <c r="DE63" s="1044"/>
      <c r="DF63" s="1045"/>
      <c r="DG63" s="1043"/>
      <c r="DH63" s="1044"/>
      <c r="DI63" s="1044"/>
      <c r="DJ63" s="1044"/>
      <c r="DK63" s="1045"/>
      <c r="DL63" s="1043"/>
      <c r="DM63" s="1044"/>
      <c r="DN63" s="1044"/>
      <c r="DO63" s="1044"/>
      <c r="DP63" s="1045"/>
      <c r="DQ63" s="1043"/>
      <c r="DR63" s="1044"/>
      <c r="DS63" s="1044"/>
      <c r="DT63" s="1044"/>
      <c r="DU63" s="1045"/>
      <c r="DV63" s="1046"/>
      <c r="DW63" s="1047"/>
      <c r="DX63" s="1047"/>
      <c r="DY63" s="1047"/>
      <c r="DZ63" s="1048"/>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68"/>
      <c r="BT64" s="1069"/>
      <c r="BU64" s="1069"/>
      <c r="BV64" s="1069"/>
      <c r="BW64" s="1069"/>
      <c r="BX64" s="1069"/>
      <c r="BY64" s="1069"/>
      <c r="BZ64" s="1069"/>
      <c r="CA64" s="1069"/>
      <c r="CB64" s="1069"/>
      <c r="CC64" s="1069"/>
      <c r="CD64" s="1069"/>
      <c r="CE64" s="1069"/>
      <c r="CF64" s="1069"/>
      <c r="CG64" s="1070"/>
      <c r="CH64" s="1043"/>
      <c r="CI64" s="1044"/>
      <c r="CJ64" s="1044"/>
      <c r="CK64" s="1044"/>
      <c r="CL64" s="1045"/>
      <c r="CM64" s="1043"/>
      <c r="CN64" s="1044"/>
      <c r="CO64" s="1044"/>
      <c r="CP64" s="1044"/>
      <c r="CQ64" s="1045"/>
      <c r="CR64" s="1043"/>
      <c r="CS64" s="1044"/>
      <c r="CT64" s="1044"/>
      <c r="CU64" s="1044"/>
      <c r="CV64" s="1045"/>
      <c r="CW64" s="1043"/>
      <c r="CX64" s="1044"/>
      <c r="CY64" s="1044"/>
      <c r="CZ64" s="1044"/>
      <c r="DA64" s="1045"/>
      <c r="DB64" s="1043"/>
      <c r="DC64" s="1044"/>
      <c r="DD64" s="1044"/>
      <c r="DE64" s="1044"/>
      <c r="DF64" s="1045"/>
      <c r="DG64" s="1043"/>
      <c r="DH64" s="1044"/>
      <c r="DI64" s="1044"/>
      <c r="DJ64" s="1044"/>
      <c r="DK64" s="1045"/>
      <c r="DL64" s="1043"/>
      <c r="DM64" s="1044"/>
      <c r="DN64" s="1044"/>
      <c r="DO64" s="1044"/>
      <c r="DP64" s="1045"/>
      <c r="DQ64" s="1043"/>
      <c r="DR64" s="1044"/>
      <c r="DS64" s="1044"/>
      <c r="DT64" s="1044"/>
      <c r="DU64" s="1045"/>
      <c r="DV64" s="1046"/>
      <c r="DW64" s="1047"/>
      <c r="DX64" s="1047"/>
      <c r="DY64" s="1047"/>
      <c r="DZ64" s="1048"/>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68"/>
      <c r="BT65" s="1069"/>
      <c r="BU65" s="1069"/>
      <c r="BV65" s="1069"/>
      <c r="BW65" s="1069"/>
      <c r="BX65" s="1069"/>
      <c r="BY65" s="1069"/>
      <c r="BZ65" s="1069"/>
      <c r="CA65" s="1069"/>
      <c r="CB65" s="1069"/>
      <c r="CC65" s="1069"/>
      <c r="CD65" s="1069"/>
      <c r="CE65" s="1069"/>
      <c r="CF65" s="1069"/>
      <c r="CG65" s="1070"/>
      <c r="CH65" s="1043"/>
      <c r="CI65" s="1044"/>
      <c r="CJ65" s="1044"/>
      <c r="CK65" s="1044"/>
      <c r="CL65" s="1045"/>
      <c r="CM65" s="1043"/>
      <c r="CN65" s="1044"/>
      <c r="CO65" s="1044"/>
      <c r="CP65" s="1044"/>
      <c r="CQ65" s="1045"/>
      <c r="CR65" s="1043"/>
      <c r="CS65" s="1044"/>
      <c r="CT65" s="1044"/>
      <c r="CU65" s="1044"/>
      <c r="CV65" s="1045"/>
      <c r="CW65" s="1043"/>
      <c r="CX65" s="1044"/>
      <c r="CY65" s="1044"/>
      <c r="CZ65" s="1044"/>
      <c r="DA65" s="1045"/>
      <c r="DB65" s="1043"/>
      <c r="DC65" s="1044"/>
      <c r="DD65" s="1044"/>
      <c r="DE65" s="1044"/>
      <c r="DF65" s="1045"/>
      <c r="DG65" s="1043"/>
      <c r="DH65" s="1044"/>
      <c r="DI65" s="1044"/>
      <c r="DJ65" s="1044"/>
      <c r="DK65" s="1045"/>
      <c r="DL65" s="1043"/>
      <c r="DM65" s="1044"/>
      <c r="DN65" s="1044"/>
      <c r="DO65" s="1044"/>
      <c r="DP65" s="1045"/>
      <c r="DQ65" s="1043"/>
      <c r="DR65" s="1044"/>
      <c r="DS65" s="1044"/>
      <c r="DT65" s="1044"/>
      <c r="DU65" s="1045"/>
      <c r="DV65" s="1046"/>
      <c r="DW65" s="1047"/>
      <c r="DX65" s="1047"/>
      <c r="DY65" s="1047"/>
      <c r="DZ65" s="1048"/>
      <c r="EA65" s="248"/>
    </row>
    <row r="66" spans="1:131" s="249" customFormat="1" ht="26.25" customHeight="1" x14ac:dyDescent="0.15">
      <c r="A66" s="1049" t="s">
        <v>421</v>
      </c>
      <c r="B66" s="1050"/>
      <c r="C66" s="1050"/>
      <c r="D66" s="1050"/>
      <c r="E66" s="1050"/>
      <c r="F66" s="1050"/>
      <c r="G66" s="1050"/>
      <c r="H66" s="1050"/>
      <c r="I66" s="1050"/>
      <c r="J66" s="1050"/>
      <c r="K66" s="1050"/>
      <c r="L66" s="1050"/>
      <c r="M66" s="1050"/>
      <c r="N66" s="1050"/>
      <c r="O66" s="1050"/>
      <c r="P66" s="1051"/>
      <c r="Q66" s="1055" t="s">
        <v>398</v>
      </c>
      <c r="R66" s="1056"/>
      <c r="S66" s="1056"/>
      <c r="T66" s="1056"/>
      <c r="U66" s="1057"/>
      <c r="V66" s="1055" t="s">
        <v>422</v>
      </c>
      <c r="W66" s="1056"/>
      <c r="X66" s="1056"/>
      <c r="Y66" s="1056"/>
      <c r="Z66" s="1057"/>
      <c r="AA66" s="1055" t="s">
        <v>423</v>
      </c>
      <c r="AB66" s="1056"/>
      <c r="AC66" s="1056"/>
      <c r="AD66" s="1056"/>
      <c r="AE66" s="1057"/>
      <c r="AF66" s="1061" t="s">
        <v>424</v>
      </c>
      <c r="AG66" s="1062"/>
      <c r="AH66" s="1062"/>
      <c r="AI66" s="1062"/>
      <c r="AJ66" s="1063"/>
      <c r="AK66" s="1055" t="s">
        <v>425</v>
      </c>
      <c r="AL66" s="1050"/>
      <c r="AM66" s="1050"/>
      <c r="AN66" s="1050"/>
      <c r="AO66" s="1051"/>
      <c r="AP66" s="1055" t="s">
        <v>426</v>
      </c>
      <c r="AQ66" s="1056"/>
      <c r="AR66" s="1056"/>
      <c r="AS66" s="1056"/>
      <c r="AT66" s="1057"/>
      <c r="AU66" s="1055" t="s">
        <v>427</v>
      </c>
      <c r="AV66" s="1056"/>
      <c r="AW66" s="1056"/>
      <c r="AX66" s="1056"/>
      <c r="AY66" s="1057"/>
      <c r="AZ66" s="1055" t="s">
        <v>379</v>
      </c>
      <c r="BA66" s="1056"/>
      <c r="BB66" s="1056"/>
      <c r="BC66" s="1056"/>
      <c r="BD66" s="1071"/>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2"/>
      <c r="B67" s="1053"/>
      <c r="C67" s="1053"/>
      <c r="D67" s="1053"/>
      <c r="E67" s="1053"/>
      <c r="F67" s="1053"/>
      <c r="G67" s="1053"/>
      <c r="H67" s="1053"/>
      <c r="I67" s="1053"/>
      <c r="J67" s="1053"/>
      <c r="K67" s="1053"/>
      <c r="L67" s="1053"/>
      <c r="M67" s="1053"/>
      <c r="N67" s="1053"/>
      <c r="O67" s="1053"/>
      <c r="P67" s="1054"/>
      <c r="Q67" s="1058"/>
      <c r="R67" s="1059"/>
      <c r="S67" s="1059"/>
      <c r="T67" s="1059"/>
      <c r="U67" s="1060"/>
      <c r="V67" s="1058"/>
      <c r="W67" s="1059"/>
      <c r="X67" s="1059"/>
      <c r="Y67" s="1059"/>
      <c r="Z67" s="1060"/>
      <c r="AA67" s="1058"/>
      <c r="AB67" s="1059"/>
      <c r="AC67" s="1059"/>
      <c r="AD67" s="1059"/>
      <c r="AE67" s="1060"/>
      <c r="AF67" s="1064"/>
      <c r="AG67" s="1065"/>
      <c r="AH67" s="1065"/>
      <c r="AI67" s="1065"/>
      <c r="AJ67" s="1066"/>
      <c r="AK67" s="1067"/>
      <c r="AL67" s="1053"/>
      <c r="AM67" s="1053"/>
      <c r="AN67" s="1053"/>
      <c r="AO67" s="1054"/>
      <c r="AP67" s="1058"/>
      <c r="AQ67" s="1059"/>
      <c r="AR67" s="1059"/>
      <c r="AS67" s="1059"/>
      <c r="AT67" s="1060"/>
      <c r="AU67" s="1058"/>
      <c r="AV67" s="1059"/>
      <c r="AW67" s="1059"/>
      <c r="AX67" s="1059"/>
      <c r="AY67" s="1060"/>
      <c r="AZ67" s="1058"/>
      <c r="BA67" s="1059"/>
      <c r="BB67" s="1059"/>
      <c r="BC67" s="1059"/>
      <c r="BD67" s="1072"/>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31" t="s">
        <v>582</v>
      </c>
      <c r="C68" s="1032"/>
      <c r="D68" s="1032"/>
      <c r="E68" s="1032"/>
      <c r="F68" s="1032"/>
      <c r="G68" s="1032"/>
      <c r="H68" s="1032"/>
      <c r="I68" s="1032"/>
      <c r="J68" s="1032"/>
      <c r="K68" s="1032"/>
      <c r="L68" s="1032"/>
      <c r="M68" s="1032"/>
      <c r="N68" s="1032"/>
      <c r="O68" s="1032"/>
      <c r="P68" s="1033"/>
      <c r="Q68" s="1042">
        <v>8417</v>
      </c>
      <c r="R68" s="1039"/>
      <c r="S68" s="1039"/>
      <c r="T68" s="1039"/>
      <c r="U68" s="1039"/>
      <c r="V68" s="1039">
        <v>7899</v>
      </c>
      <c r="W68" s="1039"/>
      <c r="X68" s="1039"/>
      <c r="Y68" s="1039"/>
      <c r="Z68" s="1039"/>
      <c r="AA68" s="1039">
        <v>518</v>
      </c>
      <c r="AB68" s="1039"/>
      <c r="AC68" s="1039"/>
      <c r="AD68" s="1039"/>
      <c r="AE68" s="1039"/>
      <c r="AF68" s="1039">
        <v>518</v>
      </c>
      <c r="AG68" s="1039"/>
      <c r="AH68" s="1039"/>
      <c r="AI68" s="1039"/>
      <c r="AJ68" s="1039"/>
      <c r="AK68" s="1039">
        <v>3600</v>
      </c>
      <c r="AL68" s="1039"/>
      <c r="AM68" s="1039"/>
      <c r="AN68" s="1039"/>
      <c r="AO68" s="1039"/>
      <c r="AP68" s="1039" t="s">
        <v>594</v>
      </c>
      <c r="AQ68" s="1039"/>
      <c r="AR68" s="1039"/>
      <c r="AS68" s="1039"/>
      <c r="AT68" s="1039"/>
      <c r="AU68" s="1039" t="s">
        <v>594</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583</v>
      </c>
      <c r="C69" s="1032"/>
      <c r="D69" s="1032"/>
      <c r="E69" s="1032"/>
      <c r="F69" s="1032"/>
      <c r="G69" s="1032"/>
      <c r="H69" s="1032"/>
      <c r="I69" s="1032"/>
      <c r="J69" s="1032"/>
      <c r="K69" s="1032"/>
      <c r="L69" s="1032"/>
      <c r="M69" s="1032"/>
      <c r="N69" s="1032"/>
      <c r="O69" s="1032"/>
      <c r="P69" s="1033"/>
      <c r="Q69" s="1034">
        <v>532</v>
      </c>
      <c r="R69" s="1028"/>
      <c r="S69" s="1028"/>
      <c r="T69" s="1028"/>
      <c r="U69" s="1028"/>
      <c r="V69" s="1028">
        <v>529</v>
      </c>
      <c r="W69" s="1028"/>
      <c r="X69" s="1028"/>
      <c r="Y69" s="1028"/>
      <c r="Z69" s="1028"/>
      <c r="AA69" s="1028">
        <v>3</v>
      </c>
      <c r="AB69" s="1028"/>
      <c r="AC69" s="1028"/>
      <c r="AD69" s="1028"/>
      <c r="AE69" s="1028"/>
      <c r="AF69" s="1028">
        <v>3</v>
      </c>
      <c r="AG69" s="1028"/>
      <c r="AH69" s="1028"/>
      <c r="AI69" s="1028"/>
      <c r="AJ69" s="1028"/>
      <c r="AK69" s="1028" t="s">
        <v>594</v>
      </c>
      <c r="AL69" s="1028"/>
      <c r="AM69" s="1028"/>
      <c r="AN69" s="1028"/>
      <c r="AO69" s="1028"/>
      <c r="AP69" s="1028" t="s">
        <v>594</v>
      </c>
      <c r="AQ69" s="1028"/>
      <c r="AR69" s="1028"/>
      <c r="AS69" s="1028"/>
      <c r="AT69" s="1028"/>
      <c r="AU69" s="1028" t="s">
        <v>594</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584</v>
      </c>
      <c r="C70" s="1032"/>
      <c r="D70" s="1032"/>
      <c r="E70" s="1032"/>
      <c r="F70" s="1032"/>
      <c r="G70" s="1032"/>
      <c r="H70" s="1032"/>
      <c r="I70" s="1032"/>
      <c r="J70" s="1032"/>
      <c r="K70" s="1032"/>
      <c r="L70" s="1032"/>
      <c r="M70" s="1032"/>
      <c r="N70" s="1032"/>
      <c r="O70" s="1032"/>
      <c r="P70" s="1033"/>
      <c r="Q70" s="1034">
        <v>38</v>
      </c>
      <c r="R70" s="1028"/>
      <c r="S70" s="1028"/>
      <c r="T70" s="1028"/>
      <c r="U70" s="1028"/>
      <c r="V70" s="1028">
        <v>28</v>
      </c>
      <c r="W70" s="1028"/>
      <c r="X70" s="1028"/>
      <c r="Y70" s="1028"/>
      <c r="Z70" s="1028"/>
      <c r="AA70" s="1028">
        <v>10</v>
      </c>
      <c r="AB70" s="1028"/>
      <c r="AC70" s="1028"/>
      <c r="AD70" s="1028"/>
      <c r="AE70" s="1028"/>
      <c r="AF70" s="1028">
        <v>10</v>
      </c>
      <c r="AG70" s="1028"/>
      <c r="AH70" s="1028"/>
      <c r="AI70" s="1028"/>
      <c r="AJ70" s="1028"/>
      <c r="AK70" s="1028" t="s">
        <v>594</v>
      </c>
      <c r="AL70" s="1028"/>
      <c r="AM70" s="1028"/>
      <c r="AN70" s="1028"/>
      <c r="AO70" s="1028"/>
      <c r="AP70" s="1028" t="s">
        <v>594</v>
      </c>
      <c r="AQ70" s="1028"/>
      <c r="AR70" s="1028"/>
      <c r="AS70" s="1028"/>
      <c r="AT70" s="1028"/>
      <c r="AU70" s="1028" t="s">
        <v>594</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585</v>
      </c>
      <c r="C71" s="1032"/>
      <c r="D71" s="1032"/>
      <c r="E71" s="1032"/>
      <c r="F71" s="1032"/>
      <c r="G71" s="1032"/>
      <c r="H71" s="1032"/>
      <c r="I71" s="1032"/>
      <c r="J71" s="1032"/>
      <c r="K71" s="1032"/>
      <c r="L71" s="1032"/>
      <c r="M71" s="1032"/>
      <c r="N71" s="1032"/>
      <c r="O71" s="1032"/>
      <c r="P71" s="1033"/>
      <c r="Q71" s="1034">
        <v>769</v>
      </c>
      <c r="R71" s="1028"/>
      <c r="S71" s="1028"/>
      <c r="T71" s="1028"/>
      <c r="U71" s="1028"/>
      <c r="V71" s="1028">
        <v>765</v>
      </c>
      <c r="W71" s="1028"/>
      <c r="X71" s="1028"/>
      <c r="Y71" s="1028"/>
      <c r="Z71" s="1028"/>
      <c r="AA71" s="1028">
        <v>4</v>
      </c>
      <c r="AB71" s="1028"/>
      <c r="AC71" s="1028"/>
      <c r="AD71" s="1028"/>
      <c r="AE71" s="1028"/>
      <c r="AF71" s="1028">
        <v>3</v>
      </c>
      <c r="AG71" s="1028"/>
      <c r="AH71" s="1028"/>
      <c r="AI71" s="1028"/>
      <c r="AJ71" s="1028"/>
      <c r="AK71" s="1028">
        <v>255</v>
      </c>
      <c r="AL71" s="1028"/>
      <c r="AM71" s="1028"/>
      <c r="AN71" s="1028"/>
      <c r="AO71" s="1028"/>
      <c r="AP71" s="1028" t="s">
        <v>594</v>
      </c>
      <c r="AQ71" s="1028"/>
      <c r="AR71" s="1028"/>
      <c r="AS71" s="1028"/>
      <c r="AT71" s="1028"/>
      <c r="AU71" s="1028" t="s">
        <v>594</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586</v>
      </c>
      <c r="C72" s="1032"/>
      <c r="D72" s="1032"/>
      <c r="E72" s="1032"/>
      <c r="F72" s="1032"/>
      <c r="G72" s="1032"/>
      <c r="H72" s="1032"/>
      <c r="I72" s="1032"/>
      <c r="J72" s="1032"/>
      <c r="K72" s="1032"/>
      <c r="L72" s="1032"/>
      <c r="M72" s="1032"/>
      <c r="N72" s="1032"/>
      <c r="O72" s="1032"/>
      <c r="P72" s="1033"/>
      <c r="Q72" s="1034">
        <v>1</v>
      </c>
      <c r="R72" s="1028"/>
      <c r="S72" s="1028"/>
      <c r="T72" s="1028"/>
      <c r="U72" s="1028"/>
      <c r="V72" s="1028">
        <v>0</v>
      </c>
      <c r="W72" s="1028"/>
      <c r="X72" s="1028"/>
      <c r="Y72" s="1028"/>
      <c r="Z72" s="1028"/>
      <c r="AA72" s="1028">
        <v>0</v>
      </c>
      <c r="AB72" s="1028"/>
      <c r="AC72" s="1028"/>
      <c r="AD72" s="1028"/>
      <c r="AE72" s="1028"/>
      <c r="AF72" s="1028">
        <v>0</v>
      </c>
      <c r="AG72" s="1028"/>
      <c r="AH72" s="1028"/>
      <c r="AI72" s="1028"/>
      <c r="AJ72" s="1028"/>
      <c r="AK72" s="1028" t="s">
        <v>594</v>
      </c>
      <c r="AL72" s="1028"/>
      <c r="AM72" s="1028"/>
      <c r="AN72" s="1028"/>
      <c r="AO72" s="1028"/>
      <c r="AP72" s="1028" t="s">
        <v>594</v>
      </c>
      <c r="AQ72" s="1028"/>
      <c r="AR72" s="1028"/>
      <c r="AS72" s="1028"/>
      <c r="AT72" s="1028"/>
      <c r="AU72" s="1028" t="s">
        <v>594</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587</v>
      </c>
      <c r="C73" s="1032"/>
      <c r="D73" s="1032"/>
      <c r="E73" s="1032"/>
      <c r="F73" s="1032"/>
      <c r="G73" s="1032"/>
      <c r="H73" s="1032"/>
      <c r="I73" s="1032"/>
      <c r="J73" s="1032"/>
      <c r="K73" s="1032"/>
      <c r="L73" s="1032"/>
      <c r="M73" s="1032"/>
      <c r="N73" s="1032"/>
      <c r="O73" s="1032"/>
      <c r="P73" s="1033"/>
      <c r="Q73" s="1034">
        <v>44</v>
      </c>
      <c r="R73" s="1028"/>
      <c r="S73" s="1028"/>
      <c r="T73" s="1028"/>
      <c r="U73" s="1028"/>
      <c r="V73" s="1028">
        <v>44</v>
      </c>
      <c r="W73" s="1028"/>
      <c r="X73" s="1028"/>
      <c r="Y73" s="1028"/>
      <c r="Z73" s="1028"/>
      <c r="AA73" s="1028">
        <v>0</v>
      </c>
      <c r="AB73" s="1028"/>
      <c r="AC73" s="1028"/>
      <c r="AD73" s="1028"/>
      <c r="AE73" s="1028"/>
      <c r="AF73" s="1028">
        <v>0</v>
      </c>
      <c r="AG73" s="1028"/>
      <c r="AH73" s="1028"/>
      <c r="AI73" s="1028"/>
      <c r="AJ73" s="1028"/>
      <c r="AK73" s="1028" t="s">
        <v>594</v>
      </c>
      <c r="AL73" s="1028"/>
      <c r="AM73" s="1028"/>
      <c r="AN73" s="1028"/>
      <c r="AO73" s="1028"/>
      <c r="AP73" s="1028" t="s">
        <v>594</v>
      </c>
      <c r="AQ73" s="1028"/>
      <c r="AR73" s="1028"/>
      <c r="AS73" s="1028"/>
      <c r="AT73" s="1028"/>
      <c r="AU73" s="1028" t="s">
        <v>594</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588</v>
      </c>
      <c r="C74" s="1032"/>
      <c r="D74" s="1032"/>
      <c r="E74" s="1032"/>
      <c r="F74" s="1032"/>
      <c r="G74" s="1032"/>
      <c r="H74" s="1032"/>
      <c r="I74" s="1032"/>
      <c r="J74" s="1032"/>
      <c r="K74" s="1032"/>
      <c r="L74" s="1032"/>
      <c r="M74" s="1032"/>
      <c r="N74" s="1032"/>
      <c r="O74" s="1032"/>
      <c r="P74" s="1033"/>
      <c r="Q74" s="1034">
        <v>3614</v>
      </c>
      <c r="R74" s="1028"/>
      <c r="S74" s="1028"/>
      <c r="T74" s="1028"/>
      <c r="U74" s="1028"/>
      <c r="V74" s="1028">
        <v>3149</v>
      </c>
      <c r="W74" s="1028"/>
      <c r="X74" s="1028"/>
      <c r="Y74" s="1028"/>
      <c r="Z74" s="1028"/>
      <c r="AA74" s="1028">
        <v>465</v>
      </c>
      <c r="AB74" s="1028"/>
      <c r="AC74" s="1028"/>
      <c r="AD74" s="1028"/>
      <c r="AE74" s="1028"/>
      <c r="AF74" s="1028">
        <v>440</v>
      </c>
      <c r="AG74" s="1028"/>
      <c r="AH74" s="1028"/>
      <c r="AI74" s="1028"/>
      <c r="AJ74" s="1028"/>
      <c r="AK74" s="1028" t="s">
        <v>594</v>
      </c>
      <c r="AL74" s="1028"/>
      <c r="AM74" s="1028"/>
      <c r="AN74" s="1028"/>
      <c r="AO74" s="1028"/>
      <c r="AP74" s="1028">
        <v>1050</v>
      </c>
      <c r="AQ74" s="1028"/>
      <c r="AR74" s="1028"/>
      <c r="AS74" s="1028"/>
      <c r="AT74" s="1028"/>
      <c r="AU74" s="1028" t="s">
        <v>594</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589</v>
      </c>
      <c r="C75" s="1032"/>
      <c r="D75" s="1032"/>
      <c r="E75" s="1032"/>
      <c r="F75" s="1032"/>
      <c r="G75" s="1032"/>
      <c r="H75" s="1032"/>
      <c r="I75" s="1032"/>
      <c r="J75" s="1032"/>
      <c r="K75" s="1032"/>
      <c r="L75" s="1032"/>
      <c r="M75" s="1032"/>
      <c r="N75" s="1032"/>
      <c r="O75" s="1032"/>
      <c r="P75" s="1033"/>
      <c r="Q75" s="1035">
        <v>3413</v>
      </c>
      <c r="R75" s="1036"/>
      <c r="S75" s="1036"/>
      <c r="T75" s="1036"/>
      <c r="U75" s="1037"/>
      <c r="V75" s="1038">
        <v>3047</v>
      </c>
      <c r="W75" s="1036"/>
      <c r="X75" s="1036"/>
      <c r="Y75" s="1036"/>
      <c r="Z75" s="1037"/>
      <c r="AA75" s="1038">
        <v>366</v>
      </c>
      <c r="AB75" s="1036"/>
      <c r="AC75" s="1036"/>
      <c r="AD75" s="1036"/>
      <c r="AE75" s="1037"/>
      <c r="AF75" s="1038">
        <v>366</v>
      </c>
      <c r="AG75" s="1036"/>
      <c r="AH75" s="1036"/>
      <c r="AI75" s="1036"/>
      <c r="AJ75" s="1037"/>
      <c r="AK75" s="1038" t="s">
        <v>594</v>
      </c>
      <c r="AL75" s="1036"/>
      <c r="AM75" s="1036"/>
      <c r="AN75" s="1036"/>
      <c r="AO75" s="1037"/>
      <c r="AP75" s="1038">
        <v>250</v>
      </c>
      <c r="AQ75" s="1036"/>
      <c r="AR75" s="1036"/>
      <c r="AS75" s="1036"/>
      <c r="AT75" s="1037"/>
      <c r="AU75" s="1038" t="s">
        <v>594</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590</v>
      </c>
      <c r="C76" s="1032"/>
      <c r="D76" s="1032"/>
      <c r="E76" s="1032"/>
      <c r="F76" s="1032"/>
      <c r="G76" s="1032"/>
      <c r="H76" s="1032"/>
      <c r="I76" s="1032"/>
      <c r="J76" s="1032"/>
      <c r="K76" s="1032"/>
      <c r="L76" s="1032"/>
      <c r="M76" s="1032"/>
      <c r="N76" s="1032"/>
      <c r="O76" s="1032"/>
      <c r="P76" s="1033"/>
      <c r="Q76" s="1035">
        <v>144</v>
      </c>
      <c r="R76" s="1036"/>
      <c r="S76" s="1036"/>
      <c r="T76" s="1036"/>
      <c r="U76" s="1037"/>
      <c r="V76" s="1038">
        <v>72</v>
      </c>
      <c r="W76" s="1036"/>
      <c r="X76" s="1036"/>
      <c r="Y76" s="1036"/>
      <c r="Z76" s="1037"/>
      <c r="AA76" s="1038">
        <v>73</v>
      </c>
      <c r="AB76" s="1036"/>
      <c r="AC76" s="1036"/>
      <c r="AD76" s="1036"/>
      <c r="AE76" s="1037"/>
      <c r="AF76" s="1038">
        <v>73</v>
      </c>
      <c r="AG76" s="1036"/>
      <c r="AH76" s="1036"/>
      <c r="AI76" s="1036"/>
      <c r="AJ76" s="1037"/>
      <c r="AK76" s="1038" t="s">
        <v>594</v>
      </c>
      <c r="AL76" s="1036"/>
      <c r="AM76" s="1036"/>
      <c r="AN76" s="1036"/>
      <c r="AO76" s="1037"/>
      <c r="AP76" s="1038" t="s">
        <v>594</v>
      </c>
      <c r="AQ76" s="1036"/>
      <c r="AR76" s="1036"/>
      <c r="AS76" s="1036"/>
      <c r="AT76" s="1037"/>
      <c r="AU76" s="1038" t="s">
        <v>594</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591</v>
      </c>
      <c r="C77" s="1032"/>
      <c r="D77" s="1032"/>
      <c r="E77" s="1032"/>
      <c r="F77" s="1032"/>
      <c r="G77" s="1032"/>
      <c r="H77" s="1032"/>
      <c r="I77" s="1032"/>
      <c r="J77" s="1032"/>
      <c r="K77" s="1032"/>
      <c r="L77" s="1032"/>
      <c r="M77" s="1032"/>
      <c r="N77" s="1032"/>
      <c r="O77" s="1032"/>
      <c r="P77" s="1033"/>
      <c r="Q77" s="1035">
        <v>80</v>
      </c>
      <c r="R77" s="1036"/>
      <c r="S77" s="1036"/>
      <c r="T77" s="1036"/>
      <c r="U77" s="1037"/>
      <c r="V77" s="1038">
        <v>70</v>
      </c>
      <c r="W77" s="1036"/>
      <c r="X77" s="1036"/>
      <c r="Y77" s="1036"/>
      <c r="Z77" s="1037"/>
      <c r="AA77" s="1038">
        <v>10</v>
      </c>
      <c r="AB77" s="1036"/>
      <c r="AC77" s="1036"/>
      <c r="AD77" s="1036"/>
      <c r="AE77" s="1037"/>
      <c r="AF77" s="1038">
        <v>10</v>
      </c>
      <c r="AG77" s="1036"/>
      <c r="AH77" s="1036"/>
      <c r="AI77" s="1036"/>
      <c r="AJ77" s="1037"/>
      <c r="AK77" s="1038" t="s">
        <v>594</v>
      </c>
      <c r="AL77" s="1036"/>
      <c r="AM77" s="1036"/>
      <c r="AN77" s="1036"/>
      <c r="AO77" s="1037"/>
      <c r="AP77" s="1038" t="s">
        <v>594</v>
      </c>
      <c r="AQ77" s="1036"/>
      <c r="AR77" s="1036"/>
      <c r="AS77" s="1036"/>
      <c r="AT77" s="1037"/>
      <c r="AU77" s="1038" t="s">
        <v>594</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592</v>
      </c>
      <c r="C78" s="1032"/>
      <c r="D78" s="1032"/>
      <c r="E78" s="1032"/>
      <c r="F78" s="1032"/>
      <c r="G78" s="1032"/>
      <c r="H78" s="1032"/>
      <c r="I78" s="1032"/>
      <c r="J78" s="1032"/>
      <c r="K78" s="1032"/>
      <c r="L78" s="1032"/>
      <c r="M78" s="1032"/>
      <c r="N78" s="1032"/>
      <c r="O78" s="1032"/>
      <c r="P78" s="1033"/>
      <c r="Q78" s="1034">
        <v>221014</v>
      </c>
      <c r="R78" s="1028"/>
      <c r="S78" s="1028"/>
      <c r="T78" s="1028"/>
      <c r="U78" s="1028"/>
      <c r="V78" s="1028">
        <v>207450</v>
      </c>
      <c r="W78" s="1028"/>
      <c r="X78" s="1028"/>
      <c r="Y78" s="1028"/>
      <c r="Z78" s="1028"/>
      <c r="AA78" s="1028">
        <v>13564</v>
      </c>
      <c r="AB78" s="1028"/>
      <c r="AC78" s="1028"/>
      <c r="AD78" s="1028"/>
      <c r="AE78" s="1028"/>
      <c r="AF78" s="1028">
        <v>13564</v>
      </c>
      <c r="AG78" s="1028"/>
      <c r="AH78" s="1028"/>
      <c r="AI78" s="1028"/>
      <c r="AJ78" s="1028"/>
      <c r="AK78" s="1028" t="s">
        <v>594</v>
      </c>
      <c r="AL78" s="1028"/>
      <c r="AM78" s="1028"/>
      <c r="AN78" s="1028"/>
      <c r="AO78" s="1028"/>
      <c r="AP78" s="1028" t="s">
        <v>594</v>
      </c>
      <c r="AQ78" s="1028"/>
      <c r="AR78" s="1028"/>
      <c r="AS78" s="1028"/>
      <c r="AT78" s="1028"/>
      <c r="AU78" s="1028" t="s">
        <v>594</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393</v>
      </c>
      <c r="B88" s="1001" t="s">
        <v>428</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14987</v>
      </c>
      <c r="AG88" s="1016"/>
      <c r="AH88" s="1016"/>
      <c r="AI88" s="1016"/>
      <c r="AJ88" s="1016"/>
      <c r="AK88" s="1020"/>
      <c r="AL88" s="1020"/>
      <c r="AM88" s="1020"/>
      <c r="AN88" s="1020"/>
      <c r="AO88" s="1020"/>
      <c r="AP88" s="1016">
        <v>1300</v>
      </c>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01" t="s">
        <v>429</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430</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431</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434</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435</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436</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437</v>
      </c>
      <c r="AB109" s="951"/>
      <c r="AC109" s="951"/>
      <c r="AD109" s="951"/>
      <c r="AE109" s="952"/>
      <c r="AF109" s="953" t="s">
        <v>438</v>
      </c>
      <c r="AG109" s="951"/>
      <c r="AH109" s="951"/>
      <c r="AI109" s="951"/>
      <c r="AJ109" s="952"/>
      <c r="AK109" s="953" t="s">
        <v>307</v>
      </c>
      <c r="AL109" s="951"/>
      <c r="AM109" s="951"/>
      <c r="AN109" s="951"/>
      <c r="AO109" s="952"/>
      <c r="AP109" s="953" t="s">
        <v>439</v>
      </c>
      <c r="AQ109" s="951"/>
      <c r="AR109" s="951"/>
      <c r="AS109" s="951"/>
      <c r="AT109" s="982"/>
      <c r="AU109" s="950" t="s">
        <v>436</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437</v>
      </c>
      <c r="BR109" s="951"/>
      <c r="BS109" s="951"/>
      <c r="BT109" s="951"/>
      <c r="BU109" s="952"/>
      <c r="BV109" s="953" t="s">
        <v>438</v>
      </c>
      <c r="BW109" s="951"/>
      <c r="BX109" s="951"/>
      <c r="BY109" s="951"/>
      <c r="BZ109" s="952"/>
      <c r="CA109" s="953" t="s">
        <v>307</v>
      </c>
      <c r="CB109" s="951"/>
      <c r="CC109" s="951"/>
      <c r="CD109" s="951"/>
      <c r="CE109" s="952"/>
      <c r="CF109" s="989" t="s">
        <v>439</v>
      </c>
      <c r="CG109" s="989"/>
      <c r="CH109" s="989"/>
      <c r="CI109" s="989"/>
      <c r="CJ109" s="989"/>
      <c r="CK109" s="953" t="s">
        <v>440</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437</v>
      </c>
      <c r="DH109" s="951"/>
      <c r="DI109" s="951"/>
      <c r="DJ109" s="951"/>
      <c r="DK109" s="952"/>
      <c r="DL109" s="953" t="s">
        <v>438</v>
      </c>
      <c r="DM109" s="951"/>
      <c r="DN109" s="951"/>
      <c r="DO109" s="951"/>
      <c r="DP109" s="952"/>
      <c r="DQ109" s="953" t="s">
        <v>307</v>
      </c>
      <c r="DR109" s="951"/>
      <c r="DS109" s="951"/>
      <c r="DT109" s="951"/>
      <c r="DU109" s="952"/>
      <c r="DV109" s="953" t="s">
        <v>439</v>
      </c>
      <c r="DW109" s="951"/>
      <c r="DX109" s="951"/>
      <c r="DY109" s="951"/>
      <c r="DZ109" s="982"/>
    </row>
    <row r="110" spans="1:131" s="248" customFormat="1" ht="26.25" customHeight="1" x14ac:dyDescent="0.15">
      <c r="A110" s="853" t="s">
        <v>441</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764507</v>
      </c>
      <c r="AB110" s="944"/>
      <c r="AC110" s="944"/>
      <c r="AD110" s="944"/>
      <c r="AE110" s="945"/>
      <c r="AF110" s="946">
        <v>800666</v>
      </c>
      <c r="AG110" s="944"/>
      <c r="AH110" s="944"/>
      <c r="AI110" s="944"/>
      <c r="AJ110" s="945"/>
      <c r="AK110" s="946">
        <v>787538</v>
      </c>
      <c r="AL110" s="944"/>
      <c r="AM110" s="944"/>
      <c r="AN110" s="944"/>
      <c r="AO110" s="945"/>
      <c r="AP110" s="947">
        <v>19.600000000000001</v>
      </c>
      <c r="AQ110" s="948"/>
      <c r="AR110" s="948"/>
      <c r="AS110" s="948"/>
      <c r="AT110" s="949"/>
      <c r="AU110" s="983" t="s">
        <v>72</v>
      </c>
      <c r="AV110" s="984"/>
      <c r="AW110" s="984"/>
      <c r="AX110" s="984"/>
      <c r="AY110" s="984"/>
      <c r="AZ110" s="909" t="s">
        <v>442</v>
      </c>
      <c r="BA110" s="854"/>
      <c r="BB110" s="854"/>
      <c r="BC110" s="854"/>
      <c r="BD110" s="854"/>
      <c r="BE110" s="854"/>
      <c r="BF110" s="854"/>
      <c r="BG110" s="854"/>
      <c r="BH110" s="854"/>
      <c r="BI110" s="854"/>
      <c r="BJ110" s="854"/>
      <c r="BK110" s="854"/>
      <c r="BL110" s="854"/>
      <c r="BM110" s="854"/>
      <c r="BN110" s="854"/>
      <c r="BO110" s="854"/>
      <c r="BP110" s="855"/>
      <c r="BQ110" s="910">
        <v>7922535</v>
      </c>
      <c r="BR110" s="891"/>
      <c r="BS110" s="891"/>
      <c r="BT110" s="891"/>
      <c r="BU110" s="891"/>
      <c r="BV110" s="891">
        <v>7987984</v>
      </c>
      <c r="BW110" s="891"/>
      <c r="BX110" s="891"/>
      <c r="BY110" s="891"/>
      <c r="BZ110" s="891"/>
      <c r="CA110" s="891">
        <v>8233136</v>
      </c>
      <c r="CB110" s="891"/>
      <c r="CC110" s="891"/>
      <c r="CD110" s="891"/>
      <c r="CE110" s="891"/>
      <c r="CF110" s="915">
        <v>205.1</v>
      </c>
      <c r="CG110" s="916"/>
      <c r="CH110" s="916"/>
      <c r="CI110" s="916"/>
      <c r="CJ110" s="916"/>
      <c r="CK110" s="979" t="s">
        <v>443</v>
      </c>
      <c r="CL110" s="865"/>
      <c r="CM110" s="940" t="s">
        <v>444</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395</v>
      </c>
      <c r="DH110" s="891"/>
      <c r="DI110" s="891"/>
      <c r="DJ110" s="891"/>
      <c r="DK110" s="891"/>
      <c r="DL110" s="891" t="s">
        <v>395</v>
      </c>
      <c r="DM110" s="891"/>
      <c r="DN110" s="891"/>
      <c r="DO110" s="891"/>
      <c r="DP110" s="891"/>
      <c r="DQ110" s="891" t="s">
        <v>395</v>
      </c>
      <c r="DR110" s="891"/>
      <c r="DS110" s="891"/>
      <c r="DT110" s="891"/>
      <c r="DU110" s="891"/>
      <c r="DV110" s="892" t="s">
        <v>395</v>
      </c>
      <c r="DW110" s="892"/>
      <c r="DX110" s="892"/>
      <c r="DY110" s="892"/>
      <c r="DZ110" s="893"/>
    </row>
    <row r="111" spans="1:131" s="248" customFormat="1" ht="26.25" customHeight="1" x14ac:dyDescent="0.15">
      <c r="A111" s="820" t="s">
        <v>445</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395</v>
      </c>
      <c r="AB111" s="972"/>
      <c r="AC111" s="972"/>
      <c r="AD111" s="972"/>
      <c r="AE111" s="973"/>
      <c r="AF111" s="974" t="s">
        <v>147</v>
      </c>
      <c r="AG111" s="972"/>
      <c r="AH111" s="972"/>
      <c r="AI111" s="972"/>
      <c r="AJ111" s="973"/>
      <c r="AK111" s="974" t="s">
        <v>395</v>
      </c>
      <c r="AL111" s="972"/>
      <c r="AM111" s="972"/>
      <c r="AN111" s="972"/>
      <c r="AO111" s="973"/>
      <c r="AP111" s="975" t="s">
        <v>147</v>
      </c>
      <c r="AQ111" s="976"/>
      <c r="AR111" s="976"/>
      <c r="AS111" s="976"/>
      <c r="AT111" s="977"/>
      <c r="AU111" s="985"/>
      <c r="AV111" s="986"/>
      <c r="AW111" s="986"/>
      <c r="AX111" s="986"/>
      <c r="AY111" s="986"/>
      <c r="AZ111" s="861" t="s">
        <v>446</v>
      </c>
      <c r="BA111" s="796"/>
      <c r="BB111" s="796"/>
      <c r="BC111" s="796"/>
      <c r="BD111" s="796"/>
      <c r="BE111" s="796"/>
      <c r="BF111" s="796"/>
      <c r="BG111" s="796"/>
      <c r="BH111" s="796"/>
      <c r="BI111" s="796"/>
      <c r="BJ111" s="796"/>
      <c r="BK111" s="796"/>
      <c r="BL111" s="796"/>
      <c r="BM111" s="796"/>
      <c r="BN111" s="796"/>
      <c r="BO111" s="796"/>
      <c r="BP111" s="797"/>
      <c r="BQ111" s="862">
        <v>73466</v>
      </c>
      <c r="BR111" s="863"/>
      <c r="BS111" s="863"/>
      <c r="BT111" s="863"/>
      <c r="BU111" s="863"/>
      <c r="BV111" s="863">
        <v>53823</v>
      </c>
      <c r="BW111" s="863"/>
      <c r="BX111" s="863"/>
      <c r="BY111" s="863"/>
      <c r="BZ111" s="863"/>
      <c r="CA111" s="863">
        <v>34179</v>
      </c>
      <c r="CB111" s="863"/>
      <c r="CC111" s="863"/>
      <c r="CD111" s="863"/>
      <c r="CE111" s="863"/>
      <c r="CF111" s="924">
        <v>0.9</v>
      </c>
      <c r="CG111" s="925"/>
      <c r="CH111" s="925"/>
      <c r="CI111" s="925"/>
      <c r="CJ111" s="925"/>
      <c r="CK111" s="980"/>
      <c r="CL111" s="867"/>
      <c r="CM111" s="870" t="s">
        <v>447</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147</v>
      </c>
      <c r="DH111" s="863"/>
      <c r="DI111" s="863"/>
      <c r="DJ111" s="863"/>
      <c r="DK111" s="863"/>
      <c r="DL111" s="863" t="s">
        <v>147</v>
      </c>
      <c r="DM111" s="863"/>
      <c r="DN111" s="863"/>
      <c r="DO111" s="863"/>
      <c r="DP111" s="863"/>
      <c r="DQ111" s="863" t="s">
        <v>147</v>
      </c>
      <c r="DR111" s="863"/>
      <c r="DS111" s="863"/>
      <c r="DT111" s="863"/>
      <c r="DU111" s="863"/>
      <c r="DV111" s="840" t="s">
        <v>395</v>
      </c>
      <c r="DW111" s="840"/>
      <c r="DX111" s="840"/>
      <c r="DY111" s="840"/>
      <c r="DZ111" s="841"/>
    </row>
    <row r="112" spans="1:131" s="248" customFormat="1" ht="26.25" customHeight="1" x14ac:dyDescent="0.15">
      <c r="A112" s="965" t="s">
        <v>448</v>
      </c>
      <c r="B112" s="966"/>
      <c r="C112" s="796" t="s">
        <v>449</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147</v>
      </c>
      <c r="AB112" s="826"/>
      <c r="AC112" s="826"/>
      <c r="AD112" s="826"/>
      <c r="AE112" s="827"/>
      <c r="AF112" s="828" t="s">
        <v>147</v>
      </c>
      <c r="AG112" s="826"/>
      <c r="AH112" s="826"/>
      <c r="AI112" s="826"/>
      <c r="AJ112" s="827"/>
      <c r="AK112" s="828" t="s">
        <v>395</v>
      </c>
      <c r="AL112" s="826"/>
      <c r="AM112" s="826"/>
      <c r="AN112" s="826"/>
      <c r="AO112" s="827"/>
      <c r="AP112" s="873" t="s">
        <v>395</v>
      </c>
      <c r="AQ112" s="874"/>
      <c r="AR112" s="874"/>
      <c r="AS112" s="874"/>
      <c r="AT112" s="875"/>
      <c r="AU112" s="985"/>
      <c r="AV112" s="986"/>
      <c r="AW112" s="986"/>
      <c r="AX112" s="986"/>
      <c r="AY112" s="986"/>
      <c r="AZ112" s="861" t="s">
        <v>450</v>
      </c>
      <c r="BA112" s="796"/>
      <c r="BB112" s="796"/>
      <c r="BC112" s="796"/>
      <c r="BD112" s="796"/>
      <c r="BE112" s="796"/>
      <c r="BF112" s="796"/>
      <c r="BG112" s="796"/>
      <c r="BH112" s="796"/>
      <c r="BI112" s="796"/>
      <c r="BJ112" s="796"/>
      <c r="BK112" s="796"/>
      <c r="BL112" s="796"/>
      <c r="BM112" s="796"/>
      <c r="BN112" s="796"/>
      <c r="BO112" s="796"/>
      <c r="BP112" s="797"/>
      <c r="BQ112" s="862">
        <v>1264119</v>
      </c>
      <c r="BR112" s="863"/>
      <c r="BS112" s="863"/>
      <c r="BT112" s="863"/>
      <c r="BU112" s="863"/>
      <c r="BV112" s="863">
        <v>1182031</v>
      </c>
      <c r="BW112" s="863"/>
      <c r="BX112" s="863"/>
      <c r="BY112" s="863"/>
      <c r="BZ112" s="863"/>
      <c r="CA112" s="863">
        <v>1162369</v>
      </c>
      <c r="CB112" s="863"/>
      <c r="CC112" s="863"/>
      <c r="CD112" s="863"/>
      <c r="CE112" s="863"/>
      <c r="CF112" s="924">
        <v>29</v>
      </c>
      <c r="CG112" s="925"/>
      <c r="CH112" s="925"/>
      <c r="CI112" s="925"/>
      <c r="CJ112" s="925"/>
      <c r="CK112" s="980"/>
      <c r="CL112" s="867"/>
      <c r="CM112" s="870" t="s">
        <v>451</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147</v>
      </c>
      <c r="DH112" s="863"/>
      <c r="DI112" s="863"/>
      <c r="DJ112" s="863"/>
      <c r="DK112" s="863"/>
      <c r="DL112" s="863" t="s">
        <v>395</v>
      </c>
      <c r="DM112" s="863"/>
      <c r="DN112" s="863"/>
      <c r="DO112" s="863"/>
      <c r="DP112" s="863"/>
      <c r="DQ112" s="863" t="s">
        <v>147</v>
      </c>
      <c r="DR112" s="863"/>
      <c r="DS112" s="863"/>
      <c r="DT112" s="863"/>
      <c r="DU112" s="863"/>
      <c r="DV112" s="840" t="s">
        <v>395</v>
      </c>
      <c r="DW112" s="840"/>
      <c r="DX112" s="840"/>
      <c r="DY112" s="840"/>
      <c r="DZ112" s="841"/>
    </row>
    <row r="113" spans="1:130" s="248" customFormat="1" ht="26.25" customHeight="1" x14ac:dyDescent="0.15">
      <c r="A113" s="967"/>
      <c r="B113" s="968"/>
      <c r="C113" s="796" t="s">
        <v>452</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147718</v>
      </c>
      <c r="AB113" s="972"/>
      <c r="AC113" s="972"/>
      <c r="AD113" s="972"/>
      <c r="AE113" s="973"/>
      <c r="AF113" s="974">
        <v>142987</v>
      </c>
      <c r="AG113" s="972"/>
      <c r="AH113" s="972"/>
      <c r="AI113" s="972"/>
      <c r="AJ113" s="973"/>
      <c r="AK113" s="974">
        <v>142805</v>
      </c>
      <c r="AL113" s="972"/>
      <c r="AM113" s="972"/>
      <c r="AN113" s="972"/>
      <c r="AO113" s="973"/>
      <c r="AP113" s="975">
        <v>3.6</v>
      </c>
      <c r="AQ113" s="976"/>
      <c r="AR113" s="976"/>
      <c r="AS113" s="976"/>
      <c r="AT113" s="977"/>
      <c r="AU113" s="985"/>
      <c r="AV113" s="986"/>
      <c r="AW113" s="986"/>
      <c r="AX113" s="986"/>
      <c r="AY113" s="986"/>
      <c r="AZ113" s="861" t="s">
        <v>453</v>
      </c>
      <c r="BA113" s="796"/>
      <c r="BB113" s="796"/>
      <c r="BC113" s="796"/>
      <c r="BD113" s="796"/>
      <c r="BE113" s="796"/>
      <c r="BF113" s="796"/>
      <c r="BG113" s="796"/>
      <c r="BH113" s="796"/>
      <c r="BI113" s="796"/>
      <c r="BJ113" s="796"/>
      <c r="BK113" s="796"/>
      <c r="BL113" s="796"/>
      <c r="BM113" s="796"/>
      <c r="BN113" s="796"/>
      <c r="BO113" s="796"/>
      <c r="BP113" s="797"/>
      <c r="BQ113" s="862">
        <v>124045</v>
      </c>
      <c r="BR113" s="863"/>
      <c r="BS113" s="863"/>
      <c r="BT113" s="863"/>
      <c r="BU113" s="863"/>
      <c r="BV113" s="863">
        <v>99546</v>
      </c>
      <c r="BW113" s="863"/>
      <c r="BX113" s="863"/>
      <c r="BY113" s="863"/>
      <c r="BZ113" s="863"/>
      <c r="CA113" s="863">
        <v>80983</v>
      </c>
      <c r="CB113" s="863"/>
      <c r="CC113" s="863"/>
      <c r="CD113" s="863"/>
      <c r="CE113" s="863"/>
      <c r="CF113" s="924">
        <v>2</v>
      </c>
      <c r="CG113" s="925"/>
      <c r="CH113" s="925"/>
      <c r="CI113" s="925"/>
      <c r="CJ113" s="925"/>
      <c r="CK113" s="980"/>
      <c r="CL113" s="867"/>
      <c r="CM113" s="870" t="s">
        <v>454</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v>73466</v>
      </c>
      <c r="DH113" s="826"/>
      <c r="DI113" s="826"/>
      <c r="DJ113" s="826"/>
      <c r="DK113" s="827"/>
      <c r="DL113" s="828">
        <v>53823</v>
      </c>
      <c r="DM113" s="826"/>
      <c r="DN113" s="826"/>
      <c r="DO113" s="826"/>
      <c r="DP113" s="827"/>
      <c r="DQ113" s="828">
        <v>34179</v>
      </c>
      <c r="DR113" s="826"/>
      <c r="DS113" s="826"/>
      <c r="DT113" s="826"/>
      <c r="DU113" s="827"/>
      <c r="DV113" s="873">
        <v>0.9</v>
      </c>
      <c r="DW113" s="874"/>
      <c r="DX113" s="874"/>
      <c r="DY113" s="874"/>
      <c r="DZ113" s="875"/>
    </row>
    <row r="114" spans="1:130" s="248" customFormat="1" ht="26.25" customHeight="1" x14ac:dyDescent="0.15">
      <c r="A114" s="967"/>
      <c r="B114" s="968"/>
      <c r="C114" s="796" t="s">
        <v>455</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21133</v>
      </c>
      <c r="AB114" s="826"/>
      <c r="AC114" s="826"/>
      <c r="AD114" s="826"/>
      <c r="AE114" s="827"/>
      <c r="AF114" s="828">
        <v>7496</v>
      </c>
      <c r="AG114" s="826"/>
      <c r="AH114" s="826"/>
      <c r="AI114" s="826"/>
      <c r="AJ114" s="827"/>
      <c r="AK114" s="828">
        <v>7875</v>
      </c>
      <c r="AL114" s="826"/>
      <c r="AM114" s="826"/>
      <c r="AN114" s="826"/>
      <c r="AO114" s="827"/>
      <c r="AP114" s="873">
        <v>0.2</v>
      </c>
      <c r="AQ114" s="874"/>
      <c r="AR114" s="874"/>
      <c r="AS114" s="874"/>
      <c r="AT114" s="875"/>
      <c r="AU114" s="985"/>
      <c r="AV114" s="986"/>
      <c r="AW114" s="986"/>
      <c r="AX114" s="986"/>
      <c r="AY114" s="986"/>
      <c r="AZ114" s="861" t="s">
        <v>456</v>
      </c>
      <c r="BA114" s="796"/>
      <c r="BB114" s="796"/>
      <c r="BC114" s="796"/>
      <c r="BD114" s="796"/>
      <c r="BE114" s="796"/>
      <c r="BF114" s="796"/>
      <c r="BG114" s="796"/>
      <c r="BH114" s="796"/>
      <c r="BI114" s="796"/>
      <c r="BJ114" s="796"/>
      <c r="BK114" s="796"/>
      <c r="BL114" s="796"/>
      <c r="BM114" s="796"/>
      <c r="BN114" s="796"/>
      <c r="BO114" s="796"/>
      <c r="BP114" s="797"/>
      <c r="BQ114" s="862">
        <v>1352454</v>
      </c>
      <c r="BR114" s="863"/>
      <c r="BS114" s="863"/>
      <c r="BT114" s="863"/>
      <c r="BU114" s="863"/>
      <c r="BV114" s="863">
        <v>1227639</v>
      </c>
      <c r="BW114" s="863"/>
      <c r="BX114" s="863"/>
      <c r="BY114" s="863"/>
      <c r="BZ114" s="863"/>
      <c r="CA114" s="863">
        <v>1154261</v>
      </c>
      <c r="CB114" s="863"/>
      <c r="CC114" s="863"/>
      <c r="CD114" s="863"/>
      <c r="CE114" s="863"/>
      <c r="CF114" s="924">
        <v>28.8</v>
      </c>
      <c r="CG114" s="925"/>
      <c r="CH114" s="925"/>
      <c r="CI114" s="925"/>
      <c r="CJ114" s="925"/>
      <c r="CK114" s="980"/>
      <c r="CL114" s="867"/>
      <c r="CM114" s="870" t="s">
        <v>457</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395</v>
      </c>
      <c r="DH114" s="826"/>
      <c r="DI114" s="826"/>
      <c r="DJ114" s="826"/>
      <c r="DK114" s="827"/>
      <c r="DL114" s="828" t="s">
        <v>147</v>
      </c>
      <c r="DM114" s="826"/>
      <c r="DN114" s="826"/>
      <c r="DO114" s="826"/>
      <c r="DP114" s="827"/>
      <c r="DQ114" s="828" t="s">
        <v>147</v>
      </c>
      <c r="DR114" s="826"/>
      <c r="DS114" s="826"/>
      <c r="DT114" s="826"/>
      <c r="DU114" s="827"/>
      <c r="DV114" s="873" t="s">
        <v>395</v>
      </c>
      <c r="DW114" s="874"/>
      <c r="DX114" s="874"/>
      <c r="DY114" s="874"/>
      <c r="DZ114" s="875"/>
    </row>
    <row r="115" spans="1:130" s="248" customFormat="1" ht="26.25" customHeight="1" x14ac:dyDescent="0.15">
      <c r="A115" s="967"/>
      <c r="B115" s="968"/>
      <c r="C115" s="796" t="s">
        <v>458</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22502</v>
      </c>
      <c r="AB115" s="972"/>
      <c r="AC115" s="972"/>
      <c r="AD115" s="972"/>
      <c r="AE115" s="973"/>
      <c r="AF115" s="974">
        <v>19644</v>
      </c>
      <c r="AG115" s="972"/>
      <c r="AH115" s="972"/>
      <c r="AI115" s="972"/>
      <c r="AJ115" s="973"/>
      <c r="AK115" s="974">
        <v>19644</v>
      </c>
      <c r="AL115" s="972"/>
      <c r="AM115" s="972"/>
      <c r="AN115" s="972"/>
      <c r="AO115" s="973"/>
      <c r="AP115" s="975">
        <v>0.5</v>
      </c>
      <c r="AQ115" s="976"/>
      <c r="AR115" s="976"/>
      <c r="AS115" s="976"/>
      <c r="AT115" s="977"/>
      <c r="AU115" s="985"/>
      <c r="AV115" s="986"/>
      <c r="AW115" s="986"/>
      <c r="AX115" s="986"/>
      <c r="AY115" s="986"/>
      <c r="AZ115" s="861" t="s">
        <v>459</v>
      </c>
      <c r="BA115" s="796"/>
      <c r="BB115" s="796"/>
      <c r="BC115" s="796"/>
      <c r="BD115" s="796"/>
      <c r="BE115" s="796"/>
      <c r="BF115" s="796"/>
      <c r="BG115" s="796"/>
      <c r="BH115" s="796"/>
      <c r="BI115" s="796"/>
      <c r="BJ115" s="796"/>
      <c r="BK115" s="796"/>
      <c r="BL115" s="796"/>
      <c r="BM115" s="796"/>
      <c r="BN115" s="796"/>
      <c r="BO115" s="796"/>
      <c r="BP115" s="797"/>
      <c r="BQ115" s="862" t="s">
        <v>395</v>
      </c>
      <c r="BR115" s="863"/>
      <c r="BS115" s="863"/>
      <c r="BT115" s="863"/>
      <c r="BU115" s="863"/>
      <c r="BV115" s="863" t="s">
        <v>395</v>
      </c>
      <c r="BW115" s="863"/>
      <c r="BX115" s="863"/>
      <c r="BY115" s="863"/>
      <c r="BZ115" s="863"/>
      <c r="CA115" s="863" t="s">
        <v>147</v>
      </c>
      <c r="CB115" s="863"/>
      <c r="CC115" s="863"/>
      <c r="CD115" s="863"/>
      <c r="CE115" s="863"/>
      <c r="CF115" s="924" t="s">
        <v>147</v>
      </c>
      <c r="CG115" s="925"/>
      <c r="CH115" s="925"/>
      <c r="CI115" s="925"/>
      <c r="CJ115" s="925"/>
      <c r="CK115" s="980"/>
      <c r="CL115" s="867"/>
      <c r="CM115" s="861" t="s">
        <v>460</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395</v>
      </c>
      <c r="DH115" s="826"/>
      <c r="DI115" s="826"/>
      <c r="DJ115" s="826"/>
      <c r="DK115" s="827"/>
      <c r="DL115" s="828" t="s">
        <v>395</v>
      </c>
      <c r="DM115" s="826"/>
      <c r="DN115" s="826"/>
      <c r="DO115" s="826"/>
      <c r="DP115" s="827"/>
      <c r="DQ115" s="828" t="s">
        <v>147</v>
      </c>
      <c r="DR115" s="826"/>
      <c r="DS115" s="826"/>
      <c r="DT115" s="826"/>
      <c r="DU115" s="827"/>
      <c r="DV115" s="873" t="s">
        <v>147</v>
      </c>
      <c r="DW115" s="874"/>
      <c r="DX115" s="874"/>
      <c r="DY115" s="874"/>
      <c r="DZ115" s="875"/>
    </row>
    <row r="116" spans="1:130" s="248" customFormat="1" ht="26.25" customHeight="1" x14ac:dyDescent="0.15">
      <c r="A116" s="969"/>
      <c r="B116" s="970"/>
      <c r="C116" s="929" t="s">
        <v>461</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147</v>
      </c>
      <c r="AB116" s="826"/>
      <c r="AC116" s="826"/>
      <c r="AD116" s="826"/>
      <c r="AE116" s="827"/>
      <c r="AF116" s="828" t="s">
        <v>147</v>
      </c>
      <c r="AG116" s="826"/>
      <c r="AH116" s="826"/>
      <c r="AI116" s="826"/>
      <c r="AJ116" s="827"/>
      <c r="AK116" s="828" t="s">
        <v>395</v>
      </c>
      <c r="AL116" s="826"/>
      <c r="AM116" s="826"/>
      <c r="AN116" s="826"/>
      <c r="AO116" s="827"/>
      <c r="AP116" s="873" t="s">
        <v>147</v>
      </c>
      <c r="AQ116" s="874"/>
      <c r="AR116" s="874"/>
      <c r="AS116" s="874"/>
      <c r="AT116" s="875"/>
      <c r="AU116" s="985"/>
      <c r="AV116" s="986"/>
      <c r="AW116" s="986"/>
      <c r="AX116" s="986"/>
      <c r="AY116" s="986"/>
      <c r="AZ116" s="912" t="s">
        <v>462</v>
      </c>
      <c r="BA116" s="913"/>
      <c r="BB116" s="913"/>
      <c r="BC116" s="913"/>
      <c r="BD116" s="913"/>
      <c r="BE116" s="913"/>
      <c r="BF116" s="913"/>
      <c r="BG116" s="913"/>
      <c r="BH116" s="913"/>
      <c r="BI116" s="913"/>
      <c r="BJ116" s="913"/>
      <c r="BK116" s="913"/>
      <c r="BL116" s="913"/>
      <c r="BM116" s="913"/>
      <c r="BN116" s="913"/>
      <c r="BO116" s="913"/>
      <c r="BP116" s="914"/>
      <c r="BQ116" s="862" t="s">
        <v>395</v>
      </c>
      <c r="BR116" s="863"/>
      <c r="BS116" s="863"/>
      <c r="BT116" s="863"/>
      <c r="BU116" s="863"/>
      <c r="BV116" s="863" t="s">
        <v>395</v>
      </c>
      <c r="BW116" s="863"/>
      <c r="BX116" s="863"/>
      <c r="BY116" s="863"/>
      <c r="BZ116" s="863"/>
      <c r="CA116" s="863" t="s">
        <v>147</v>
      </c>
      <c r="CB116" s="863"/>
      <c r="CC116" s="863"/>
      <c r="CD116" s="863"/>
      <c r="CE116" s="863"/>
      <c r="CF116" s="924" t="s">
        <v>147</v>
      </c>
      <c r="CG116" s="925"/>
      <c r="CH116" s="925"/>
      <c r="CI116" s="925"/>
      <c r="CJ116" s="925"/>
      <c r="CK116" s="980"/>
      <c r="CL116" s="867"/>
      <c r="CM116" s="870" t="s">
        <v>463</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147</v>
      </c>
      <c r="DH116" s="826"/>
      <c r="DI116" s="826"/>
      <c r="DJ116" s="826"/>
      <c r="DK116" s="827"/>
      <c r="DL116" s="828" t="s">
        <v>147</v>
      </c>
      <c r="DM116" s="826"/>
      <c r="DN116" s="826"/>
      <c r="DO116" s="826"/>
      <c r="DP116" s="827"/>
      <c r="DQ116" s="828" t="s">
        <v>147</v>
      </c>
      <c r="DR116" s="826"/>
      <c r="DS116" s="826"/>
      <c r="DT116" s="826"/>
      <c r="DU116" s="827"/>
      <c r="DV116" s="873" t="s">
        <v>147</v>
      </c>
      <c r="DW116" s="874"/>
      <c r="DX116" s="874"/>
      <c r="DY116" s="874"/>
      <c r="DZ116" s="875"/>
    </row>
    <row r="117" spans="1:130" s="248" customFormat="1" ht="26.25" customHeight="1" x14ac:dyDescent="0.15">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464</v>
      </c>
      <c r="Z117" s="952"/>
      <c r="AA117" s="957">
        <v>955860</v>
      </c>
      <c r="AB117" s="958"/>
      <c r="AC117" s="958"/>
      <c r="AD117" s="958"/>
      <c r="AE117" s="959"/>
      <c r="AF117" s="960">
        <v>970793</v>
      </c>
      <c r="AG117" s="958"/>
      <c r="AH117" s="958"/>
      <c r="AI117" s="958"/>
      <c r="AJ117" s="959"/>
      <c r="AK117" s="960">
        <v>957862</v>
      </c>
      <c r="AL117" s="958"/>
      <c r="AM117" s="958"/>
      <c r="AN117" s="958"/>
      <c r="AO117" s="959"/>
      <c r="AP117" s="961"/>
      <c r="AQ117" s="962"/>
      <c r="AR117" s="962"/>
      <c r="AS117" s="962"/>
      <c r="AT117" s="963"/>
      <c r="AU117" s="985"/>
      <c r="AV117" s="986"/>
      <c r="AW117" s="986"/>
      <c r="AX117" s="986"/>
      <c r="AY117" s="986"/>
      <c r="AZ117" s="912" t="s">
        <v>465</v>
      </c>
      <c r="BA117" s="913"/>
      <c r="BB117" s="913"/>
      <c r="BC117" s="913"/>
      <c r="BD117" s="913"/>
      <c r="BE117" s="913"/>
      <c r="BF117" s="913"/>
      <c r="BG117" s="913"/>
      <c r="BH117" s="913"/>
      <c r="BI117" s="913"/>
      <c r="BJ117" s="913"/>
      <c r="BK117" s="913"/>
      <c r="BL117" s="913"/>
      <c r="BM117" s="913"/>
      <c r="BN117" s="913"/>
      <c r="BO117" s="913"/>
      <c r="BP117" s="914"/>
      <c r="BQ117" s="862" t="s">
        <v>395</v>
      </c>
      <c r="BR117" s="863"/>
      <c r="BS117" s="863"/>
      <c r="BT117" s="863"/>
      <c r="BU117" s="863"/>
      <c r="BV117" s="863" t="s">
        <v>147</v>
      </c>
      <c r="BW117" s="863"/>
      <c r="BX117" s="863"/>
      <c r="BY117" s="863"/>
      <c r="BZ117" s="863"/>
      <c r="CA117" s="863" t="s">
        <v>147</v>
      </c>
      <c r="CB117" s="863"/>
      <c r="CC117" s="863"/>
      <c r="CD117" s="863"/>
      <c r="CE117" s="863"/>
      <c r="CF117" s="924" t="s">
        <v>395</v>
      </c>
      <c r="CG117" s="925"/>
      <c r="CH117" s="925"/>
      <c r="CI117" s="925"/>
      <c r="CJ117" s="925"/>
      <c r="CK117" s="980"/>
      <c r="CL117" s="867"/>
      <c r="CM117" s="870" t="s">
        <v>466</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147</v>
      </c>
      <c r="DH117" s="826"/>
      <c r="DI117" s="826"/>
      <c r="DJ117" s="826"/>
      <c r="DK117" s="827"/>
      <c r="DL117" s="828" t="s">
        <v>147</v>
      </c>
      <c r="DM117" s="826"/>
      <c r="DN117" s="826"/>
      <c r="DO117" s="826"/>
      <c r="DP117" s="827"/>
      <c r="DQ117" s="828" t="s">
        <v>395</v>
      </c>
      <c r="DR117" s="826"/>
      <c r="DS117" s="826"/>
      <c r="DT117" s="826"/>
      <c r="DU117" s="827"/>
      <c r="DV117" s="873" t="s">
        <v>147</v>
      </c>
      <c r="DW117" s="874"/>
      <c r="DX117" s="874"/>
      <c r="DY117" s="874"/>
      <c r="DZ117" s="875"/>
    </row>
    <row r="118" spans="1:130" s="248" customFormat="1" ht="26.25" customHeight="1" x14ac:dyDescent="0.15">
      <c r="A118" s="950" t="s">
        <v>440</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437</v>
      </c>
      <c r="AB118" s="951"/>
      <c r="AC118" s="951"/>
      <c r="AD118" s="951"/>
      <c r="AE118" s="952"/>
      <c r="AF118" s="953" t="s">
        <v>438</v>
      </c>
      <c r="AG118" s="951"/>
      <c r="AH118" s="951"/>
      <c r="AI118" s="951"/>
      <c r="AJ118" s="952"/>
      <c r="AK118" s="953" t="s">
        <v>307</v>
      </c>
      <c r="AL118" s="951"/>
      <c r="AM118" s="951"/>
      <c r="AN118" s="951"/>
      <c r="AO118" s="952"/>
      <c r="AP118" s="954" t="s">
        <v>439</v>
      </c>
      <c r="AQ118" s="955"/>
      <c r="AR118" s="955"/>
      <c r="AS118" s="955"/>
      <c r="AT118" s="956"/>
      <c r="AU118" s="985"/>
      <c r="AV118" s="986"/>
      <c r="AW118" s="986"/>
      <c r="AX118" s="986"/>
      <c r="AY118" s="986"/>
      <c r="AZ118" s="928" t="s">
        <v>467</v>
      </c>
      <c r="BA118" s="929"/>
      <c r="BB118" s="929"/>
      <c r="BC118" s="929"/>
      <c r="BD118" s="929"/>
      <c r="BE118" s="929"/>
      <c r="BF118" s="929"/>
      <c r="BG118" s="929"/>
      <c r="BH118" s="929"/>
      <c r="BI118" s="929"/>
      <c r="BJ118" s="929"/>
      <c r="BK118" s="929"/>
      <c r="BL118" s="929"/>
      <c r="BM118" s="929"/>
      <c r="BN118" s="929"/>
      <c r="BO118" s="929"/>
      <c r="BP118" s="930"/>
      <c r="BQ118" s="931" t="s">
        <v>395</v>
      </c>
      <c r="BR118" s="894"/>
      <c r="BS118" s="894"/>
      <c r="BT118" s="894"/>
      <c r="BU118" s="894"/>
      <c r="BV118" s="894" t="s">
        <v>147</v>
      </c>
      <c r="BW118" s="894"/>
      <c r="BX118" s="894"/>
      <c r="BY118" s="894"/>
      <c r="BZ118" s="894"/>
      <c r="CA118" s="894" t="s">
        <v>147</v>
      </c>
      <c r="CB118" s="894"/>
      <c r="CC118" s="894"/>
      <c r="CD118" s="894"/>
      <c r="CE118" s="894"/>
      <c r="CF118" s="924" t="s">
        <v>395</v>
      </c>
      <c r="CG118" s="925"/>
      <c r="CH118" s="925"/>
      <c r="CI118" s="925"/>
      <c r="CJ118" s="925"/>
      <c r="CK118" s="980"/>
      <c r="CL118" s="867"/>
      <c r="CM118" s="870" t="s">
        <v>468</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395</v>
      </c>
      <c r="DH118" s="826"/>
      <c r="DI118" s="826"/>
      <c r="DJ118" s="826"/>
      <c r="DK118" s="827"/>
      <c r="DL118" s="828" t="s">
        <v>147</v>
      </c>
      <c r="DM118" s="826"/>
      <c r="DN118" s="826"/>
      <c r="DO118" s="826"/>
      <c r="DP118" s="827"/>
      <c r="DQ118" s="828" t="s">
        <v>395</v>
      </c>
      <c r="DR118" s="826"/>
      <c r="DS118" s="826"/>
      <c r="DT118" s="826"/>
      <c r="DU118" s="827"/>
      <c r="DV118" s="873" t="s">
        <v>147</v>
      </c>
      <c r="DW118" s="874"/>
      <c r="DX118" s="874"/>
      <c r="DY118" s="874"/>
      <c r="DZ118" s="875"/>
    </row>
    <row r="119" spans="1:130" s="248" customFormat="1" ht="26.25" customHeight="1" x14ac:dyDescent="0.15">
      <c r="A119" s="864" t="s">
        <v>443</v>
      </c>
      <c r="B119" s="865"/>
      <c r="C119" s="940" t="s">
        <v>444</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147</v>
      </c>
      <c r="AB119" s="944"/>
      <c r="AC119" s="944"/>
      <c r="AD119" s="944"/>
      <c r="AE119" s="945"/>
      <c r="AF119" s="946" t="s">
        <v>147</v>
      </c>
      <c r="AG119" s="944"/>
      <c r="AH119" s="944"/>
      <c r="AI119" s="944"/>
      <c r="AJ119" s="945"/>
      <c r="AK119" s="946" t="s">
        <v>147</v>
      </c>
      <c r="AL119" s="944"/>
      <c r="AM119" s="944"/>
      <c r="AN119" s="944"/>
      <c r="AO119" s="945"/>
      <c r="AP119" s="947" t="s">
        <v>395</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469</v>
      </c>
      <c r="BP119" s="927"/>
      <c r="BQ119" s="931">
        <v>10736619</v>
      </c>
      <c r="BR119" s="894"/>
      <c r="BS119" s="894"/>
      <c r="BT119" s="894"/>
      <c r="BU119" s="894"/>
      <c r="BV119" s="894">
        <v>10551023</v>
      </c>
      <c r="BW119" s="894"/>
      <c r="BX119" s="894"/>
      <c r="BY119" s="894"/>
      <c r="BZ119" s="894"/>
      <c r="CA119" s="894">
        <v>10664928</v>
      </c>
      <c r="CB119" s="894"/>
      <c r="CC119" s="894"/>
      <c r="CD119" s="894"/>
      <c r="CE119" s="894"/>
      <c r="CF119" s="792"/>
      <c r="CG119" s="793"/>
      <c r="CH119" s="793"/>
      <c r="CI119" s="793"/>
      <c r="CJ119" s="883"/>
      <c r="CK119" s="981"/>
      <c r="CL119" s="869"/>
      <c r="CM119" s="887" t="s">
        <v>470</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147</v>
      </c>
      <c r="DH119" s="809"/>
      <c r="DI119" s="809"/>
      <c r="DJ119" s="809"/>
      <c r="DK119" s="810"/>
      <c r="DL119" s="811" t="s">
        <v>395</v>
      </c>
      <c r="DM119" s="809"/>
      <c r="DN119" s="809"/>
      <c r="DO119" s="809"/>
      <c r="DP119" s="810"/>
      <c r="DQ119" s="811" t="s">
        <v>395</v>
      </c>
      <c r="DR119" s="809"/>
      <c r="DS119" s="809"/>
      <c r="DT119" s="809"/>
      <c r="DU119" s="810"/>
      <c r="DV119" s="897" t="s">
        <v>147</v>
      </c>
      <c r="DW119" s="898"/>
      <c r="DX119" s="898"/>
      <c r="DY119" s="898"/>
      <c r="DZ119" s="899"/>
    </row>
    <row r="120" spans="1:130" s="248" customFormat="1" ht="26.25" customHeight="1" x14ac:dyDescent="0.15">
      <c r="A120" s="866"/>
      <c r="B120" s="867"/>
      <c r="C120" s="870" t="s">
        <v>447</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147</v>
      </c>
      <c r="AB120" s="826"/>
      <c r="AC120" s="826"/>
      <c r="AD120" s="826"/>
      <c r="AE120" s="827"/>
      <c r="AF120" s="828" t="s">
        <v>395</v>
      </c>
      <c r="AG120" s="826"/>
      <c r="AH120" s="826"/>
      <c r="AI120" s="826"/>
      <c r="AJ120" s="827"/>
      <c r="AK120" s="828" t="s">
        <v>395</v>
      </c>
      <c r="AL120" s="826"/>
      <c r="AM120" s="826"/>
      <c r="AN120" s="826"/>
      <c r="AO120" s="827"/>
      <c r="AP120" s="873" t="s">
        <v>395</v>
      </c>
      <c r="AQ120" s="874"/>
      <c r="AR120" s="874"/>
      <c r="AS120" s="874"/>
      <c r="AT120" s="875"/>
      <c r="AU120" s="932" t="s">
        <v>471</v>
      </c>
      <c r="AV120" s="933"/>
      <c r="AW120" s="933"/>
      <c r="AX120" s="933"/>
      <c r="AY120" s="934"/>
      <c r="AZ120" s="909" t="s">
        <v>472</v>
      </c>
      <c r="BA120" s="854"/>
      <c r="BB120" s="854"/>
      <c r="BC120" s="854"/>
      <c r="BD120" s="854"/>
      <c r="BE120" s="854"/>
      <c r="BF120" s="854"/>
      <c r="BG120" s="854"/>
      <c r="BH120" s="854"/>
      <c r="BI120" s="854"/>
      <c r="BJ120" s="854"/>
      <c r="BK120" s="854"/>
      <c r="BL120" s="854"/>
      <c r="BM120" s="854"/>
      <c r="BN120" s="854"/>
      <c r="BO120" s="854"/>
      <c r="BP120" s="855"/>
      <c r="BQ120" s="910">
        <v>3669991</v>
      </c>
      <c r="BR120" s="891"/>
      <c r="BS120" s="891"/>
      <c r="BT120" s="891"/>
      <c r="BU120" s="891"/>
      <c r="BV120" s="891">
        <v>3883786</v>
      </c>
      <c r="BW120" s="891"/>
      <c r="BX120" s="891"/>
      <c r="BY120" s="891"/>
      <c r="BZ120" s="891"/>
      <c r="CA120" s="891">
        <v>4039798</v>
      </c>
      <c r="CB120" s="891"/>
      <c r="CC120" s="891"/>
      <c r="CD120" s="891"/>
      <c r="CE120" s="891"/>
      <c r="CF120" s="915">
        <v>100.7</v>
      </c>
      <c r="CG120" s="916"/>
      <c r="CH120" s="916"/>
      <c r="CI120" s="916"/>
      <c r="CJ120" s="916"/>
      <c r="CK120" s="917" t="s">
        <v>473</v>
      </c>
      <c r="CL120" s="901"/>
      <c r="CM120" s="901"/>
      <c r="CN120" s="901"/>
      <c r="CO120" s="902"/>
      <c r="CP120" s="921" t="s">
        <v>410</v>
      </c>
      <c r="CQ120" s="922"/>
      <c r="CR120" s="922"/>
      <c r="CS120" s="922"/>
      <c r="CT120" s="922"/>
      <c r="CU120" s="922"/>
      <c r="CV120" s="922"/>
      <c r="CW120" s="922"/>
      <c r="CX120" s="922"/>
      <c r="CY120" s="922"/>
      <c r="CZ120" s="922"/>
      <c r="DA120" s="922"/>
      <c r="DB120" s="922"/>
      <c r="DC120" s="922"/>
      <c r="DD120" s="922"/>
      <c r="DE120" s="922"/>
      <c r="DF120" s="923"/>
      <c r="DG120" s="910">
        <v>774507</v>
      </c>
      <c r="DH120" s="891"/>
      <c r="DI120" s="891"/>
      <c r="DJ120" s="891"/>
      <c r="DK120" s="891"/>
      <c r="DL120" s="891">
        <v>723182</v>
      </c>
      <c r="DM120" s="891"/>
      <c r="DN120" s="891"/>
      <c r="DO120" s="891"/>
      <c r="DP120" s="891"/>
      <c r="DQ120" s="891">
        <v>724755</v>
      </c>
      <c r="DR120" s="891"/>
      <c r="DS120" s="891"/>
      <c r="DT120" s="891"/>
      <c r="DU120" s="891"/>
      <c r="DV120" s="892">
        <v>18.100000000000001</v>
      </c>
      <c r="DW120" s="892"/>
      <c r="DX120" s="892"/>
      <c r="DY120" s="892"/>
      <c r="DZ120" s="893"/>
    </row>
    <row r="121" spans="1:130" s="248" customFormat="1" ht="26.25" customHeight="1" x14ac:dyDescent="0.15">
      <c r="A121" s="866"/>
      <c r="B121" s="867"/>
      <c r="C121" s="912" t="s">
        <v>474</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v>19644</v>
      </c>
      <c r="AB121" s="826"/>
      <c r="AC121" s="826"/>
      <c r="AD121" s="826"/>
      <c r="AE121" s="827"/>
      <c r="AF121" s="828">
        <v>19644</v>
      </c>
      <c r="AG121" s="826"/>
      <c r="AH121" s="826"/>
      <c r="AI121" s="826"/>
      <c r="AJ121" s="827"/>
      <c r="AK121" s="828">
        <v>19644</v>
      </c>
      <c r="AL121" s="826"/>
      <c r="AM121" s="826"/>
      <c r="AN121" s="826"/>
      <c r="AO121" s="827"/>
      <c r="AP121" s="873">
        <v>0.5</v>
      </c>
      <c r="AQ121" s="874"/>
      <c r="AR121" s="874"/>
      <c r="AS121" s="874"/>
      <c r="AT121" s="875"/>
      <c r="AU121" s="935"/>
      <c r="AV121" s="936"/>
      <c r="AW121" s="936"/>
      <c r="AX121" s="936"/>
      <c r="AY121" s="937"/>
      <c r="AZ121" s="861" t="s">
        <v>475</v>
      </c>
      <c r="BA121" s="796"/>
      <c r="BB121" s="796"/>
      <c r="BC121" s="796"/>
      <c r="BD121" s="796"/>
      <c r="BE121" s="796"/>
      <c r="BF121" s="796"/>
      <c r="BG121" s="796"/>
      <c r="BH121" s="796"/>
      <c r="BI121" s="796"/>
      <c r="BJ121" s="796"/>
      <c r="BK121" s="796"/>
      <c r="BL121" s="796"/>
      <c r="BM121" s="796"/>
      <c r="BN121" s="796"/>
      <c r="BO121" s="796"/>
      <c r="BP121" s="797"/>
      <c r="BQ121" s="862">
        <v>157309</v>
      </c>
      <c r="BR121" s="863"/>
      <c r="BS121" s="863"/>
      <c r="BT121" s="863"/>
      <c r="BU121" s="863"/>
      <c r="BV121" s="863">
        <v>133797</v>
      </c>
      <c r="BW121" s="863"/>
      <c r="BX121" s="863"/>
      <c r="BY121" s="863"/>
      <c r="BZ121" s="863"/>
      <c r="CA121" s="863">
        <v>133327</v>
      </c>
      <c r="CB121" s="863"/>
      <c r="CC121" s="863"/>
      <c r="CD121" s="863"/>
      <c r="CE121" s="863"/>
      <c r="CF121" s="924">
        <v>3.3</v>
      </c>
      <c r="CG121" s="925"/>
      <c r="CH121" s="925"/>
      <c r="CI121" s="925"/>
      <c r="CJ121" s="925"/>
      <c r="CK121" s="918"/>
      <c r="CL121" s="904"/>
      <c r="CM121" s="904"/>
      <c r="CN121" s="904"/>
      <c r="CO121" s="905"/>
      <c r="CP121" s="884" t="s">
        <v>476</v>
      </c>
      <c r="CQ121" s="885"/>
      <c r="CR121" s="885"/>
      <c r="CS121" s="885"/>
      <c r="CT121" s="885"/>
      <c r="CU121" s="885"/>
      <c r="CV121" s="885"/>
      <c r="CW121" s="885"/>
      <c r="CX121" s="885"/>
      <c r="CY121" s="885"/>
      <c r="CZ121" s="885"/>
      <c r="DA121" s="885"/>
      <c r="DB121" s="885"/>
      <c r="DC121" s="885"/>
      <c r="DD121" s="885"/>
      <c r="DE121" s="885"/>
      <c r="DF121" s="886"/>
      <c r="DG121" s="862">
        <v>374409</v>
      </c>
      <c r="DH121" s="863"/>
      <c r="DI121" s="863"/>
      <c r="DJ121" s="863"/>
      <c r="DK121" s="863"/>
      <c r="DL121" s="863">
        <v>347758</v>
      </c>
      <c r="DM121" s="863"/>
      <c r="DN121" s="863"/>
      <c r="DO121" s="863"/>
      <c r="DP121" s="863"/>
      <c r="DQ121" s="863">
        <v>325801</v>
      </c>
      <c r="DR121" s="863"/>
      <c r="DS121" s="863"/>
      <c r="DT121" s="863"/>
      <c r="DU121" s="863"/>
      <c r="DV121" s="840">
        <v>8.1</v>
      </c>
      <c r="DW121" s="840"/>
      <c r="DX121" s="840"/>
      <c r="DY121" s="840"/>
      <c r="DZ121" s="841"/>
    </row>
    <row r="122" spans="1:130" s="248" customFormat="1" ht="26.25" customHeight="1" x14ac:dyDescent="0.15">
      <c r="A122" s="866"/>
      <c r="B122" s="867"/>
      <c r="C122" s="870" t="s">
        <v>457</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v>2858</v>
      </c>
      <c r="AB122" s="826"/>
      <c r="AC122" s="826"/>
      <c r="AD122" s="826"/>
      <c r="AE122" s="827"/>
      <c r="AF122" s="828" t="s">
        <v>395</v>
      </c>
      <c r="AG122" s="826"/>
      <c r="AH122" s="826"/>
      <c r="AI122" s="826"/>
      <c r="AJ122" s="827"/>
      <c r="AK122" s="828" t="s">
        <v>395</v>
      </c>
      <c r="AL122" s="826"/>
      <c r="AM122" s="826"/>
      <c r="AN122" s="826"/>
      <c r="AO122" s="827"/>
      <c r="AP122" s="873" t="s">
        <v>395</v>
      </c>
      <c r="AQ122" s="874"/>
      <c r="AR122" s="874"/>
      <c r="AS122" s="874"/>
      <c r="AT122" s="875"/>
      <c r="AU122" s="935"/>
      <c r="AV122" s="936"/>
      <c r="AW122" s="936"/>
      <c r="AX122" s="936"/>
      <c r="AY122" s="937"/>
      <c r="AZ122" s="928" t="s">
        <v>477</v>
      </c>
      <c r="BA122" s="929"/>
      <c r="BB122" s="929"/>
      <c r="BC122" s="929"/>
      <c r="BD122" s="929"/>
      <c r="BE122" s="929"/>
      <c r="BF122" s="929"/>
      <c r="BG122" s="929"/>
      <c r="BH122" s="929"/>
      <c r="BI122" s="929"/>
      <c r="BJ122" s="929"/>
      <c r="BK122" s="929"/>
      <c r="BL122" s="929"/>
      <c r="BM122" s="929"/>
      <c r="BN122" s="929"/>
      <c r="BO122" s="929"/>
      <c r="BP122" s="930"/>
      <c r="BQ122" s="931">
        <v>6801394</v>
      </c>
      <c r="BR122" s="894"/>
      <c r="BS122" s="894"/>
      <c r="BT122" s="894"/>
      <c r="BU122" s="894"/>
      <c r="BV122" s="894">
        <v>6894836</v>
      </c>
      <c r="BW122" s="894"/>
      <c r="BX122" s="894"/>
      <c r="BY122" s="894"/>
      <c r="BZ122" s="894"/>
      <c r="CA122" s="894">
        <v>6952976</v>
      </c>
      <c r="CB122" s="894"/>
      <c r="CC122" s="894"/>
      <c r="CD122" s="894"/>
      <c r="CE122" s="894"/>
      <c r="CF122" s="895">
        <v>173.2</v>
      </c>
      <c r="CG122" s="896"/>
      <c r="CH122" s="896"/>
      <c r="CI122" s="896"/>
      <c r="CJ122" s="896"/>
      <c r="CK122" s="918"/>
      <c r="CL122" s="904"/>
      <c r="CM122" s="904"/>
      <c r="CN122" s="904"/>
      <c r="CO122" s="905"/>
      <c r="CP122" s="884" t="s">
        <v>478</v>
      </c>
      <c r="CQ122" s="885"/>
      <c r="CR122" s="885"/>
      <c r="CS122" s="885"/>
      <c r="CT122" s="885"/>
      <c r="CU122" s="885"/>
      <c r="CV122" s="885"/>
      <c r="CW122" s="885"/>
      <c r="CX122" s="885"/>
      <c r="CY122" s="885"/>
      <c r="CZ122" s="885"/>
      <c r="DA122" s="885"/>
      <c r="DB122" s="885"/>
      <c r="DC122" s="885"/>
      <c r="DD122" s="885"/>
      <c r="DE122" s="885"/>
      <c r="DF122" s="886"/>
      <c r="DG122" s="862">
        <v>73130</v>
      </c>
      <c r="DH122" s="863"/>
      <c r="DI122" s="863"/>
      <c r="DJ122" s="863"/>
      <c r="DK122" s="863"/>
      <c r="DL122" s="863">
        <v>70710</v>
      </c>
      <c r="DM122" s="863"/>
      <c r="DN122" s="863"/>
      <c r="DO122" s="863"/>
      <c r="DP122" s="863"/>
      <c r="DQ122" s="863">
        <v>74213</v>
      </c>
      <c r="DR122" s="863"/>
      <c r="DS122" s="863"/>
      <c r="DT122" s="863"/>
      <c r="DU122" s="863"/>
      <c r="DV122" s="840">
        <v>1.8</v>
      </c>
      <c r="DW122" s="840"/>
      <c r="DX122" s="840"/>
      <c r="DY122" s="840"/>
      <c r="DZ122" s="841"/>
    </row>
    <row r="123" spans="1:130" s="248" customFormat="1" ht="26.25" customHeight="1" x14ac:dyDescent="0.15">
      <c r="A123" s="866"/>
      <c r="B123" s="867"/>
      <c r="C123" s="870" t="s">
        <v>463</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395</v>
      </c>
      <c r="AB123" s="826"/>
      <c r="AC123" s="826"/>
      <c r="AD123" s="826"/>
      <c r="AE123" s="827"/>
      <c r="AF123" s="828" t="s">
        <v>395</v>
      </c>
      <c r="AG123" s="826"/>
      <c r="AH123" s="826"/>
      <c r="AI123" s="826"/>
      <c r="AJ123" s="827"/>
      <c r="AK123" s="828" t="s">
        <v>147</v>
      </c>
      <c r="AL123" s="826"/>
      <c r="AM123" s="826"/>
      <c r="AN123" s="826"/>
      <c r="AO123" s="827"/>
      <c r="AP123" s="873" t="s">
        <v>395</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479</v>
      </c>
      <c r="BP123" s="927"/>
      <c r="BQ123" s="881">
        <v>10628694</v>
      </c>
      <c r="BR123" s="882"/>
      <c r="BS123" s="882"/>
      <c r="BT123" s="882"/>
      <c r="BU123" s="882"/>
      <c r="BV123" s="882">
        <v>10912419</v>
      </c>
      <c r="BW123" s="882"/>
      <c r="BX123" s="882"/>
      <c r="BY123" s="882"/>
      <c r="BZ123" s="882"/>
      <c r="CA123" s="882">
        <v>11126101</v>
      </c>
      <c r="CB123" s="882"/>
      <c r="CC123" s="882"/>
      <c r="CD123" s="882"/>
      <c r="CE123" s="882"/>
      <c r="CF123" s="792"/>
      <c r="CG123" s="793"/>
      <c r="CH123" s="793"/>
      <c r="CI123" s="793"/>
      <c r="CJ123" s="883"/>
      <c r="CK123" s="918"/>
      <c r="CL123" s="904"/>
      <c r="CM123" s="904"/>
      <c r="CN123" s="904"/>
      <c r="CO123" s="905"/>
      <c r="CP123" s="884" t="s">
        <v>416</v>
      </c>
      <c r="CQ123" s="885"/>
      <c r="CR123" s="885"/>
      <c r="CS123" s="885"/>
      <c r="CT123" s="885"/>
      <c r="CU123" s="885"/>
      <c r="CV123" s="885"/>
      <c r="CW123" s="885"/>
      <c r="CX123" s="885"/>
      <c r="CY123" s="885"/>
      <c r="CZ123" s="885"/>
      <c r="DA123" s="885"/>
      <c r="DB123" s="885"/>
      <c r="DC123" s="885"/>
      <c r="DD123" s="885"/>
      <c r="DE123" s="885"/>
      <c r="DF123" s="886"/>
      <c r="DG123" s="825">
        <v>41207</v>
      </c>
      <c r="DH123" s="826"/>
      <c r="DI123" s="826"/>
      <c r="DJ123" s="826"/>
      <c r="DK123" s="827"/>
      <c r="DL123" s="828">
        <v>39672</v>
      </c>
      <c r="DM123" s="826"/>
      <c r="DN123" s="826"/>
      <c r="DO123" s="826"/>
      <c r="DP123" s="827"/>
      <c r="DQ123" s="828">
        <v>36934</v>
      </c>
      <c r="DR123" s="826"/>
      <c r="DS123" s="826"/>
      <c r="DT123" s="826"/>
      <c r="DU123" s="827"/>
      <c r="DV123" s="873">
        <v>0.9</v>
      </c>
      <c r="DW123" s="874"/>
      <c r="DX123" s="874"/>
      <c r="DY123" s="874"/>
      <c r="DZ123" s="875"/>
    </row>
    <row r="124" spans="1:130" s="248" customFormat="1" ht="26.25" customHeight="1" thickBot="1" x14ac:dyDescent="0.2">
      <c r="A124" s="866"/>
      <c r="B124" s="867"/>
      <c r="C124" s="870" t="s">
        <v>466</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147</v>
      </c>
      <c r="AB124" s="826"/>
      <c r="AC124" s="826"/>
      <c r="AD124" s="826"/>
      <c r="AE124" s="827"/>
      <c r="AF124" s="828" t="s">
        <v>395</v>
      </c>
      <c r="AG124" s="826"/>
      <c r="AH124" s="826"/>
      <c r="AI124" s="826"/>
      <c r="AJ124" s="827"/>
      <c r="AK124" s="828" t="s">
        <v>395</v>
      </c>
      <c r="AL124" s="826"/>
      <c r="AM124" s="826"/>
      <c r="AN124" s="826"/>
      <c r="AO124" s="827"/>
      <c r="AP124" s="873" t="s">
        <v>395</v>
      </c>
      <c r="AQ124" s="874"/>
      <c r="AR124" s="874"/>
      <c r="AS124" s="874"/>
      <c r="AT124" s="875"/>
      <c r="AU124" s="876" t="s">
        <v>480</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2.8</v>
      </c>
      <c r="BR124" s="880"/>
      <c r="BS124" s="880"/>
      <c r="BT124" s="880"/>
      <c r="BU124" s="880"/>
      <c r="BV124" s="880" t="s">
        <v>395</v>
      </c>
      <c r="BW124" s="880"/>
      <c r="BX124" s="880"/>
      <c r="BY124" s="880"/>
      <c r="BZ124" s="880"/>
      <c r="CA124" s="880" t="s">
        <v>147</v>
      </c>
      <c r="CB124" s="880"/>
      <c r="CC124" s="880"/>
      <c r="CD124" s="880"/>
      <c r="CE124" s="880"/>
      <c r="CF124" s="770"/>
      <c r="CG124" s="771"/>
      <c r="CH124" s="771"/>
      <c r="CI124" s="771"/>
      <c r="CJ124" s="911"/>
      <c r="CK124" s="919"/>
      <c r="CL124" s="919"/>
      <c r="CM124" s="919"/>
      <c r="CN124" s="919"/>
      <c r="CO124" s="920"/>
      <c r="CP124" s="884" t="s">
        <v>481</v>
      </c>
      <c r="CQ124" s="885"/>
      <c r="CR124" s="885"/>
      <c r="CS124" s="885"/>
      <c r="CT124" s="885"/>
      <c r="CU124" s="885"/>
      <c r="CV124" s="885"/>
      <c r="CW124" s="885"/>
      <c r="CX124" s="885"/>
      <c r="CY124" s="885"/>
      <c r="CZ124" s="885"/>
      <c r="DA124" s="885"/>
      <c r="DB124" s="885"/>
      <c r="DC124" s="885"/>
      <c r="DD124" s="885"/>
      <c r="DE124" s="885"/>
      <c r="DF124" s="886"/>
      <c r="DG124" s="808">
        <v>866</v>
      </c>
      <c r="DH124" s="809"/>
      <c r="DI124" s="809"/>
      <c r="DJ124" s="809"/>
      <c r="DK124" s="810"/>
      <c r="DL124" s="811">
        <v>709</v>
      </c>
      <c r="DM124" s="809"/>
      <c r="DN124" s="809"/>
      <c r="DO124" s="809"/>
      <c r="DP124" s="810"/>
      <c r="DQ124" s="811">
        <v>666</v>
      </c>
      <c r="DR124" s="809"/>
      <c r="DS124" s="809"/>
      <c r="DT124" s="809"/>
      <c r="DU124" s="810"/>
      <c r="DV124" s="897">
        <v>0</v>
      </c>
      <c r="DW124" s="898"/>
      <c r="DX124" s="898"/>
      <c r="DY124" s="898"/>
      <c r="DZ124" s="899"/>
    </row>
    <row r="125" spans="1:130" s="248" customFormat="1" ht="26.25" customHeight="1" x14ac:dyDescent="0.15">
      <c r="A125" s="866"/>
      <c r="B125" s="867"/>
      <c r="C125" s="870" t="s">
        <v>468</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147</v>
      </c>
      <c r="AB125" s="826"/>
      <c r="AC125" s="826"/>
      <c r="AD125" s="826"/>
      <c r="AE125" s="827"/>
      <c r="AF125" s="828" t="s">
        <v>395</v>
      </c>
      <c r="AG125" s="826"/>
      <c r="AH125" s="826"/>
      <c r="AI125" s="826"/>
      <c r="AJ125" s="827"/>
      <c r="AK125" s="828" t="s">
        <v>147</v>
      </c>
      <c r="AL125" s="826"/>
      <c r="AM125" s="826"/>
      <c r="AN125" s="826"/>
      <c r="AO125" s="827"/>
      <c r="AP125" s="873" t="s">
        <v>147</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482</v>
      </c>
      <c r="CL125" s="901"/>
      <c r="CM125" s="901"/>
      <c r="CN125" s="901"/>
      <c r="CO125" s="902"/>
      <c r="CP125" s="909" t="s">
        <v>483</v>
      </c>
      <c r="CQ125" s="854"/>
      <c r="CR125" s="854"/>
      <c r="CS125" s="854"/>
      <c r="CT125" s="854"/>
      <c r="CU125" s="854"/>
      <c r="CV125" s="854"/>
      <c r="CW125" s="854"/>
      <c r="CX125" s="854"/>
      <c r="CY125" s="854"/>
      <c r="CZ125" s="854"/>
      <c r="DA125" s="854"/>
      <c r="DB125" s="854"/>
      <c r="DC125" s="854"/>
      <c r="DD125" s="854"/>
      <c r="DE125" s="854"/>
      <c r="DF125" s="855"/>
      <c r="DG125" s="910" t="s">
        <v>395</v>
      </c>
      <c r="DH125" s="891"/>
      <c r="DI125" s="891"/>
      <c r="DJ125" s="891"/>
      <c r="DK125" s="891"/>
      <c r="DL125" s="891" t="s">
        <v>395</v>
      </c>
      <c r="DM125" s="891"/>
      <c r="DN125" s="891"/>
      <c r="DO125" s="891"/>
      <c r="DP125" s="891"/>
      <c r="DQ125" s="891" t="s">
        <v>395</v>
      </c>
      <c r="DR125" s="891"/>
      <c r="DS125" s="891"/>
      <c r="DT125" s="891"/>
      <c r="DU125" s="891"/>
      <c r="DV125" s="892" t="s">
        <v>147</v>
      </c>
      <c r="DW125" s="892"/>
      <c r="DX125" s="892"/>
      <c r="DY125" s="892"/>
      <c r="DZ125" s="893"/>
    </row>
    <row r="126" spans="1:130" s="248" customFormat="1" ht="26.25" customHeight="1" thickBot="1" x14ac:dyDescent="0.2">
      <c r="A126" s="866"/>
      <c r="B126" s="867"/>
      <c r="C126" s="870" t="s">
        <v>470</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395</v>
      </c>
      <c r="AB126" s="826"/>
      <c r="AC126" s="826"/>
      <c r="AD126" s="826"/>
      <c r="AE126" s="827"/>
      <c r="AF126" s="828" t="s">
        <v>395</v>
      </c>
      <c r="AG126" s="826"/>
      <c r="AH126" s="826"/>
      <c r="AI126" s="826"/>
      <c r="AJ126" s="827"/>
      <c r="AK126" s="828" t="s">
        <v>395</v>
      </c>
      <c r="AL126" s="826"/>
      <c r="AM126" s="826"/>
      <c r="AN126" s="826"/>
      <c r="AO126" s="827"/>
      <c r="AP126" s="873" t="s">
        <v>147</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484</v>
      </c>
      <c r="CQ126" s="796"/>
      <c r="CR126" s="796"/>
      <c r="CS126" s="796"/>
      <c r="CT126" s="796"/>
      <c r="CU126" s="796"/>
      <c r="CV126" s="796"/>
      <c r="CW126" s="796"/>
      <c r="CX126" s="796"/>
      <c r="CY126" s="796"/>
      <c r="CZ126" s="796"/>
      <c r="DA126" s="796"/>
      <c r="DB126" s="796"/>
      <c r="DC126" s="796"/>
      <c r="DD126" s="796"/>
      <c r="DE126" s="796"/>
      <c r="DF126" s="797"/>
      <c r="DG126" s="862" t="s">
        <v>147</v>
      </c>
      <c r="DH126" s="863"/>
      <c r="DI126" s="863"/>
      <c r="DJ126" s="863"/>
      <c r="DK126" s="863"/>
      <c r="DL126" s="863" t="s">
        <v>147</v>
      </c>
      <c r="DM126" s="863"/>
      <c r="DN126" s="863"/>
      <c r="DO126" s="863"/>
      <c r="DP126" s="863"/>
      <c r="DQ126" s="863" t="s">
        <v>395</v>
      </c>
      <c r="DR126" s="863"/>
      <c r="DS126" s="863"/>
      <c r="DT126" s="863"/>
      <c r="DU126" s="863"/>
      <c r="DV126" s="840" t="s">
        <v>147</v>
      </c>
      <c r="DW126" s="840"/>
      <c r="DX126" s="840"/>
      <c r="DY126" s="840"/>
      <c r="DZ126" s="841"/>
    </row>
    <row r="127" spans="1:130" s="248" customFormat="1" ht="26.25" customHeight="1" x14ac:dyDescent="0.15">
      <c r="A127" s="868"/>
      <c r="B127" s="869"/>
      <c r="C127" s="887" t="s">
        <v>485</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395</v>
      </c>
      <c r="AB127" s="826"/>
      <c r="AC127" s="826"/>
      <c r="AD127" s="826"/>
      <c r="AE127" s="827"/>
      <c r="AF127" s="828" t="s">
        <v>395</v>
      </c>
      <c r="AG127" s="826"/>
      <c r="AH127" s="826"/>
      <c r="AI127" s="826"/>
      <c r="AJ127" s="827"/>
      <c r="AK127" s="828" t="s">
        <v>147</v>
      </c>
      <c r="AL127" s="826"/>
      <c r="AM127" s="826"/>
      <c r="AN127" s="826"/>
      <c r="AO127" s="827"/>
      <c r="AP127" s="873" t="s">
        <v>147</v>
      </c>
      <c r="AQ127" s="874"/>
      <c r="AR127" s="874"/>
      <c r="AS127" s="874"/>
      <c r="AT127" s="875"/>
      <c r="AU127" s="284"/>
      <c r="AV127" s="284"/>
      <c r="AW127" s="284"/>
      <c r="AX127" s="890" t="s">
        <v>486</v>
      </c>
      <c r="AY127" s="858"/>
      <c r="AZ127" s="858"/>
      <c r="BA127" s="858"/>
      <c r="BB127" s="858"/>
      <c r="BC127" s="858"/>
      <c r="BD127" s="858"/>
      <c r="BE127" s="859"/>
      <c r="BF127" s="857" t="s">
        <v>487</v>
      </c>
      <c r="BG127" s="858"/>
      <c r="BH127" s="858"/>
      <c r="BI127" s="858"/>
      <c r="BJ127" s="858"/>
      <c r="BK127" s="858"/>
      <c r="BL127" s="859"/>
      <c r="BM127" s="857" t="s">
        <v>488</v>
      </c>
      <c r="BN127" s="858"/>
      <c r="BO127" s="858"/>
      <c r="BP127" s="858"/>
      <c r="BQ127" s="858"/>
      <c r="BR127" s="858"/>
      <c r="BS127" s="859"/>
      <c r="BT127" s="857" t="s">
        <v>489</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490</v>
      </c>
      <c r="CQ127" s="796"/>
      <c r="CR127" s="796"/>
      <c r="CS127" s="796"/>
      <c r="CT127" s="796"/>
      <c r="CU127" s="796"/>
      <c r="CV127" s="796"/>
      <c r="CW127" s="796"/>
      <c r="CX127" s="796"/>
      <c r="CY127" s="796"/>
      <c r="CZ127" s="796"/>
      <c r="DA127" s="796"/>
      <c r="DB127" s="796"/>
      <c r="DC127" s="796"/>
      <c r="DD127" s="796"/>
      <c r="DE127" s="796"/>
      <c r="DF127" s="797"/>
      <c r="DG127" s="862" t="s">
        <v>395</v>
      </c>
      <c r="DH127" s="863"/>
      <c r="DI127" s="863"/>
      <c r="DJ127" s="863"/>
      <c r="DK127" s="863"/>
      <c r="DL127" s="863" t="s">
        <v>147</v>
      </c>
      <c r="DM127" s="863"/>
      <c r="DN127" s="863"/>
      <c r="DO127" s="863"/>
      <c r="DP127" s="863"/>
      <c r="DQ127" s="863" t="s">
        <v>395</v>
      </c>
      <c r="DR127" s="863"/>
      <c r="DS127" s="863"/>
      <c r="DT127" s="863"/>
      <c r="DU127" s="863"/>
      <c r="DV127" s="840" t="s">
        <v>147</v>
      </c>
      <c r="DW127" s="840"/>
      <c r="DX127" s="840"/>
      <c r="DY127" s="840"/>
      <c r="DZ127" s="841"/>
    </row>
    <row r="128" spans="1:130" s="248" customFormat="1" ht="26.25" customHeight="1" thickBot="1" x14ac:dyDescent="0.2">
      <c r="A128" s="842" t="s">
        <v>491</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492</v>
      </c>
      <c r="X128" s="844"/>
      <c r="Y128" s="844"/>
      <c r="Z128" s="845"/>
      <c r="AA128" s="846">
        <v>42169</v>
      </c>
      <c r="AB128" s="847"/>
      <c r="AC128" s="847"/>
      <c r="AD128" s="847"/>
      <c r="AE128" s="848"/>
      <c r="AF128" s="849">
        <v>35742</v>
      </c>
      <c r="AG128" s="847"/>
      <c r="AH128" s="847"/>
      <c r="AI128" s="847"/>
      <c r="AJ128" s="848"/>
      <c r="AK128" s="849">
        <v>28603</v>
      </c>
      <c r="AL128" s="847"/>
      <c r="AM128" s="847"/>
      <c r="AN128" s="847"/>
      <c r="AO128" s="848"/>
      <c r="AP128" s="850"/>
      <c r="AQ128" s="851"/>
      <c r="AR128" s="851"/>
      <c r="AS128" s="851"/>
      <c r="AT128" s="852"/>
      <c r="AU128" s="284"/>
      <c r="AV128" s="284"/>
      <c r="AW128" s="284"/>
      <c r="AX128" s="853" t="s">
        <v>493</v>
      </c>
      <c r="AY128" s="854"/>
      <c r="AZ128" s="854"/>
      <c r="BA128" s="854"/>
      <c r="BB128" s="854"/>
      <c r="BC128" s="854"/>
      <c r="BD128" s="854"/>
      <c r="BE128" s="855"/>
      <c r="BF128" s="832" t="s">
        <v>147</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494</v>
      </c>
      <c r="CQ128" s="774"/>
      <c r="CR128" s="774"/>
      <c r="CS128" s="774"/>
      <c r="CT128" s="774"/>
      <c r="CU128" s="774"/>
      <c r="CV128" s="774"/>
      <c r="CW128" s="774"/>
      <c r="CX128" s="774"/>
      <c r="CY128" s="774"/>
      <c r="CZ128" s="774"/>
      <c r="DA128" s="774"/>
      <c r="DB128" s="774"/>
      <c r="DC128" s="774"/>
      <c r="DD128" s="774"/>
      <c r="DE128" s="774"/>
      <c r="DF128" s="775"/>
      <c r="DG128" s="836" t="s">
        <v>147</v>
      </c>
      <c r="DH128" s="837"/>
      <c r="DI128" s="837"/>
      <c r="DJ128" s="837"/>
      <c r="DK128" s="837"/>
      <c r="DL128" s="837" t="s">
        <v>395</v>
      </c>
      <c r="DM128" s="837"/>
      <c r="DN128" s="837"/>
      <c r="DO128" s="837"/>
      <c r="DP128" s="837"/>
      <c r="DQ128" s="837" t="s">
        <v>395</v>
      </c>
      <c r="DR128" s="837"/>
      <c r="DS128" s="837"/>
      <c r="DT128" s="837"/>
      <c r="DU128" s="837"/>
      <c r="DV128" s="838" t="s">
        <v>395</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495</v>
      </c>
      <c r="X129" s="823"/>
      <c r="Y129" s="823"/>
      <c r="Z129" s="824"/>
      <c r="AA129" s="825">
        <v>4474352</v>
      </c>
      <c r="AB129" s="826"/>
      <c r="AC129" s="826"/>
      <c r="AD129" s="826"/>
      <c r="AE129" s="827"/>
      <c r="AF129" s="828">
        <v>4451669</v>
      </c>
      <c r="AG129" s="826"/>
      <c r="AH129" s="826"/>
      <c r="AI129" s="826"/>
      <c r="AJ129" s="827"/>
      <c r="AK129" s="828">
        <v>4710653</v>
      </c>
      <c r="AL129" s="826"/>
      <c r="AM129" s="826"/>
      <c r="AN129" s="826"/>
      <c r="AO129" s="827"/>
      <c r="AP129" s="829"/>
      <c r="AQ129" s="830"/>
      <c r="AR129" s="830"/>
      <c r="AS129" s="830"/>
      <c r="AT129" s="831"/>
      <c r="AU129" s="286"/>
      <c r="AV129" s="286"/>
      <c r="AW129" s="286"/>
      <c r="AX129" s="795" t="s">
        <v>496</v>
      </c>
      <c r="AY129" s="796"/>
      <c r="AZ129" s="796"/>
      <c r="BA129" s="796"/>
      <c r="BB129" s="796"/>
      <c r="BC129" s="796"/>
      <c r="BD129" s="796"/>
      <c r="BE129" s="797"/>
      <c r="BF129" s="815" t="s">
        <v>147</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497</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498</v>
      </c>
      <c r="X130" s="823"/>
      <c r="Y130" s="823"/>
      <c r="Z130" s="824"/>
      <c r="AA130" s="825">
        <v>699237</v>
      </c>
      <c r="AB130" s="826"/>
      <c r="AC130" s="826"/>
      <c r="AD130" s="826"/>
      <c r="AE130" s="827"/>
      <c r="AF130" s="828">
        <v>707071</v>
      </c>
      <c r="AG130" s="826"/>
      <c r="AH130" s="826"/>
      <c r="AI130" s="826"/>
      <c r="AJ130" s="827"/>
      <c r="AK130" s="828">
        <v>697246</v>
      </c>
      <c r="AL130" s="826"/>
      <c r="AM130" s="826"/>
      <c r="AN130" s="826"/>
      <c r="AO130" s="827"/>
      <c r="AP130" s="829"/>
      <c r="AQ130" s="830"/>
      <c r="AR130" s="830"/>
      <c r="AS130" s="830"/>
      <c r="AT130" s="831"/>
      <c r="AU130" s="286"/>
      <c r="AV130" s="286"/>
      <c r="AW130" s="286"/>
      <c r="AX130" s="795" t="s">
        <v>499</v>
      </c>
      <c r="AY130" s="796"/>
      <c r="AZ130" s="796"/>
      <c r="BA130" s="796"/>
      <c r="BB130" s="796"/>
      <c r="BC130" s="796"/>
      <c r="BD130" s="796"/>
      <c r="BE130" s="797"/>
      <c r="BF130" s="798">
        <v>5.8</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500</v>
      </c>
      <c r="X131" s="806"/>
      <c r="Y131" s="806"/>
      <c r="Z131" s="807"/>
      <c r="AA131" s="808">
        <v>3775115</v>
      </c>
      <c r="AB131" s="809"/>
      <c r="AC131" s="809"/>
      <c r="AD131" s="809"/>
      <c r="AE131" s="810"/>
      <c r="AF131" s="811">
        <v>3744598</v>
      </c>
      <c r="AG131" s="809"/>
      <c r="AH131" s="809"/>
      <c r="AI131" s="809"/>
      <c r="AJ131" s="810"/>
      <c r="AK131" s="811">
        <v>4013407</v>
      </c>
      <c r="AL131" s="809"/>
      <c r="AM131" s="809"/>
      <c r="AN131" s="809"/>
      <c r="AO131" s="810"/>
      <c r="AP131" s="812"/>
      <c r="AQ131" s="813"/>
      <c r="AR131" s="813"/>
      <c r="AS131" s="813"/>
      <c r="AT131" s="814"/>
      <c r="AU131" s="286"/>
      <c r="AV131" s="286"/>
      <c r="AW131" s="286"/>
      <c r="AX131" s="773" t="s">
        <v>501</v>
      </c>
      <c r="AY131" s="774"/>
      <c r="AZ131" s="774"/>
      <c r="BA131" s="774"/>
      <c r="BB131" s="774"/>
      <c r="BC131" s="774"/>
      <c r="BD131" s="774"/>
      <c r="BE131" s="775"/>
      <c r="BF131" s="776" t="s">
        <v>147</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502</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503</v>
      </c>
      <c r="W132" s="786"/>
      <c r="X132" s="786"/>
      <c r="Y132" s="786"/>
      <c r="Z132" s="787"/>
      <c r="AA132" s="788">
        <v>5.6807276069999997</v>
      </c>
      <c r="AB132" s="789"/>
      <c r="AC132" s="789"/>
      <c r="AD132" s="789"/>
      <c r="AE132" s="790"/>
      <c r="AF132" s="791">
        <v>6.0882369750000001</v>
      </c>
      <c r="AG132" s="789"/>
      <c r="AH132" s="789"/>
      <c r="AI132" s="789"/>
      <c r="AJ132" s="790"/>
      <c r="AK132" s="791">
        <v>5.7809487050000001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504</v>
      </c>
      <c r="W133" s="765"/>
      <c r="X133" s="765"/>
      <c r="Y133" s="765"/>
      <c r="Z133" s="766"/>
      <c r="AA133" s="767">
        <v>6.1</v>
      </c>
      <c r="AB133" s="768"/>
      <c r="AC133" s="768"/>
      <c r="AD133" s="768"/>
      <c r="AE133" s="769"/>
      <c r="AF133" s="767">
        <v>5.9</v>
      </c>
      <c r="AG133" s="768"/>
      <c r="AH133" s="768"/>
      <c r="AI133" s="768"/>
      <c r="AJ133" s="769"/>
      <c r="AK133" s="767">
        <v>5.8</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jFZZsngPBAihFz71oiLy42uTFKT9t09zEAKh13xMPb7HNHI0a0SxDtSfAB82208UUY6KnvhQSXG0DM5T0Ld6GA==" saltValue="glT9cmGfRs+LwmEStXqf/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E1" zoomScaleNormal="85" zoomScaleSheetLayoutView="100" workbookViewId="0">
      <selection activeCell="Z26" sqref="Z26:AG26"/>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KC39KfBv15Iz0L/D0Sj9299OlhbVGmpb3jUbBSdwor+KrDToEbwzIzMiXCSPd1WAFzf391w6EXfsHqgb1nvsHQ==" saltValue="7uZzTe4DmDAfaljsAgdmpw=="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G1" zoomScaleNormal="100" zoomScaleSheetLayoutView="55" workbookViewId="0">
      <selection activeCell="Z26" sqref="Z26:AG26"/>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c2OVEW7ttxmWHZnmsHcnJLmY+AvzuT4PhMgXyAw98anykEl+vUx3xjfLczDbXSFOMwEY83ChUu1uNcfjuEZ+w==" saltValue="oGhLWPmMEf1Iu+Uv7FBECw=="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Z26" sqref="Z26:AG26"/>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5"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6"/>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6" t="s">
        <v>513</v>
      </c>
      <c r="AL9" s="1187"/>
      <c r="AM9" s="1187"/>
      <c r="AN9" s="1188"/>
      <c r="AO9" s="314">
        <v>1511686</v>
      </c>
      <c r="AP9" s="314">
        <v>152465</v>
      </c>
      <c r="AQ9" s="315">
        <v>133274</v>
      </c>
      <c r="AR9" s="316">
        <v>14.4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6" t="s">
        <v>514</v>
      </c>
      <c r="AL10" s="1187"/>
      <c r="AM10" s="1187"/>
      <c r="AN10" s="1188"/>
      <c r="AO10" s="317">
        <v>188337</v>
      </c>
      <c r="AP10" s="317">
        <v>18995</v>
      </c>
      <c r="AQ10" s="318">
        <v>18858</v>
      </c>
      <c r="AR10" s="319">
        <v>0.7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6" t="s">
        <v>515</v>
      </c>
      <c r="AL11" s="1187"/>
      <c r="AM11" s="1187"/>
      <c r="AN11" s="1188"/>
      <c r="AO11" s="317" t="s">
        <v>516</v>
      </c>
      <c r="AP11" s="317" t="s">
        <v>516</v>
      </c>
      <c r="AQ11" s="318">
        <v>1196</v>
      </c>
      <c r="AR11" s="319" t="s">
        <v>516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6" t="s">
        <v>517</v>
      </c>
      <c r="AL12" s="1187"/>
      <c r="AM12" s="1187"/>
      <c r="AN12" s="1188"/>
      <c r="AO12" s="317" t="s">
        <v>516</v>
      </c>
      <c r="AP12" s="317" t="s">
        <v>516</v>
      </c>
      <c r="AQ12" s="318" t="s">
        <v>516</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6" t="s">
        <v>518</v>
      </c>
      <c r="AL13" s="1187"/>
      <c r="AM13" s="1187"/>
      <c r="AN13" s="1188"/>
      <c r="AO13" s="317">
        <v>28278</v>
      </c>
      <c r="AP13" s="317">
        <v>2852</v>
      </c>
      <c r="AQ13" s="318">
        <v>5360</v>
      </c>
      <c r="AR13" s="319">
        <v>-46.8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6" t="s">
        <v>519</v>
      </c>
      <c r="AL14" s="1187"/>
      <c r="AM14" s="1187"/>
      <c r="AN14" s="1188"/>
      <c r="AO14" s="317">
        <v>62561</v>
      </c>
      <c r="AP14" s="317">
        <v>6310</v>
      </c>
      <c r="AQ14" s="318">
        <v>2713</v>
      </c>
      <c r="AR14" s="319">
        <v>132.6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9" t="s">
        <v>520</v>
      </c>
      <c r="AL15" s="1190"/>
      <c r="AM15" s="1190"/>
      <c r="AN15" s="1191"/>
      <c r="AO15" s="317">
        <v>-210322</v>
      </c>
      <c r="AP15" s="317">
        <v>-21213</v>
      </c>
      <c r="AQ15" s="318">
        <v>-11837</v>
      </c>
      <c r="AR15" s="319">
        <v>79.2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9" t="s">
        <v>187</v>
      </c>
      <c r="AL16" s="1190"/>
      <c r="AM16" s="1190"/>
      <c r="AN16" s="1191"/>
      <c r="AO16" s="317">
        <v>1580540</v>
      </c>
      <c r="AP16" s="317">
        <v>159409</v>
      </c>
      <c r="AQ16" s="318">
        <v>149564</v>
      </c>
      <c r="AR16" s="319">
        <v>6.6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2" t="s">
        <v>525</v>
      </c>
      <c r="AL21" s="1193"/>
      <c r="AM21" s="1193"/>
      <c r="AN21" s="1194"/>
      <c r="AO21" s="330">
        <v>14.62</v>
      </c>
      <c r="AP21" s="331">
        <v>13.76</v>
      </c>
      <c r="AQ21" s="332">
        <v>0.86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2" t="s">
        <v>526</v>
      </c>
      <c r="AL22" s="1193"/>
      <c r="AM22" s="1193"/>
      <c r="AN22" s="1194"/>
      <c r="AO22" s="335">
        <v>94.4</v>
      </c>
      <c r="AP22" s="336">
        <v>95.5</v>
      </c>
      <c r="AQ22" s="337">
        <v>-1.1000000000000001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5"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6"/>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5" t="s">
        <v>530</v>
      </c>
      <c r="AL32" s="1176"/>
      <c r="AM32" s="1176"/>
      <c r="AN32" s="1177"/>
      <c r="AO32" s="345">
        <v>787538</v>
      </c>
      <c r="AP32" s="345">
        <v>79429</v>
      </c>
      <c r="AQ32" s="346">
        <v>71500</v>
      </c>
      <c r="AR32" s="347">
        <v>11.1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5" t="s">
        <v>531</v>
      </c>
      <c r="AL33" s="1176"/>
      <c r="AM33" s="1176"/>
      <c r="AN33" s="1177"/>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5" t="s">
        <v>532</v>
      </c>
      <c r="AL34" s="1176"/>
      <c r="AM34" s="1176"/>
      <c r="AN34" s="1177"/>
      <c r="AO34" s="345" t="s">
        <v>516</v>
      </c>
      <c r="AP34" s="345" t="s">
        <v>516</v>
      </c>
      <c r="AQ34" s="346">
        <v>1</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5" t="s">
        <v>533</v>
      </c>
      <c r="AL35" s="1176"/>
      <c r="AM35" s="1176"/>
      <c r="AN35" s="1177"/>
      <c r="AO35" s="345">
        <v>142805</v>
      </c>
      <c r="AP35" s="345">
        <v>14403</v>
      </c>
      <c r="AQ35" s="346">
        <v>19534</v>
      </c>
      <c r="AR35" s="347">
        <v>-26.3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5" t="s">
        <v>534</v>
      </c>
      <c r="AL36" s="1176"/>
      <c r="AM36" s="1176"/>
      <c r="AN36" s="1177"/>
      <c r="AO36" s="345">
        <v>7875</v>
      </c>
      <c r="AP36" s="345">
        <v>794</v>
      </c>
      <c r="AQ36" s="346">
        <v>5450</v>
      </c>
      <c r="AR36" s="347">
        <v>-85.4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5" t="s">
        <v>535</v>
      </c>
      <c r="AL37" s="1176"/>
      <c r="AM37" s="1176"/>
      <c r="AN37" s="1177"/>
      <c r="AO37" s="345">
        <v>19644</v>
      </c>
      <c r="AP37" s="345">
        <v>1981</v>
      </c>
      <c r="AQ37" s="346">
        <v>1039</v>
      </c>
      <c r="AR37" s="347">
        <v>90.7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2" t="s">
        <v>536</v>
      </c>
      <c r="AL38" s="1173"/>
      <c r="AM38" s="1173"/>
      <c r="AN38" s="1174"/>
      <c r="AO38" s="348" t="s">
        <v>516</v>
      </c>
      <c r="AP38" s="348" t="s">
        <v>516</v>
      </c>
      <c r="AQ38" s="349">
        <v>9</v>
      </c>
      <c r="AR38" s="337" t="s">
        <v>516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2" t="s">
        <v>537</v>
      </c>
      <c r="AL39" s="1173"/>
      <c r="AM39" s="1173"/>
      <c r="AN39" s="1174"/>
      <c r="AO39" s="345">
        <v>-28603</v>
      </c>
      <c r="AP39" s="345">
        <v>-2885</v>
      </c>
      <c r="AQ39" s="346">
        <v>-2217</v>
      </c>
      <c r="AR39" s="347">
        <v>30.1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5" t="s">
        <v>538</v>
      </c>
      <c r="AL40" s="1176"/>
      <c r="AM40" s="1176"/>
      <c r="AN40" s="1177"/>
      <c r="AO40" s="345">
        <v>-697246</v>
      </c>
      <c r="AP40" s="345">
        <v>-70322</v>
      </c>
      <c r="AQ40" s="346">
        <v>-63826</v>
      </c>
      <c r="AR40" s="347">
        <v>10.199999999999999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78" t="s">
        <v>299</v>
      </c>
      <c r="AL41" s="1179"/>
      <c r="AM41" s="1179"/>
      <c r="AN41" s="1180"/>
      <c r="AO41" s="345">
        <v>232013</v>
      </c>
      <c r="AP41" s="345">
        <v>23400</v>
      </c>
      <c r="AQ41" s="346">
        <v>31490</v>
      </c>
      <c r="AR41" s="347">
        <v>-25.7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1" t="s">
        <v>508</v>
      </c>
      <c r="AN49" s="1183" t="s">
        <v>542</v>
      </c>
      <c r="AO49" s="1184"/>
      <c r="AP49" s="1184"/>
      <c r="AQ49" s="1184"/>
      <c r="AR49" s="1185"/>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2"/>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751471</v>
      </c>
      <c r="AN51" s="367">
        <v>69203</v>
      </c>
      <c r="AO51" s="368">
        <v>-33.1</v>
      </c>
      <c r="AP51" s="369">
        <v>79466</v>
      </c>
      <c r="AQ51" s="370">
        <v>4.5999999999999996</v>
      </c>
      <c r="AR51" s="371">
        <v>-37.700000000000003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575486</v>
      </c>
      <c r="AN52" s="375">
        <v>52996</v>
      </c>
      <c r="AO52" s="376">
        <v>-39.5</v>
      </c>
      <c r="AP52" s="377">
        <v>44645</v>
      </c>
      <c r="AQ52" s="378">
        <v>9.6999999999999993</v>
      </c>
      <c r="AR52" s="379">
        <v>-49.2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660679</v>
      </c>
      <c r="AN53" s="367">
        <v>62223</v>
      </c>
      <c r="AO53" s="368">
        <v>-10.1</v>
      </c>
      <c r="AP53" s="369">
        <v>90072</v>
      </c>
      <c r="AQ53" s="370">
        <v>13.3</v>
      </c>
      <c r="AR53" s="371">
        <v>-23.4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521927</v>
      </c>
      <c r="AN54" s="375">
        <v>49155</v>
      </c>
      <c r="AO54" s="376">
        <v>-7.2</v>
      </c>
      <c r="AP54" s="377">
        <v>46083</v>
      </c>
      <c r="AQ54" s="378">
        <v>3.2</v>
      </c>
      <c r="AR54" s="379">
        <v>-10.4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906468</v>
      </c>
      <c r="AN55" s="367">
        <v>87522</v>
      </c>
      <c r="AO55" s="368">
        <v>40.700000000000003</v>
      </c>
      <c r="AP55" s="369">
        <v>88328</v>
      </c>
      <c r="AQ55" s="370">
        <v>-1.9</v>
      </c>
      <c r="AR55" s="371">
        <v>42.6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719188</v>
      </c>
      <c r="AN56" s="375">
        <v>69440</v>
      </c>
      <c r="AO56" s="376">
        <v>41.3</v>
      </c>
      <c r="AP56" s="377">
        <v>49013</v>
      </c>
      <c r="AQ56" s="378">
        <v>6.4</v>
      </c>
      <c r="AR56" s="379">
        <v>34.9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1081370</v>
      </c>
      <c r="AN57" s="367">
        <v>106235</v>
      </c>
      <c r="AO57" s="368">
        <v>21.4</v>
      </c>
      <c r="AP57" s="369">
        <v>103390</v>
      </c>
      <c r="AQ57" s="370">
        <v>17.100000000000001</v>
      </c>
      <c r="AR57" s="371">
        <v>4.3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589025</v>
      </c>
      <c r="AN58" s="375">
        <v>57867</v>
      </c>
      <c r="AO58" s="376">
        <v>-16.7</v>
      </c>
      <c r="AP58" s="377">
        <v>51269</v>
      </c>
      <c r="AQ58" s="378">
        <v>4.5999999999999996</v>
      </c>
      <c r="AR58" s="379">
        <v>-21.3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1178595</v>
      </c>
      <c r="AN59" s="367">
        <v>118870</v>
      </c>
      <c r="AO59" s="368">
        <v>11.9</v>
      </c>
      <c r="AP59" s="369">
        <v>125391</v>
      </c>
      <c r="AQ59" s="370">
        <v>21.3</v>
      </c>
      <c r="AR59" s="371">
        <v>-9.4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908358</v>
      </c>
      <c r="AN60" s="375">
        <v>91615</v>
      </c>
      <c r="AO60" s="376">
        <v>58.3</v>
      </c>
      <c r="AP60" s="377">
        <v>68516</v>
      </c>
      <c r="AQ60" s="378">
        <v>33.6</v>
      </c>
      <c r="AR60" s="379">
        <v>24.7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915717</v>
      </c>
      <c r="AN61" s="382">
        <v>88811</v>
      </c>
      <c r="AO61" s="383">
        <v>6.2</v>
      </c>
      <c r="AP61" s="384">
        <v>97329</v>
      </c>
      <c r="AQ61" s="385">
        <v>10.9</v>
      </c>
      <c r="AR61" s="371">
        <v>-4.7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662797</v>
      </c>
      <c r="AN62" s="375">
        <v>64215</v>
      </c>
      <c r="AO62" s="376">
        <v>7.2</v>
      </c>
      <c r="AP62" s="377">
        <v>51905</v>
      </c>
      <c r="AQ62" s="378">
        <v>11.5</v>
      </c>
      <c r="AR62" s="379">
        <v>-4.3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hXzAp7rUIyI32VpIlAIB7gB/pO0y5uU6veHZkGK4lGPXlOeWZ/SVg++GfUxXwZOlwHu9N7lxC6Tu+xSmeYqbA==" saltValue="6q92FcC9MxBd9rqEroGNV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election activeCell="CE13" sqref="CE13"/>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0" spans="125:125" ht="13.5" hidden="1" customHeight="1" x14ac:dyDescent="0.15"/>
    <row r="121" spans="125:125" ht="13.5" hidden="1" customHeight="1" x14ac:dyDescent="0.15">
      <c r="DU121" s="292"/>
    </row>
  </sheetData>
  <sheetProtection algorithmName="SHA-512" hashValue="Xqi6Chj1XrgZZwS6aMQnNHkVvZE1JfiW1jiDJqc/65XhjLU6QRzwRnvJKKGi11NFS3dGBCczDWN0WJzBfKysHA==" saltValue="scwQ47LADOmDt7zBL0l1+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P76" zoomScaleNormal="100" zoomScaleSheetLayoutView="55" workbookViewId="0">
      <selection activeCell="AF61" sqref="AF61"/>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557</v>
      </c>
    </row>
  </sheetData>
  <sheetProtection algorithmName="SHA-512" hashValue="VE0ydGWJQ/4LavWBtEmOLAhdpR+//zeKBydiYBeq1sw0W2unoMDK2aGgETpFqsDIoA08oip7w8gW70qBY1UefQ==" saltValue="QQ3nrqNH8XWMy4Vrb4PBD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H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97" t="s">
        <v>3</v>
      </c>
      <c r="D47" s="1197"/>
      <c r="E47" s="1198"/>
      <c r="F47" s="11">
        <v>42.75</v>
      </c>
      <c r="G47" s="12">
        <v>43.36</v>
      </c>
      <c r="H47" s="12">
        <v>44.16</v>
      </c>
      <c r="I47" s="12">
        <v>44.42</v>
      </c>
      <c r="J47" s="13">
        <v>41.16</v>
      </c>
    </row>
    <row r="48" spans="2:10" ht="57.75" customHeight="1" x14ac:dyDescent="0.15">
      <c r="B48" s="14"/>
      <c r="C48" s="1199" t="s">
        <v>4</v>
      </c>
      <c r="D48" s="1199"/>
      <c r="E48" s="1200"/>
      <c r="F48" s="15">
        <v>8.4499999999999993</v>
      </c>
      <c r="G48" s="16">
        <v>5.37</v>
      </c>
      <c r="H48" s="16">
        <v>3.64</v>
      </c>
      <c r="I48" s="16">
        <v>2.39</v>
      </c>
      <c r="J48" s="17">
        <v>3.47</v>
      </c>
    </row>
    <row r="49" spans="2:10" ht="57.75" customHeight="1" thickBot="1" x14ac:dyDescent="0.2">
      <c r="B49" s="18"/>
      <c r="C49" s="1201" t="s">
        <v>5</v>
      </c>
      <c r="D49" s="1201"/>
      <c r="E49" s="1202"/>
      <c r="F49" s="19">
        <v>2.5299999999999998</v>
      </c>
      <c r="G49" s="20" t="s">
        <v>563</v>
      </c>
      <c r="H49" s="20" t="s">
        <v>564</v>
      </c>
      <c r="I49" s="20" t="s">
        <v>565</v>
      </c>
      <c r="J49" s="21">
        <v>0.39</v>
      </c>
    </row>
    <row r="50" spans="2:10" ht="13.5" customHeight="1" x14ac:dyDescent="0.15"/>
  </sheetData>
  <sheetProtection algorithmName="SHA-512" hashValue="xG+trX1D6Qqde8G4AbkjRFQ6CY/SB+iZsNVHcslp4gbTAkaLFQSmcs6K+P8zhUW2RRmc0Pm/7Ewf7kLVDC5mqQ==" saltValue="A24bB8TMkKi0XPeCvcb1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2022-03-16T07:56:15Z</cp:lastPrinted>
  <dcterms:created xsi:type="dcterms:W3CDTF">2022-02-02T06:49:22Z</dcterms:created>
  <dcterms:modified xsi:type="dcterms:W3CDTF">2022-09-27T09:05:47Z</dcterms:modified>
  <cp:category/>
</cp:coreProperties>
</file>