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35" i="10"/>
  <c r="CO34" i="10"/>
  <c r="BW34" i="10"/>
  <c r="BW35" i="10" s="1"/>
  <c r="BW36" i="10" s="1"/>
  <c r="BW37" i="10" s="1"/>
  <c r="BW38" i="10" s="1"/>
  <c r="BW39" i="10" s="1"/>
  <c r="BW40" i="10" s="1"/>
  <c r="BW41" i="10" s="1"/>
  <c r="BW42" i="10" s="1"/>
  <c r="BW43" i="10" s="1"/>
  <c r="U34" i="10"/>
  <c r="C34" i="10"/>
  <c r="U35" i="10" l="1"/>
  <c r="U36" i="10" s="1"/>
  <c r="U37" i="10" s="1"/>
  <c r="U38" i="10" s="1"/>
  <c r="AM34" i="10"/>
  <c r="BE34" i="10" s="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<sst xmlns="http://schemas.openxmlformats.org/spreadsheetml/2006/main" count="1153" uniqueCount="615">
  <si>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</si>
  <si>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</si>
  <si>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</si>
  <si>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</si>
  <si>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</si>
  <si>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</si>
  <si>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</si>
  <si>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</si>
  <si>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</si>
  <si>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</si>
  <si>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</si>
  <si>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</si>
  <si>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</si>
  <si>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</si>
  <si>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</si>
  <si>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</si>
  <si>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</si>
  <si>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</si>
  <si>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</si>
  <si>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</si>
  <si>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</si>
  <si>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</si>
  <si>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</si>
  <si>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</si>
  <si>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</si>
  <si>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</si>
  <si>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</si>
  <si>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</si>
  <si>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</si>
  <si>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</si>
  <si>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</si>
  <si>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</si>
  <si>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</si>
  <si>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</si>
  <si>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</si>
  <si>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</si>
  <si>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</si>
  <si>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</si>
  <si>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</si>
  <si>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</si>
  <si>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</si>
  <si>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</si>
  <si>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</si>
  <si>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</si>
  <si>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</si>
  <si>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</si>
  <si>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</si>
  <si>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</si>
  <si>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</si>
  <si>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</si>
  <si>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</si>
  <si>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</si>
  <si>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</si>
  <si>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</si>
  <si>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</si>
  <si>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</si>
  <si>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</si>
  <si>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</si>
  <si>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</si>
  <si>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</si>
  <si>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</si>
  <si>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</si>
  <si>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</si>
  <si>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</si>
  <si>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</si>
  <si>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</si>
  <si>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</si>
  <si>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</si>
  <si>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</si>
  <si>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</si>
  <si>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</si>
  <si>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</si>
  <si>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</si>
  <si>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</si>
  <si>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</si>
  <si>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</si>
  <si>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</si>
  <si>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</si>
  <si>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</si>
  <si>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</si>
  <si>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</si>
  <si>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</si>
  <si>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</si>
  <si>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</si>
  <si>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</si>
  <si>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</si>
  <si>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</si>
  <si>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</si>
  <si>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</si>
  <si>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</si>
  <si>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</si>
  <si>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</si>
  <si>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</si>
  <si>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</si>
  <si>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</si>
  <si>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</si>
  <si>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</si>
  <si>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</si>
  <si>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</si>
  <si>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</si>
  <si>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</si>
  <si>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</si>
  <si>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</si>
  <si>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</si>
  <si>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</si>
  <si>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</si>
  <si>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</si>
  <si>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</si>
  <si>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</si>
  <si>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</si>
  <si>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</si>
  <si>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</si>
  <si>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</si>
  <si>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</si>
  <si>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</si>
  <si>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</si>
  <si>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</si>
  <si>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</si>
  <si>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</si>
  <si>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</si>
  <si>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</si>
  <si>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</si>
  <si>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</si>
  <si>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</si>
  <si>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</si>
  <si>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</si>
  <si>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</si>
  <si>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</si>
  <si>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</si>
  <si>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</si>
  <si>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</si>
  <si>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</si>
  <si>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</si>
  <si>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</si>
  <si>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</si>
  <si>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</si>
  <si>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</si>
  <si>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</si>
  <si>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</si>
  <si>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</si>
  <si>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</si>
  <si>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</si>
  <si>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</si>
  <si>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</si>
  <si>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</si>
  <si>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</si>
  <si>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</si>
  <si>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</si>
  <si>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</si>
  <si>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</si>
  <si>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</si>
  <si>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</si>
  <si>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</si>
  <si>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</si>
  <si>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</si>
  <si>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</si>
  <si>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</si>
  <si>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</si>
  <si>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</si>
  <si>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</si>
  <si>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</si>
  <si>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</si>
  <si>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</si>
  <si>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</si>
  <si>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</si>
  <si>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</si>
  <si>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</si>
  <si>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</si>
  <si>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</si>
  <si>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</si>
  <si>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</si>
  <si>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</si>
  <si>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</si>
  <si>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</si>
  <si>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</si>
  <si>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</si>
  <si>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</si>
  <si>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</si>
  <si>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</si>
  <si>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</si>
  <si>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</si>
  <si>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</si>
  <si>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</si>
  <si>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</si>
  <si>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</si>
  <si>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</si>
  <si>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</si>
  <si>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</si>
  <si>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</si>
  <si>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</si>
  <si>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</si>
  <si>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</si>
  <si>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</si>
  <si>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</si>
  <si>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</si>
  <si>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</si>
  <si>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</si>
  <si>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</si>
  <si>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</si>
  <si>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</si>
  <si>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</si>
  <si>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</si>
  <si>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</si>
  <si>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</si>
  <si>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</si>
  <si>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</si>
  <si>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</si>
  <si>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</si>
  <si>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</si>
  <si>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</si>
  <si>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</si>
  <si>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</si>
  <si>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</si>
  <si>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愛媛県伊方町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</si>
  <si>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</si>
  <si>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</si>
  <si>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</si>
  <si>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</si>
  <si>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</si>
  <si>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</si>
  <si>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</si>
  <si>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</si>
  <si>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</si>
  <si>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</si>
  <si>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</si>
  <si>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</si>
  <si>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</si>
  <si>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</si>
  <si>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</si>
  <si>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</si>
  <si>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</si>
  <si>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</si>
  <si>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</si>
  <si>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</si>
  <si>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</si>
  <si>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</si>
  <si>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</si>
  <si>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</si>
  <si>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</si>
  <si>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</si>
  <si>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</si>
  <si>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</si>
  <si>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</si>
  <si>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</si>
  <si>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</si>
  <si>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</si>
  <si>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</si>
  <si>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</si>
  <si>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</si>
  <si>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</si>
  <si>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</si>
  <si>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</si>
  <si>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</si>
  <si>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</si>
  <si>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</si>
  <si>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</si>
  <si>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</si>
  <si>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</si>
  <si>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</si>
  <si>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</si>
  <si>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</si>
  <si>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</si>
  <si>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</si>
  <si>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</si>
  <si>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</si>
  <si>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</si>
  <si>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</si>
  <si>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</si>
  <si>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</si>
  <si>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</si>
  <si>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</si>
  <si>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</si>
  <si>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</si>
  <si>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</si>
  <si>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</si>
  <si>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</si>
  <si>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</si>
  <si>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</si>
  <si>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</si>
  <si>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</si>
  <si>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</si>
  <si>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</si>
  <si>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</si>
  <si>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</si>
  <si>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</si>
  <si>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</si>
  <si>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</si>
  <si>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</si>
  <si>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</si>
  <si>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</si>
  <si>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</si>
  <si>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</si>
  <si>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</si>
  <si>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</si>
  <si>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</si>
  <si>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</si>
  <si>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</si>
  <si>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</si>
  <si>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</si>
  <si>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</si>
  <si>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</si>
  <si>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</si>
  <si>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</si>
  <si>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</si>
  <si>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</si>
  <si>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</si>
  <si>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</si>
  <si>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</si>
  <si>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</si>
  <si>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</si>
  <si>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</si>
  <si>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</si>
  <si>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</si>
  <si>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</si>
  <si>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</si>
  <si>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</si>
  <si>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</si>
  <si>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</si>
  <si>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</si>
  <si>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</si>
  <si>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</si>
  <si>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</si>
  <si>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</si>
  <si>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</si>
  <si>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</si>
  <si>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</si>
  <si>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</si>
  <si>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</si>
  <si>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</si>
  <si>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</si>
  <si>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</si>
  <si>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</si>
  <si>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</si>
  <si>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</si>
  <si>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</si>
  <si>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</si>
  <si>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</si>
  <si>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</si>
  <si>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</si>
  <si>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</si>
  <si>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</si>
  <si>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</si>
  <si>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</si>
  <si>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</si>
  <si>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</si>
  <si>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</si>
  <si>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</si>
  <si>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</si>
  <si>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</si>
  <si>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</si>
  <si>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</si>
  <si>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</si>
  <si>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</si>
  <si>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</si>
  <si>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</si>
  <si>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</si>
  <si>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</si>
  <si>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</si>
  <si>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</si>
  <si>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</si>
  <si>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</si>
  <si>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</si>
  <si>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</si>
  <si>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</si>
  <si>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</si>
  <si>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</si>
  <si>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</si>
  <si>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</si>
  <si>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愛媛県伊方町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</si>
  <si>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</si>
  <si>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</si>
  <si>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</si>
  <si>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</si>
  <si>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</si>
  <si>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</si>
  <si>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</si>
  <si>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</si>
  <si>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</si>
  <si>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</si>
  <si>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</si>
  <si>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</si>
  <si>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</si>
  <si>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</si>
  <si>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</si>
  <si>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</si>
  <si>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</si>
  <si>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</si>
  <si>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</si>
  <si>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</si>
  <si>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</si>
  <si>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</si>
  <si>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</si>
  <si>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</si>
  <si>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</si>
  <si>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</si>
  <si>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</si>
  <si>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</si>
  <si>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</si>
  <si>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</si>
  <si>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</si>
  <si>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</si>
  <si>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</si>
  <si>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</si>
  <si>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</si>
  <si>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</si>
  <si>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</si>
  <si>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介護保険（保険）特別会計</t>
    <phoneticPr fontId="5"/>
  </si>
  <si>
    <t>介護保険（サービス）特別会計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</si>
  <si>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</si>
  <si>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</si>
  <si>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</si>
  <si>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</si>
  <si>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</si>
  <si>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</si>
  <si>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</si>
  <si>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</si>
  <si>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</si>
  <si>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</si>
  <si>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</si>
  <si>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</si>
  <si>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</si>
  <si>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</si>
  <si>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</si>
  <si>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</si>
  <si>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</si>
  <si>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</si>
  <si>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</si>
  <si>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</si>
  <si>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</si>
  <si>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</si>
  <si>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</si>
  <si>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</si>
  <si>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</si>
  <si>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</si>
  <si>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</si>
  <si>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</si>
  <si>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</si>
  <si>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</si>
  <si>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</si>
  <si>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</si>
  <si>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</si>
  <si>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</si>
  <si>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</si>
  <si>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</si>
  <si>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</si>
  <si>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</si>
  <si>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</si>
  <si>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</si>
  <si>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</si>
  <si>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</si>
  <si>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</si>
  <si>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</si>
  <si>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</si>
  <si>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</si>
  <si>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</si>
  <si>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</si>
  <si>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</si>
  <si>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</si>
  <si>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</si>
  <si>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</si>
  <si>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</si>
  <si>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</si>
  <si>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</si>
  <si>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</si>
  <si>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</si>
  <si>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</si>
  <si>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</si>
  <si>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</si>
  <si>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</si>
  <si>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</si>
  <si>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</si>
  <si>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</si>
  <si>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</si>
  <si>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</si>
  <si>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</si>
  <si>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</si>
  <si>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</si>
  <si>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</si>
  <si>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</si>
  <si>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</si>
  <si>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</si>
  <si>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</si>
  <si>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</si>
  <si>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</si>
  <si>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</si>
  <si>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</si>
  <si>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</si>
  <si>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</si>
  <si>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</si>
  <si>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</si>
  <si>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</si>
  <si>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</si>
  <si>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</si>
  <si>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</si>
  <si>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</si>
  <si>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</si>
  <si>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</si>
  <si>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</si>
  <si>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</si>
  <si>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</si>
  <si>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</si>
  <si>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</si>
  <si>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</si>
  <si>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</si>
  <si>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</si>
  <si>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</si>
  <si>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</si>
  <si>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</si>
  <si>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</si>
  <si>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</si>
  <si>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</si>
  <si>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</si>
  <si>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</si>
  <si>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</si>
  <si>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</si>
  <si>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</si>
  <si>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</si>
  <si>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</si>
  <si>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</si>
  <si>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</si>
  <si>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</si>
  <si>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</si>
  <si>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</si>
  <si>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</si>
  <si>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</si>
  <si>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</si>
  <si>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</si>
  <si>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</si>
  <si>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</si>
  <si>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</si>
  <si>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</si>
  <si>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</si>
  <si>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</si>
  <si>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</si>
  <si>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</si>
  <si>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</si>
  <si>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</si>
  <si>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</si>
  <si>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</si>
  <si>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</si>
  <si>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</si>
  <si>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</si>
  <si>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</si>
  <si>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</si>
  <si>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</si>
  <si>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</si>
  <si>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</si>
  <si>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</si>
  <si>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</si>
  <si>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</si>
  <si>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</si>
  <si>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</si>
  <si>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</si>
  <si>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</si>
  <si>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</si>
  <si>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</si>
  <si>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</si>
  <si>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</si>
  <si>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</si>
  <si>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</si>
  <si>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</si>
  <si>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</si>
  <si>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</si>
  <si>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国民健康保険（事業）特別会計</t>
  </si>
  <si>
    <t>港湾整備事業特別会計</t>
  </si>
  <si>
    <t>介護保険（保険）特別会計</t>
  </si>
  <si>
    <t>風力発電事業特別会計</t>
  </si>
  <si>
    <t>学校給食特別会計</t>
  </si>
  <si>
    <t>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</si>
  <si>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</si>
  <si>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</si>
  <si>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</si>
  <si>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</si>
  <si>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</si>
  <si>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</si>
  <si>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</si>
  <si>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</si>
  <si>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振興基金</t>
    <rPh sb="0" eb="2">
      <t>シンコウ</t>
    </rPh>
    <rPh sb="2" eb="4">
      <t>キキン</t>
    </rPh>
    <phoneticPr fontId="5"/>
  </si>
  <si>
    <t>電源立地地域対策交付金公共用施設維持運営基金</t>
    <phoneticPr fontId="5"/>
  </si>
  <si>
    <t>災害対策基金</t>
    <phoneticPr fontId="5"/>
  </si>
  <si>
    <t>ふるさとづくり自治活動推進基金</t>
    <phoneticPr fontId="5"/>
  </si>
  <si>
    <t>電源立地地域対策交付金施設維持補修基金</t>
    <phoneticPr fontId="5"/>
  </si>
  <si>
    <t>-</t>
    <phoneticPr fontId="2"/>
  </si>
  <si>
    <t>愛媛県市町総合事務組合(退職手当事業分)</t>
  </si>
  <si>
    <t>愛媛県市町総合事務組合(消防補償事業分)</t>
    <rPh sb="12" eb="14">
      <t>ショウボウ</t>
    </rPh>
    <rPh sb="14" eb="16">
      <t>ホショウ</t>
    </rPh>
    <phoneticPr fontId="2"/>
  </si>
  <si>
    <t>愛媛県市町総合事務組合(交通災害事業分)</t>
    <rPh sb="12" eb="14">
      <t>コウツウ</t>
    </rPh>
    <rPh sb="14" eb="16">
      <t>サイガイ</t>
    </rPh>
    <rPh sb="16" eb="18">
      <t>ジギョウ</t>
    </rPh>
    <phoneticPr fontId="2"/>
  </si>
  <si>
    <t>愛媛県市町総合事務組合(自治会館事業分)</t>
    <rPh sb="12" eb="16">
      <t>ジチカイカン</t>
    </rPh>
    <rPh sb="16" eb="18">
      <t>ジギョウ</t>
    </rPh>
    <phoneticPr fontId="2"/>
  </si>
  <si>
    <t>愛媛県市町総合事務組合(議員公務災害業分)</t>
    <rPh sb="12" eb="14">
      <t>ギイン</t>
    </rPh>
    <rPh sb="14" eb="16">
      <t>コウム</t>
    </rPh>
    <rPh sb="16" eb="18">
      <t>サイガイ</t>
    </rPh>
    <rPh sb="18" eb="19">
      <t>ギョウ</t>
    </rPh>
    <rPh sb="19" eb="20">
      <t>ブン</t>
    </rPh>
    <phoneticPr fontId="2"/>
  </si>
  <si>
    <t>愛媛県市町総合事務組合(共通経費分)</t>
    <rPh sb="12" eb="14">
      <t>キョウツウ</t>
    </rPh>
    <rPh sb="14" eb="16">
      <t>ケイヒ</t>
    </rPh>
    <rPh sb="16" eb="17">
      <t>ブン</t>
    </rPh>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</si>
  <si>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</si>
  <si>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</si>
  <si>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</si>
  <si>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</si>
  <si>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</si>
  <si>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</si>
  <si>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</si>
  <si>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</si>
  <si>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</si>
  <si>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</si>
  <si>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</si>
  <si>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</si>
  <si>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</si>
  <si>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</si>
  <si>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</si>
  <si>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</si>
  <si>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</si>
  <si>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</si>
  <si>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</si>
  <si>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おいては将来負担額を充当可能財源等が上回ったため、数字に表れず、実質公債費比率においても地方債の新規抑制や償還終了等の影響により、5.3％と類似団体平均を下回っており、今後も綿密な中長期財政計画を樹立し、当該年度の起債額を判断し、現在の水準以下に抑え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</si>
  <si>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</si>
  <si>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</si>
  <si>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</si>
  <si>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おいては将来負担額を充当可能財源等が上回ったため数字に表れず、有形固定資産減価償却率においても56.0％と類似団体等と比較して低い水準にあり、今後も第二次伊方町総合計画及び公共施設等総合管理計画により、計画的に更新等を実施し、財政の健全化に努める。
　公共施設の管理については、必要性、対策の内容や時期を再検討し、必要性が認められる施設については、機能転換、用途変更や複合化、集約化を図るとともに、必要性が認められない施設については廃止・撤去を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</si>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</sst>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B9E4-432C-AB90-F63BA3D54D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210004</c:v>
                </c:pt>
                <c:pt idx="1">
                  <c:v>178298</c:v>
                </c:pt>
                <c:pt idx="2">
                  <c:v>117133</c:v>
                </c:pt>
                <c:pt idx="3">
                  <c:v>142602</c:v>
                </c:pt>
                <c:pt idx="4">
                  <c:v>229864</c:v>
                </c:pt>
              </c:numCache>
            </c:numRef>
          </c:val>
          <c:smooth val="0"/>
          <c:extLst>
            <c:ext xmlns:c16="http://schemas.microsoft.com/office/drawing/2014/chart" uri="{C3380CC4-5D6E-409C-BE32-E72D297353CC}">
              <c16:uniqueId val="{00000001-B9E4-432C-AB90-F63BA3D54D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c:v>
                </c:pt>
                <c:pt idx="1">
                  <c:v>7.84</c:v>
                </c:pt>
                <c:pt idx="2">
                  <c:v>13.76</c:v>
                </c:pt>
                <c:pt idx="3">
                  <c:v>9.4700000000000006</c:v>
                </c:pt>
                <c:pt idx="4">
                  <c:v>13.83</c:v>
                </c:pt>
              </c:numCache>
            </c:numRef>
          </c:val>
          <c:extLst>
            <c:ext xmlns:c16="http://schemas.microsoft.com/office/drawing/2014/chart" uri="{C3380CC4-5D6E-409C-BE32-E72D297353CC}">
              <c16:uniqueId val="{00000000-A830-4779-AAC0-D037778F2E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52.48</c:v>
                </c:pt>
                <c:pt idx="1">
                  <c:v>59.84</c:v>
                </c:pt>
                <c:pt idx="2">
                  <c:v>66.260000000000005</c:v>
                </c:pt>
                <c:pt idx="3">
                  <c:v>75.19</c:v>
                </c:pt>
                <c:pt idx="4">
                  <c:v>82.27</c:v>
                </c:pt>
              </c:numCache>
            </c:numRef>
          </c:val>
          <c:extLst>
            <c:ext xmlns:c16="http://schemas.microsoft.com/office/drawing/2014/chart" uri="{C3380CC4-5D6E-409C-BE32-E72D297353CC}">
              <c16:uniqueId val="{00000001-A830-4779-AAC0-D037778F2E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2.27</c:v>
                </c:pt>
                <c:pt idx="1">
                  <c:v>11.49</c:v>
                </c:pt>
                <c:pt idx="2">
                  <c:v>9.77</c:v>
                </c:pt>
                <c:pt idx="3">
                  <c:v>2.5</c:v>
                </c:pt>
                <c:pt idx="4">
                  <c:v>13</c:v>
                </c:pt>
              </c:numCache>
            </c:numRef>
          </c:val>
          <c:smooth val="0"/>
          <c:extLst>
            <c:ext xmlns:c16="http://schemas.microsoft.com/office/drawing/2014/chart" uri="{C3380CC4-5D6E-409C-BE32-E72D297353CC}">
              <c16:uniqueId val="{00000002-A830-4779-AAC0-D037778F2E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2C0-46D5-B086-B6D44DC1F8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C0-46D5-B086-B6D44DC1F83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2C0-46D5-B086-B6D44DC1F833}"/>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C0-46D5-B086-B6D44DC1F833}"/>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c:v>
                </c:pt>
                <c:pt idx="2">
                  <c:v>#N/A</c:v>
                </c:pt>
                <c:pt idx="3">
                  <c:v>0.62</c:v>
                </c:pt>
                <c:pt idx="4">
                  <c:v>#N/A</c:v>
                </c:pt>
                <c:pt idx="5">
                  <c:v>0.43</c:v>
                </c:pt>
                <c:pt idx="6">
                  <c:v>#N/A</c:v>
                </c:pt>
                <c:pt idx="7">
                  <c:v>0.38</c:v>
                </c:pt>
                <c:pt idx="8">
                  <c:v>#N/A</c:v>
                </c:pt>
                <c:pt idx="9">
                  <c:v>0.59</c:v>
                </c:pt>
              </c:numCache>
            </c:numRef>
          </c:val>
          <c:extLst>
            <c:ext xmlns:c16="http://schemas.microsoft.com/office/drawing/2014/chart" uri="{C3380CC4-5D6E-409C-BE32-E72D297353CC}">
              <c16:uniqueId val="{00000004-B2C0-46D5-B086-B6D44DC1F833}"/>
            </c:ext>
          </c:extLst>
        </c:ser>
        <c:ser>
          <c:idx val="5"/>
          <c:order val="5"/>
          <c:tx>
            <c:strRef>
              <c:f>データシート!$A$32</c:f>
              <c:strCache>
                <c:ptCount val="1"/>
                <c:pt idx="0">
                  <c:v>介護保険（保険）特別会計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0.44</c:v>
                </c:pt>
                <c:pt idx="2">
                  <c:v>#N/A</c:v>
                </c:pt>
                <c:pt idx="3">
                  <c:v>0.5</c:v>
                </c:pt>
                <c:pt idx="4">
                  <c:v>#N/A</c:v>
                </c:pt>
                <c:pt idx="5">
                  <c:v>0.68</c:v>
                </c:pt>
                <c:pt idx="6">
                  <c:v>#N/A</c:v>
                </c:pt>
                <c:pt idx="7">
                  <c:v>0.15</c:v>
                </c:pt>
                <c:pt idx="8">
                  <c:v>#N/A</c:v>
                </c:pt>
                <c:pt idx="9">
                  <c:v>0.83</c:v>
                </c:pt>
              </c:numCache>
            </c:numRef>
          </c:val>
          <c:extLst>
            <c:ext xmlns:c16="http://schemas.microsoft.com/office/drawing/2014/chart" uri="{C3380CC4-5D6E-409C-BE32-E72D297353CC}">
              <c16:uniqueId val="{00000005-B2C0-46D5-B086-B6D44DC1F833}"/>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0.69</c:v>
                </c:pt>
                <c:pt idx="2">
                  <c:v>#N/A</c:v>
                </c:pt>
                <c:pt idx="3">
                  <c:v>0.94</c:v>
                </c:pt>
                <c:pt idx="4">
                  <c:v>#N/A</c:v>
                </c:pt>
                <c:pt idx="5">
                  <c:v>1.22</c:v>
                </c:pt>
                <c:pt idx="6">
                  <c:v>#N/A</c:v>
                </c:pt>
                <c:pt idx="7">
                  <c:v>1.53</c:v>
                </c:pt>
                <c:pt idx="8">
                  <c:v>#N/A</c:v>
                </c:pt>
                <c:pt idx="9">
                  <c:v>1.01</c:v>
                </c:pt>
              </c:numCache>
            </c:numRef>
          </c:val>
          <c:extLst>
            <c:ext xmlns:c16="http://schemas.microsoft.com/office/drawing/2014/chart" uri="{C3380CC4-5D6E-409C-BE32-E72D297353CC}">
              <c16:uniqueId val="{00000006-B2C0-46D5-B086-B6D44DC1F83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0.71</c:v>
                </c:pt>
                <c:pt idx="4">
                  <c:v>#N/A</c:v>
                </c:pt>
                <c:pt idx="5">
                  <c:v>0.78</c:v>
                </c:pt>
                <c:pt idx="6">
                  <c:v>#N/A</c:v>
                </c:pt>
                <c:pt idx="7">
                  <c:v>0.98</c:v>
                </c:pt>
                <c:pt idx="8">
                  <c:v>#N/A</c:v>
                </c:pt>
                <c:pt idx="9">
                  <c:v>1.47</c:v>
                </c:pt>
              </c:numCache>
            </c:numRef>
          </c:val>
          <c:extLst>
            <c:ext xmlns:c16="http://schemas.microsoft.com/office/drawing/2014/chart" uri="{C3380CC4-5D6E-409C-BE32-E72D297353CC}">
              <c16:uniqueId val="{00000007-B2C0-46D5-B086-B6D44DC1F8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1.81</c:v>
                </c:pt>
                <c:pt idx="2">
                  <c:v>#N/A</c:v>
                </c:pt>
                <c:pt idx="3">
                  <c:v>2.17</c:v>
                </c:pt>
                <c:pt idx="4">
                  <c:v>#N/A</c:v>
                </c:pt>
                <c:pt idx="5">
                  <c:v>2.92</c:v>
                </c:pt>
                <c:pt idx="6">
                  <c:v>#N/A</c:v>
                </c:pt>
                <c:pt idx="7">
                  <c:v>3.31</c:v>
                </c:pt>
                <c:pt idx="8">
                  <c:v>#N/A</c:v>
                </c:pt>
                <c:pt idx="9">
                  <c:v>3.83</c:v>
                </c:pt>
              </c:numCache>
            </c:numRef>
          </c:val>
          <c:extLst>
            <c:ext xmlns:c16="http://schemas.microsoft.com/office/drawing/2014/chart" uri="{C3380CC4-5D6E-409C-BE32-E72D297353CC}">
              <c16:uniqueId val="{00000008-B2C0-46D5-B086-B6D44DC1F83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1.39</c:v>
                </c:pt>
                <c:pt idx="2">
                  <c:v>#N/A</c:v>
                </c:pt>
                <c:pt idx="3">
                  <c:v>7.83</c:v>
                </c:pt>
                <c:pt idx="4">
                  <c:v>#N/A</c:v>
                </c:pt>
                <c:pt idx="5">
                  <c:v>13.75</c:v>
                </c:pt>
                <c:pt idx="6">
                  <c:v>#N/A</c:v>
                </c:pt>
                <c:pt idx="7">
                  <c:v>9.4600000000000009</c:v>
                </c:pt>
                <c:pt idx="8">
                  <c:v>#N/A</c:v>
                </c:pt>
                <c:pt idx="9">
                  <c:v>13.83</c:v>
                </c:pt>
              </c:numCache>
            </c:numRef>
          </c:val>
          <c:extLst>
            <c:ext xmlns:c16="http://schemas.microsoft.com/office/drawing/2014/chart" uri="{C3380CC4-5D6E-409C-BE32-E72D297353CC}">
              <c16:uniqueId val="{00000009-B2C0-46D5-B086-B6D44DC1F8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1067</c:v>
                </c:pt>
                <c:pt idx="5">
                  <c:v>1012</c:v>
                </c:pt>
                <c:pt idx="8">
                  <c:v>976</c:v>
                </c:pt>
                <c:pt idx="11">
                  <c:v>925</c:v>
                </c:pt>
                <c:pt idx="14">
                  <c:v>891</c:v>
                </c:pt>
              </c:numCache>
            </c:numRef>
          </c:val>
          <c:extLst>
            <c:ext xmlns:c16="http://schemas.microsoft.com/office/drawing/2014/chart" uri="{C3380CC4-5D6E-409C-BE32-E72D297353CC}">
              <c16:uniqueId val="{00000000-8295-47C5-9264-BE7199AA5C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95-47C5-9264-BE7199AA5C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c:v>
                </c:pt>
                <c:pt idx="3">
                  <c:v>19</c:v>
                </c:pt>
                <c:pt idx="6">
                  <c:v>11</c:v>
                </c:pt>
                <c:pt idx="9">
                  <c:v>6</c:v>
                </c:pt>
                <c:pt idx="12">
                  <c:v>5</c:v>
                </c:pt>
              </c:numCache>
            </c:numRef>
          </c:val>
          <c:extLst>
            <c:ext xmlns:c16="http://schemas.microsoft.com/office/drawing/2014/chart" uri="{C3380CC4-5D6E-409C-BE32-E72D297353CC}">
              <c16:uniqueId val="{00000002-8295-47C5-9264-BE7199AA5C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8295-47C5-9264-BE7199AA5C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210</c:v>
                </c:pt>
                <c:pt idx="3">
                  <c:v>212</c:v>
                </c:pt>
                <c:pt idx="6">
                  <c:v>209</c:v>
                </c:pt>
                <c:pt idx="9">
                  <c:v>204</c:v>
                </c:pt>
                <c:pt idx="12">
                  <c:v>192</c:v>
                </c:pt>
              </c:numCache>
            </c:numRef>
          </c:val>
          <c:extLst>
            <c:ext xmlns:c16="http://schemas.microsoft.com/office/drawing/2014/chart" uri="{C3380CC4-5D6E-409C-BE32-E72D297353CC}">
              <c16:uniqueId val="{00000004-8295-47C5-9264-BE7199AA5C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95-47C5-9264-BE7199AA5C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95-47C5-9264-BE7199AA5C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1113</c:v>
                </c:pt>
                <c:pt idx="3">
                  <c:v>1044</c:v>
                </c:pt>
                <c:pt idx="6">
                  <c:v>1003</c:v>
                </c:pt>
                <c:pt idx="9">
                  <c:v>948</c:v>
                </c:pt>
                <c:pt idx="12">
                  <c:v>922</c:v>
                </c:pt>
              </c:numCache>
            </c:numRef>
          </c:val>
          <c:extLst>
            <c:ext xmlns:c16="http://schemas.microsoft.com/office/drawing/2014/chart" uri="{C3380CC4-5D6E-409C-BE32-E72D297353CC}">
              <c16:uniqueId val="{00000007-8295-47C5-9264-BE7199AA5C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276</c:v>
                </c:pt>
                <c:pt idx="2">
                  <c:v>#N/A</c:v>
                </c:pt>
                <c:pt idx="3">
                  <c:v>#N/A</c:v>
                </c:pt>
                <c:pt idx="4">
                  <c:v>264</c:v>
                </c:pt>
                <c:pt idx="5">
                  <c:v>#N/A</c:v>
                </c:pt>
                <c:pt idx="6">
                  <c:v>#N/A</c:v>
                </c:pt>
                <c:pt idx="7">
                  <c:v>248</c:v>
                </c:pt>
                <c:pt idx="8">
                  <c:v>#N/A</c:v>
                </c:pt>
                <c:pt idx="9">
                  <c:v>#N/A</c:v>
                </c:pt>
                <c:pt idx="10">
                  <c:v>234</c:v>
                </c:pt>
                <c:pt idx="11">
                  <c:v>#N/A</c:v>
                </c:pt>
                <c:pt idx="12">
                  <c:v>#N/A</c:v>
                </c:pt>
                <c:pt idx="13">
                  <c:v>229</c:v>
                </c:pt>
                <c:pt idx="14">
                  <c:v>#N/A</c:v>
                </c:pt>
              </c:numCache>
            </c:numRef>
          </c:val>
          <c:smooth val="0"/>
          <c:extLst>
            <c:ext xmlns:c16="http://schemas.microsoft.com/office/drawing/2014/chart" uri="{C3380CC4-5D6E-409C-BE32-E72D297353CC}">
              <c16:uniqueId val="{00000008-8295-47C5-9264-BE7199AA5C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9670</c:v>
                </c:pt>
                <c:pt idx="5">
                  <c:v>9513</c:v>
                </c:pt>
                <c:pt idx="8">
                  <c:v>8972</c:v>
                </c:pt>
                <c:pt idx="11">
                  <c:v>8364</c:v>
                </c:pt>
                <c:pt idx="14">
                  <c:v>7883</c:v>
                </c:pt>
              </c:numCache>
            </c:numRef>
          </c:val>
          <c:extLst>
            <c:ext xmlns:c16="http://schemas.microsoft.com/office/drawing/2014/chart" uri="{C3380CC4-5D6E-409C-BE32-E72D297353CC}">
              <c16:uniqueId val="{00000000-3B86-44D3-B7FE-66E37A7E78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234</c:v>
                </c:pt>
                <c:pt idx="5">
                  <c:v>204</c:v>
                </c:pt>
                <c:pt idx="8">
                  <c:v>179</c:v>
                </c:pt>
                <c:pt idx="11">
                  <c:v>155</c:v>
                </c:pt>
                <c:pt idx="14">
                  <c:v>138</c:v>
                </c:pt>
              </c:numCache>
            </c:numRef>
          </c:val>
          <c:extLst>
            <c:ext xmlns:c16="http://schemas.microsoft.com/office/drawing/2014/chart" uri="{C3380CC4-5D6E-409C-BE32-E72D297353CC}">
              <c16:uniqueId val="{00000001-3B86-44D3-B7FE-66E37A7E78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9133</c:v>
                </c:pt>
                <c:pt idx="5">
                  <c:v>9434</c:v>
                </c:pt>
                <c:pt idx="8">
                  <c:v>9646</c:v>
                </c:pt>
                <c:pt idx="11">
                  <c:v>10085</c:v>
                </c:pt>
                <c:pt idx="14">
                  <c:v>10594</c:v>
                </c:pt>
              </c:numCache>
            </c:numRef>
          </c:val>
          <c:extLst>
            <c:ext xmlns:c16="http://schemas.microsoft.com/office/drawing/2014/chart" uri="{C3380CC4-5D6E-409C-BE32-E72D297353CC}">
              <c16:uniqueId val="{00000002-3B86-44D3-B7FE-66E37A7E78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86-44D3-B7FE-66E37A7E78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86-44D3-B7FE-66E37A7E78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86-44D3-B7FE-66E37A7E78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1478</c:v>
                </c:pt>
                <c:pt idx="3">
                  <c:v>1248</c:v>
                </c:pt>
                <c:pt idx="6">
                  <c:v>1130</c:v>
                </c:pt>
                <c:pt idx="9">
                  <c:v>952</c:v>
                </c:pt>
                <c:pt idx="12">
                  <c:v>936</c:v>
                </c:pt>
              </c:numCache>
            </c:numRef>
          </c:val>
          <c:extLst>
            <c:ext xmlns:c16="http://schemas.microsoft.com/office/drawing/2014/chart" uri="{C3380CC4-5D6E-409C-BE32-E72D297353CC}">
              <c16:uniqueId val="{00000006-3B86-44D3-B7FE-66E37A7E78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c:v>
                </c:pt>
                <c:pt idx="3">
                  <c:v>32</c:v>
                </c:pt>
                <c:pt idx="6">
                  <c:v>45</c:v>
                </c:pt>
                <c:pt idx="9">
                  <c:v>90</c:v>
                </c:pt>
                <c:pt idx="12">
                  <c:v>207</c:v>
                </c:pt>
              </c:numCache>
            </c:numRef>
          </c:val>
          <c:extLst>
            <c:ext xmlns:c16="http://schemas.microsoft.com/office/drawing/2014/chart" uri="{C3380CC4-5D6E-409C-BE32-E72D297353CC}">
              <c16:uniqueId val="{00000007-3B86-44D3-B7FE-66E37A7E78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2624</c:v>
                </c:pt>
                <c:pt idx="3">
                  <c:v>2581</c:v>
                </c:pt>
                <c:pt idx="6">
                  <c:v>2540</c:v>
                </c:pt>
                <c:pt idx="9">
                  <c:v>2362</c:v>
                </c:pt>
                <c:pt idx="12">
                  <c:v>2232</c:v>
                </c:pt>
              </c:numCache>
            </c:numRef>
          </c:val>
          <c:extLst>
            <c:ext xmlns:c16="http://schemas.microsoft.com/office/drawing/2014/chart" uri="{C3380CC4-5D6E-409C-BE32-E72D297353CC}">
              <c16:uniqueId val="{00000008-3B86-44D3-B7FE-66E37A7E78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184</c:v>
                </c:pt>
                <c:pt idx="3">
                  <c:v>132</c:v>
                </c:pt>
                <c:pt idx="6">
                  <c:v>91</c:v>
                </c:pt>
                <c:pt idx="9">
                  <c:v>72</c:v>
                </c:pt>
                <c:pt idx="12">
                  <c:v>136</c:v>
                </c:pt>
              </c:numCache>
            </c:numRef>
          </c:val>
          <c:extLst>
            <c:ext xmlns:c16="http://schemas.microsoft.com/office/drawing/2014/chart" uri="{C3380CC4-5D6E-409C-BE32-E72D297353CC}">
              <c16:uniqueId val="{00000009-3B86-44D3-B7FE-66E37A7E78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10595</c:v>
                </c:pt>
                <c:pt idx="3">
                  <c:v>10652</c:v>
                </c:pt>
                <c:pt idx="6">
                  <c:v>10099</c:v>
                </c:pt>
                <c:pt idx="9">
                  <c:v>9506</c:v>
                </c:pt>
                <c:pt idx="12">
                  <c:v>9005</c:v>
                </c:pt>
              </c:numCache>
            </c:numRef>
          </c:val>
          <c:extLst>
            <c:ext xmlns:c16="http://schemas.microsoft.com/office/drawing/2014/chart" uri="{C3380CC4-5D6E-409C-BE32-E72D297353CC}">
              <c16:uniqueId val="{0000000A-3B86-44D3-B7FE-66E37A7E78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86-44D3-B7FE-66E37A7E78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3596</c:v>
                </c:pt>
                <c:pt idx="1">
                  <c:v>3975</c:v>
                </c:pt>
                <c:pt idx="2">
                  <c:v>4431</c:v>
                </c:pt>
              </c:numCache>
            </c:numRef>
          </c:val>
          <c:extLst>
            <c:ext xmlns:c16="http://schemas.microsoft.com/office/drawing/2014/chart" uri="{C3380CC4-5D6E-409C-BE32-E72D297353CC}">
              <c16:uniqueId val="{00000000-EC8E-4E7E-A739-9FE27DDEBF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818</c:v>
                </c:pt>
                <c:pt idx="1">
                  <c:v>859</c:v>
                </c:pt>
                <c:pt idx="2">
                  <c:v>900</c:v>
                </c:pt>
              </c:numCache>
            </c:numRef>
          </c:val>
          <c:extLst>
            <c:ext xmlns:c16="http://schemas.microsoft.com/office/drawing/2014/chart" uri="{C3380CC4-5D6E-409C-BE32-E72D297353CC}">
              <c16:uniqueId val="{00000001-EC8E-4E7E-A739-9FE27DDEBF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8106</c:v>
                </c:pt>
                <c:pt idx="1">
                  <c:v>8002</c:v>
                </c:pt>
                <c:pt idx="2">
                  <c:v>7772</c:v>
                </c:pt>
              </c:numCache>
            </c:numRef>
          </c:val>
          <c:extLst>
            <c:ext xmlns:c16="http://schemas.microsoft.com/office/drawing/2014/chart" uri="{C3380CC4-5D6E-409C-BE32-E72D297353CC}">
              <c16:uniqueId val="{00000002-EC8E-4E7E-A739-9FE27DDEBF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{1365F6DB-3B12-451D-99D1-F851D16ADD6D}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978-4CB6-B20E-6E93D47019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{A9F155A9-EBD3-4883-A6F1-A511068560D6}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78-4CB6-B20E-6E93D47019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{8970BC9F-1BAF-4BF4-990E-12B5F89CC04C}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78-4CB6-B20E-6E93D47019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{237A6083-9B33-46E4-AF65-DAA3701F7A10}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78-4CB6-B20E-6E93D47019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{076D3CE1-8963-4406-96E7-F5989FDA072E}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78-4CB6-B20E-6E93D47019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{07641542-9274-4DDF-B07A-6389386C6587}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978-4CB6-B20E-6E93D47019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{6FCC6166-86ED-4F2A-861B-F85728BF2005}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978-4CB6-B20E-6E93D47019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{70A721D4-08A7-4123-9F1C-8DFDB6D731DF}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978-4CB6-B20E-6E93D47019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{9C981C5B-F610-4BEA-851E-C2FB8697A954}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978-4CB6-B20E-6E93D4701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52.6</c:v>
                </c:pt>
                <c:pt idx="16">
                  <c:v>54.1</c:v>
                </c:pt>
                <c:pt idx="24">
                  <c:v>55.5</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78-4CB6-B20E-6E93D47019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{91D3D3AB-62BE-4D61-9204-A2FA1D227517}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978-4CB6-B20E-6E93D47019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{D17CAE27-94E2-467F-B106-258F4128032B}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78-4CB6-B20E-6E93D47019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{11B063E8-D216-4C9C-8B34-152770CA150A}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78-4CB6-B20E-6E93D47019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{2E808776-CB22-45E2-A905-BD4FE9C2D2A1}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78-4CB6-B20E-6E93D47019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{56FECB21-7610-4D4B-90F0-AB5E8584C9EE}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78-4CB6-B20E-6E93D47019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{E1D6CCFB-EC9B-41F7-9CB6-2E79C87A564E}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978-4CB6-B20E-6E93D47019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{5DD2D06A-2BC4-4728-8663-FDF893E45AEE}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978-4CB6-B20E-6E93D47019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{18880059-0767-4790-B671-822BC1B71E5F}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978-4CB6-B20E-6E93D47019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{34D489D5-5D51-4C07-A350-7D4A49A08937}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978-4CB6-B20E-6E93D4701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78-4CB6-B20E-6E93D4701932}"/>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{860B535D-3488-45AA-8A17-0E4772B635A5}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39-4F01-BD83-08856A1F63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{AE3E5F9E-55C2-4501-BEFA-C4684491B0C8}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39-4F01-BD83-08856A1F63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{7A8E2598-DA3E-4E58-B1D6-CA84D0A63566}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39-4F01-BD83-08856A1F63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{4131D26B-2E2B-455C-9679-95D2D446BDDD}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39-4F01-BD83-08856A1F63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{B59A82B0-8042-45A3-A23C-EDD185C644A0}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39-4F01-BD83-08856A1F63D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{26E05869-2FF3-4069-9B16-DE0CAEBEE4D6}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39-4F01-BD83-08856A1F63D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{BD05BB5F-16D0-460F-BF77-0DD87FDCBC02}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39-4F01-BD83-08856A1F63D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{BA729432-907A-4CCC-BC6F-61EEA6B5F16B}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39-4F01-BD83-08856A1F63D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{FE06DEFD-7758-4C61-A546-A18CC11A0160}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39-4F01-BD83-08856A1F63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5.5</c:v>
                </c:pt>
                <c:pt idx="16">
                  <c:v>5.6</c:v>
                </c:pt>
                <c:pt idx="24">
                  <c:v>5.4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A39-4F01-BD83-08856A1F63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{144FEC09-6456-40F4-A65C-08AB29556C80}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39-4F01-BD83-08856A1F63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{21E3FF79-AE5B-4A32-98F7-C8CA09DFAB5E}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39-4F01-BD83-08856A1F63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{5AFC57F4-1872-4E92-926A-B8DBD2427392}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39-4F01-BD83-08856A1F63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{6BF4D30C-CA86-41B6-A375-64AF12BE4EB9}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39-4F01-BD83-08856A1F63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{EA93D5CB-A53F-4E3B-9CB8-8F49520C86E4}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39-4F01-BD83-08856A1F63D3}"/>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{41548898-1CBB-467C-B1D2-172A0B448167}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39-4F01-BD83-08856A1F63D3}"/>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{54867A1C-5A7D-4A1A-B1B0-54C7ECFB3970}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39-4F01-BD83-08856A1F63D3}"/>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{1F1F6A3A-855F-4525-919E-671B98965D68}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39-4F01-BD83-08856A1F63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{A18E1EF5-A1CD-4A2D-AE0B-F8C46760D254}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39-4F01-BD83-08856A1F63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39-4F01-BD83-08856A1F63D3}"/>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百万円の増加となっている。主な要因としては、財政調整基金に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百万円、道路新設改良工事基金に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百万円を積み立てた一方、公共施設の維持管理経費に充てるため、電源立地地域対策交付金公共用施設維持運営基金を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大規模事業の財源として基金の組み替えや、想定外の自然災害等に備えるため、災害対策基金への積み立て等、将来的な財政状況を見極めながら適切な基金運営を実施していく。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町合併前の旧伊方地域の農林水産業の振興に資する事業、商工業の振興に資する事業、町道、農道、漁港及び港湾等の社会資本の整備に資　する事業、各種地元負担金の軽減に資する事業に充てられる。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・電源立地地域対策交付金公共用施設維持運営基金については、毎年、保育所等の公共施設における人件費、光熱水費に充てられる。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・災害対策基金は地震、風水害その他の自然災害又は人為的災害から町民の生命と財産を守るべく、町内における甚大な災害の被災者を支援する経費及　び復旧復興に要する経費に充てるられる。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・電源立地地域対策交付金公共用施設維持運営基金については、交付金を原資とした積み立てが終了しており、公共施設に係る人件費、物件費への経費充　当のための取り崩しによる減額。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年度から下水道料金の見直しにより、大幅な増額を避けるため、当該基金をその財源の一部として、毎年取崩しを行ってい　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・電源立地地域対策交付金を原資とする基金については、その使途内容に注意しながら、計画的な処分をしていく。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近年、財政調整基金の取崩しはなく、実質収支額は増加傾向にあることから、積立額の増加に繋がっている。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中長期財政見通しでは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百万円程度まで増加の見込みである。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公営企業会計の償還が令和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年度末で終了することから、令和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年度からは利息分のみの積み立てとなる見込みである。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56.0</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るが、今後の施設老朽化を見据え、第二次伊方町総合計画及び公共施設等総合管理計画により、対策の優先度を考慮した予算編成を行い、計画的に更新等を実施し、財政の健全化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1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75565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37972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155194</xdr:rowOff>
    </xdr:from>
    <xdr:to>
      <xdr:col>15</xdr:col>
      <xdr:colOff>187325</xdr:colOff>
      <xdr:row>31</xdr:row>
      <xdr:rowOff>85344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34544</xdr:rowOff>
    </xdr:from>
    <xdr:to>
      <xdr:col>19</xdr:col>
      <xdr:colOff>136525</xdr:colOff>
      <xdr:row>31</xdr:row>
      <xdr:rowOff>64770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34949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122809</xdr:rowOff>
    </xdr:from>
    <xdr:to>
      <xdr:col>11</xdr:col>
      <xdr:colOff>187325</xdr:colOff>
      <xdr:row>31</xdr:row>
      <xdr:rowOff>52959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xdr:rowOff>
    </xdr:from>
    <xdr:to>
      <xdr:col>15</xdr:col>
      <xdr:colOff>136525</xdr:colOff>
      <xdr:row>31</xdr:row>
      <xdr:rowOff>34544</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31710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103378</xdr:rowOff>
    </xdr:from>
    <xdr:to>
      <xdr:col>7</xdr:col>
      <xdr:colOff>187325</xdr:colOff>
      <xdr:row>31</xdr:row>
      <xdr:rowOff>33528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2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154178</xdr:rowOff>
    </xdr:from>
    <xdr:to>
      <xdr:col>11</xdr:col>
      <xdr:colOff>136525</xdr:colOff>
      <xdr:row>31</xdr:row>
      <xdr:rowOff>2159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29767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132097</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101871</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07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69486</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04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50055</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2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98.2%</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と類似団体等と比較して低い水準にあり、財政の健全化、柔軟性が確保されている。今後も綿密な中長期財政計画を樹立し、財政の健全化に努める。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82362</xdr:rowOff>
    </xdr:from>
    <xdr:to>
      <xdr:col>76</xdr:col>
      <xdr:colOff>73025</xdr:colOff>
      <xdr:row>27</xdr:row>
      <xdr:rowOff>12512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168739</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45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134076</xdr:rowOff>
    </xdr:from>
    <xdr:to>
      <xdr:col>72</xdr:col>
      <xdr:colOff>123825</xdr:colOff>
      <xdr:row>27</xdr:row>
      <xdr:rowOff>64226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5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133162</xdr:rowOff>
    </xdr:from>
    <xdr:to>
      <xdr:col>76</xdr:col>
      <xdr:colOff>22225</xdr:colOff>
      <xdr:row>27</xdr:row>
      <xdr:rowOff>13426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4590862"/>
          <a:ext cx="711200" cy="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31302</xdr:rowOff>
    </xdr:from>
    <xdr:to>
      <xdr:col>68</xdr:col>
      <xdr:colOff>123825</xdr:colOff>
      <xdr:row>27</xdr:row>
      <xdr:rowOff>132902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6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13426</xdr:rowOff>
    </xdr:from>
    <xdr:to>
      <xdr:col>72</xdr:col>
      <xdr:colOff>73025</xdr:colOff>
      <xdr:row>27</xdr:row>
      <xdr:rowOff>82102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4642576"/>
          <a:ext cx="762000" cy="6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66875</xdr:rowOff>
    </xdr:from>
    <xdr:to>
      <xdr:col>64</xdr:col>
      <xdr:colOff>123825</xdr:colOff>
      <xdr:row>27</xdr:row>
      <xdr:rowOff>168475</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6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82102</xdr:rowOff>
    </xdr:from>
    <xdr:to>
      <xdr:col>68</xdr:col>
      <xdr:colOff>73025</xdr:colOff>
      <xdr:row>27</xdr:row>
      <xdr:rowOff>117675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4711252"/>
          <a:ext cx="762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50528</xdr:rowOff>
    </xdr:from>
    <xdr:to>
      <xdr:col>60</xdr:col>
      <xdr:colOff>123825</xdr:colOff>
      <xdr:row>27</xdr:row>
      <xdr:rowOff>152128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101328</xdr:rowOff>
    </xdr:from>
    <xdr:to>
      <xdr:col>64</xdr:col>
      <xdr:colOff>73025</xdr:colOff>
      <xdr:row>27</xdr:row>
      <xdr:rowOff>117675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4730478"/>
          <a:ext cx="762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49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49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49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49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80753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36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149429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4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13552</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47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168655</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45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64770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3499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48441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1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23949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876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1088</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6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90368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89337</xdr:rowOff>
    </xdr:from>
    <xdr:to>
      <xdr:col>55</xdr:col>
      <xdr:colOff>50800</xdr:colOff>
      <xdr:row>42</xdr:row>
      <xdr:rowOff>19487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90974</xdr:rowOff>
    </xdr:from>
    <xdr:to>
      <xdr:col>50</xdr:col>
      <xdr:colOff>165100</xdr:colOff>
      <xdr:row>42</xdr:row>
      <xdr:rowOff>21124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140137</xdr:rowOff>
    </xdr:from>
    <xdr:to>
      <xdr:col>55</xdr:col>
      <xdr:colOff>0</xdr:colOff>
      <xdr:row>41</xdr:row>
      <xdr:rowOff>141774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69587"/>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94784</xdr:rowOff>
    </xdr:from>
    <xdr:to>
      <xdr:col>46</xdr:col>
      <xdr:colOff>38100</xdr:colOff>
      <xdr:row>42</xdr:row>
      <xdr:rowOff>24934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141774</xdr:rowOff>
    </xdr:from>
    <xdr:to>
      <xdr:col>50</xdr:col>
      <xdr:colOff>114300</xdr:colOff>
      <xdr:row>41</xdr:row>
      <xdr:rowOff>145584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7122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96408</xdr:rowOff>
    </xdr:from>
    <xdr:to>
      <xdr:col>41</xdr:col>
      <xdr:colOff>101600</xdr:colOff>
      <xdr:row>42</xdr:row>
      <xdr:rowOff>26558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145584</xdr:rowOff>
    </xdr:from>
    <xdr:to>
      <xdr:col>45</xdr:col>
      <xdr:colOff>177800</xdr:colOff>
      <xdr:row>41</xdr:row>
      <xdr:rowOff>147208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5034"/>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98118</xdr:rowOff>
    </xdr:from>
    <xdr:to>
      <xdr:col>36</xdr:col>
      <xdr:colOff>165100</xdr:colOff>
      <xdr:row>42</xdr:row>
      <xdr:rowOff>28268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147208</xdr:rowOff>
    </xdr:from>
    <xdr:to>
      <xdr:col>41</xdr:col>
      <xdr:colOff>50800</xdr:colOff>
      <xdr:row>41</xdr:row>
      <xdr:rowOff>148918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76658"/>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12251</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16061</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17685</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19395</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112485</xdr:rowOff>
    </xdr:from>
    <xdr:to>
      <xdr:col>24</xdr:col>
      <xdr:colOff>114300</xdr:colOff>
      <xdr:row>58</xdr:row>
      <xdr:rowOff>42635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135362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73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89626</xdr:rowOff>
    </xdr:from>
    <xdr:to>
      <xdr:col>20</xdr:col>
      <xdr:colOff>38100</xdr:colOff>
      <xdr:row>58</xdr:row>
      <xdr:rowOff>19776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140426</xdr:rowOff>
    </xdr:from>
    <xdr:to>
      <xdr:col>24</xdr:col>
      <xdr:colOff>63500</xdr:colOff>
      <xdr:row>57</xdr:row>
      <xdr:rowOff>163285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991307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66766</xdr:rowOff>
    </xdr:from>
    <xdr:to>
      <xdr:col>15</xdr:col>
      <xdr:colOff>101600</xdr:colOff>
      <xdr:row>57</xdr:row>
      <xdr:rowOff>168366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117566</xdr:rowOff>
    </xdr:from>
    <xdr:to>
      <xdr:col>19</xdr:col>
      <xdr:colOff>177800</xdr:colOff>
      <xdr:row>57</xdr:row>
      <xdr:rowOff>140426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890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117566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868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22678</xdr:rowOff>
    </xdr:from>
    <xdr:to>
      <xdr:col>6</xdr:col>
      <xdr:colOff>38100</xdr:colOff>
      <xdr:row>57</xdr:row>
      <xdr:rowOff>124278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73478</xdr:rowOff>
    </xdr:from>
    <xdr:to>
      <xdr:col>10</xdr:col>
      <xdr:colOff>114300</xdr:colOff>
      <xdr:row>57</xdr:row>
      <xdr:rowOff>96338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846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36303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13443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140805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85662</xdr:rowOff>
    </xdr:from>
    <xdr:to>
      <xdr:col>55</xdr:col>
      <xdr:colOff>50800</xdr:colOff>
      <xdr:row>64</xdr:row>
      <xdr:rowOff>15812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88290</xdr:rowOff>
    </xdr:from>
    <xdr:to>
      <xdr:col>50</xdr:col>
      <xdr:colOff>165100</xdr:colOff>
      <xdr:row>64</xdr:row>
      <xdr:rowOff>18440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136462</xdr:rowOff>
    </xdr:from>
    <xdr:to>
      <xdr:col>55</xdr:col>
      <xdr:colOff>0</xdr:colOff>
      <xdr:row>63</xdr:row>
      <xdr:rowOff>139090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37812"/>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91570</xdr:rowOff>
    </xdr:from>
    <xdr:to>
      <xdr:col>46</xdr:col>
      <xdr:colOff>38100</xdr:colOff>
      <xdr:row>64</xdr:row>
      <xdr:rowOff>21720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139090</xdr:rowOff>
    </xdr:from>
    <xdr:to>
      <xdr:col>50</xdr:col>
      <xdr:colOff>114300</xdr:colOff>
      <xdr:row>63</xdr:row>
      <xdr:rowOff>142370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4044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94748</xdr:rowOff>
    </xdr:from>
    <xdr:to>
      <xdr:col>41</xdr:col>
      <xdr:colOff>101600</xdr:colOff>
      <xdr:row>64</xdr:row>
      <xdr:rowOff>24898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142370</xdr:rowOff>
    </xdr:from>
    <xdr:to>
      <xdr:col>45</xdr:col>
      <xdr:colOff>177800</xdr:colOff>
      <xdr:row>63</xdr:row>
      <xdr:rowOff>145548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4372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97796</xdr:rowOff>
    </xdr:from>
    <xdr:to>
      <xdr:col>36</xdr:col>
      <xdr:colOff>165100</xdr:colOff>
      <xdr:row>64</xdr:row>
      <xdr:rowOff>27946</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145548</xdr:rowOff>
    </xdr:from>
    <xdr:to>
      <xdr:col>41</xdr:col>
      <xdr:colOff>50800</xdr:colOff>
      <xdr:row>63</xdr:row>
      <xdr:rowOff>148596</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468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8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12847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8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16025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8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19073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9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132624</xdr:rowOff>
    </xdr:from>
    <xdr:to>
      <xdr:col>20</xdr:col>
      <xdr:colOff>38100</xdr:colOff>
      <xdr:row>84</xdr:row>
      <xdr:rowOff>62774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11974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39091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11974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41184</xdr:rowOff>
    </xdr:from>
    <xdr:to>
      <xdr:col>10</xdr:col>
      <xdr:colOff>165100</xdr:colOff>
      <xdr:row>83</xdr:row>
      <xdr:rowOff>142784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91984</xdr:rowOff>
    </xdr:from>
    <xdr:to>
      <xdr:col>15</xdr:col>
      <xdr:colOff>50800</xdr:colOff>
      <xdr:row>83</xdr:row>
      <xdr:rowOff>157299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322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166914</xdr:rowOff>
    </xdr:from>
    <xdr:to>
      <xdr:col>6</xdr:col>
      <xdr:colOff>38100</xdr:colOff>
      <xdr:row>83</xdr:row>
      <xdr:rowOff>97064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46264</xdr:rowOff>
    </xdr:from>
    <xdr:to>
      <xdr:col>10</xdr:col>
      <xdr:colOff>114300</xdr:colOff>
      <xdr:row>83</xdr:row>
      <xdr:rowOff>91984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766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53901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133911</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113591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21895</xdr:rowOff>
    </xdr:from>
    <xdr:to>
      <xdr:col>55</xdr:col>
      <xdr:colOff>50800</xdr:colOff>
      <xdr:row>85</xdr:row>
      <xdr:rowOff>123495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5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44772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4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38582</xdr:rowOff>
    </xdr:from>
    <xdr:to>
      <xdr:col>50</xdr:col>
      <xdr:colOff>165100</xdr:colOff>
      <xdr:row>85</xdr:row>
      <xdr:rowOff>140182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72695</xdr:rowOff>
    </xdr:from>
    <xdr:to>
      <xdr:col>55</xdr:col>
      <xdr:colOff>0</xdr:colOff>
      <xdr:row>85</xdr:row>
      <xdr:rowOff>89382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645945"/>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44526</xdr:rowOff>
    </xdr:from>
    <xdr:to>
      <xdr:col>46</xdr:col>
      <xdr:colOff>38100</xdr:colOff>
      <xdr:row>85</xdr:row>
      <xdr:rowOff>146126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89382</xdr:rowOff>
    </xdr:from>
    <xdr:to>
      <xdr:col>50</xdr:col>
      <xdr:colOff>114300</xdr:colOff>
      <xdr:row>85</xdr:row>
      <xdr:rowOff>95326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66263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74016</xdr:rowOff>
    </xdr:from>
    <xdr:to>
      <xdr:col>41</xdr:col>
      <xdr:colOff>101600</xdr:colOff>
      <xdr:row>86</xdr:row>
      <xdr:rowOff>4166</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95326</xdr:rowOff>
    </xdr:from>
    <xdr:to>
      <xdr:col>45</xdr:col>
      <xdr:colOff>177800</xdr:colOff>
      <xdr:row>85</xdr:row>
      <xdr:rowOff>124816</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66857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87655</xdr:rowOff>
    </xdr:from>
    <xdr:to>
      <xdr:col>36</xdr:col>
      <xdr:colOff>165100</xdr:colOff>
      <xdr:row>86</xdr:row>
      <xdr:rowOff>17805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124816</xdr:rowOff>
    </xdr:from>
    <xdr:to>
      <xdr:col>41</xdr:col>
      <xdr:colOff>50800</xdr:colOff>
      <xdr:row>85</xdr:row>
      <xdr:rowOff>138455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698066"/>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131309</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137253</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166743</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8932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7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50074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8498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157843</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77878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162561</xdr:rowOff>
    </xdr:from>
    <xdr:to>
      <xdr:col>6</xdr:col>
      <xdr:colOff>38100</xdr:colOff>
      <xdr:row>103</xdr:row>
      <xdr:rowOff>92711</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41911</xdr:rowOff>
    </xdr:from>
    <xdr:to>
      <xdr:col>10</xdr:col>
      <xdr:colOff>114300</xdr:colOff>
      <xdr:row>103</xdr:row>
      <xdr:rowOff>128451</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770126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113225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286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57246</xdr:rowOff>
    </xdr:from>
    <xdr:to>
      <xdr:col>55</xdr:col>
      <xdr:colOff>50800</xdr:colOff>
      <xdr:row>105</xdr:row>
      <xdr:rowOff>158846</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0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80123</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7910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68748</xdr:rowOff>
    </xdr:from>
    <xdr:to>
      <xdr:col>50</xdr:col>
      <xdr:colOff>165100</xdr:colOff>
      <xdr:row>105</xdr:row>
      <xdr:rowOff>170348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0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108046</xdr:rowOff>
    </xdr:from>
    <xdr:to>
      <xdr:col>55</xdr:col>
      <xdr:colOff>0</xdr:colOff>
      <xdr:row>105</xdr:row>
      <xdr:rowOff>119548</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110296"/>
          <a:ext cx="8382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83165</xdr:rowOff>
    </xdr:from>
    <xdr:to>
      <xdr:col>46</xdr:col>
      <xdr:colOff>38100</xdr:colOff>
      <xdr:row>106</xdr:row>
      <xdr:rowOff>13315</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0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119548</xdr:rowOff>
    </xdr:from>
    <xdr:to>
      <xdr:col>50</xdr:col>
      <xdr:colOff>114300</xdr:colOff>
      <xdr:row>105</xdr:row>
      <xdr:rowOff>133965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121798"/>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96579</xdr:rowOff>
    </xdr:from>
    <xdr:to>
      <xdr:col>41</xdr:col>
      <xdr:colOff>101600</xdr:colOff>
      <xdr:row>106</xdr:row>
      <xdr:rowOff>26729</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0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133965</xdr:rowOff>
    </xdr:from>
    <xdr:to>
      <xdr:col>45</xdr:col>
      <xdr:colOff>177800</xdr:colOff>
      <xdr:row>105</xdr:row>
      <xdr:rowOff>147379</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136215"/>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55663</xdr:rowOff>
    </xdr:from>
    <xdr:to>
      <xdr:col>36</xdr:col>
      <xdr:colOff>165100</xdr:colOff>
      <xdr:row>104</xdr:row>
      <xdr:rowOff>157263</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78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106463</xdr:rowOff>
    </xdr:from>
    <xdr:to>
      <xdr:col>41</xdr:col>
      <xdr:colOff>50800</xdr:colOff>
      <xdr:row>105</xdr:row>
      <xdr:rowOff>147379</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6972300" y="17937263"/>
          <a:ext cx="889000" cy="2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73944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41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91115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43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87318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70894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15425</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281505" y="17846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29842</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05205" y="17860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43256</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16205" y="1787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2340</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27205" y="17661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38</xdr:row>
      <xdr:rowOff>12519</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50639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162741</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46557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84364</xdr:rowOff>
    </xdr:from>
    <xdr:to>
      <xdr:col>76</xdr:col>
      <xdr:colOff>114300</xdr:colOff>
      <xdr:row>37</xdr:row>
      <xdr:rowOff>121920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42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164193</xdr:rowOff>
    </xdr:from>
    <xdr:to>
      <xdr:col>67</xdr:col>
      <xdr:colOff>101600</xdr:colOff>
      <xdr:row>37</xdr:row>
      <xdr:rowOff>94343</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43543</xdr:rowOff>
    </xdr:from>
    <xdr:to>
      <xdr:col>71</xdr:col>
      <xdr:colOff>177800</xdr:colOff>
      <xdr:row>37</xdr:row>
      <xdr:rowOff>84364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3871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33218</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110870</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163017</xdr:rowOff>
    </xdr:from>
    <xdr:to>
      <xdr:col>116</xdr:col>
      <xdr:colOff>114300</xdr:colOff>
      <xdr:row>40</xdr:row>
      <xdr:rowOff>93167</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141444</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xdr:rowOff>
    </xdr:from>
    <xdr:to>
      <xdr:col>112</xdr:col>
      <xdr:colOff>38100</xdr:colOff>
      <xdr:row>39</xdr:row>
      <xdr:rowOff>118313</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67513</xdr:rowOff>
    </xdr:from>
    <xdr:to>
      <xdr:col>116</xdr:col>
      <xdr:colOff>63500</xdr:colOff>
      <xdr:row>40</xdr:row>
      <xdr:rowOff>42367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1323300" y="6754063"/>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29514</xdr:rowOff>
    </xdr:from>
    <xdr:to>
      <xdr:col>107</xdr:col>
      <xdr:colOff>101600</xdr:colOff>
      <xdr:row>39</xdr:row>
      <xdr:rowOff>131114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39</xdr:row>
      <xdr:rowOff>80314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7540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39574</xdr:rowOff>
    </xdr:from>
    <xdr:to>
      <xdr:col>102</xdr:col>
      <xdr:colOff>165100</xdr:colOff>
      <xdr:row>39</xdr:row>
      <xdr:rowOff>141174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80314</xdr:rowOff>
    </xdr:from>
    <xdr:to>
      <xdr:col>107</xdr:col>
      <xdr:colOff>50800</xdr:colOff>
      <xdr:row>39</xdr:row>
      <xdr:rowOff>90374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76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49632</xdr:rowOff>
    </xdr:from>
    <xdr:to>
      <xdr:col>98</xdr:col>
      <xdr:colOff>38100</xdr:colOff>
      <xdr:row>39</xdr:row>
      <xdr:rowOff>151232</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90374</xdr:rowOff>
    </xdr:from>
    <xdr:to>
      <xdr:col>102</xdr:col>
      <xdr:colOff>114300</xdr:colOff>
      <xdr:row>39</xdr:row>
      <xdr:rowOff>100432</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7769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134840</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122241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8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157701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167759</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5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95885</xdr:rowOff>
    </xdr:from>
    <xdr:to>
      <xdr:col>81</xdr:col>
      <xdr:colOff>101600</xdr:colOff>
      <xdr:row>60</xdr:row>
      <xdr:rowOff>26035</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57150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26223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146685</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22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108585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216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60</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2814300" y="102165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42562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84379</xdr:rowOff>
    </xdr:from>
    <xdr:to>
      <xdr:col>116</xdr:col>
      <xdr:colOff>114300</xdr:colOff>
      <xdr:row>63</xdr:row>
      <xdr:rowOff>14529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107256</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78359</xdr:rowOff>
    </xdr:from>
    <xdr:to>
      <xdr:col>112</xdr:col>
      <xdr:colOff>38100</xdr:colOff>
      <xdr:row>63</xdr:row>
      <xdr:rowOff>8509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129159</xdr:rowOff>
    </xdr:from>
    <xdr:to>
      <xdr:col>116</xdr:col>
      <xdr:colOff>63500</xdr:colOff>
      <xdr:row>62</xdr:row>
      <xdr:rowOff>135179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1323300" y="10759059"/>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87426</xdr:rowOff>
    </xdr:from>
    <xdr:to>
      <xdr:col>107</xdr:col>
      <xdr:colOff>101600</xdr:colOff>
      <xdr:row>63</xdr:row>
      <xdr:rowOff>17576</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129159</xdr:rowOff>
    </xdr:from>
    <xdr:to>
      <xdr:col>111</xdr:col>
      <xdr:colOff>177800</xdr:colOff>
      <xdr:row>62</xdr:row>
      <xdr:rowOff>138226</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75905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86741</xdr:rowOff>
    </xdr:from>
    <xdr:to>
      <xdr:col>102</xdr:col>
      <xdr:colOff>165100</xdr:colOff>
      <xdr:row>63</xdr:row>
      <xdr:rowOff>16891</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137541</xdr:rowOff>
    </xdr:from>
    <xdr:to>
      <xdr:col>107</xdr:col>
      <xdr:colOff>50800</xdr:colOff>
      <xdr:row>62</xdr:row>
      <xdr:rowOff>138226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076744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100457</xdr:rowOff>
    </xdr:from>
    <xdr:to>
      <xdr:col>98</xdr:col>
      <xdr:colOff>38100</xdr:colOff>
      <xdr:row>63</xdr:row>
      <xdr:rowOff>30607</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137541</xdr:rowOff>
    </xdr:from>
    <xdr:to>
      <xdr:col>102</xdr:col>
      <xdr:colOff>114300</xdr:colOff>
      <xdr:row>62</xdr:row>
      <xdr:rowOff>151257</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76744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25036</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34103</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4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33418</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49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47134</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50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142239</xdr:rowOff>
    </xdr:from>
    <xdr:to>
      <xdr:col>81</xdr:col>
      <xdr:colOff>101600</xdr:colOff>
      <xdr:row>105</xdr:row>
      <xdr:rowOff>72389</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21589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flipV="1">
          <a:off x="15481300" y="1801368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115570</xdr:rowOff>
    </xdr:from>
    <xdr:to>
      <xdr:col>76</xdr:col>
      <xdr:colOff>165100</xdr:colOff>
      <xdr:row>105</xdr:row>
      <xdr:rowOff>45720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166370</xdr:rowOff>
    </xdr:from>
    <xdr:to>
      <xdr:col>81</xdr:col>
      <xdr:colOff>50800</xdr:colOff>
      <xdr:row>105</xdr:row>
      <xdr:rowOff>21589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7997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129539</xdr:rowOff>
    </xdr:from>
    <xdr:to>
      <xdr:col>72</xdr:col>
      <xdr:colOff>38100</xdr:colOff>
      <xdr:row>105</xdr:row>
      <xdr:rowOff>59689</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166370</xdr:rowOff>
    </xdr:from>
    <xdr:to>
      <xdr:col>76</xdr:col>
      <xdr:colOff>114300</xdr:colOff>
      <xdr:row>105</xdr:row>
      <xdr:rowOff>8889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3703300" y="179971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102870</xdr:rowOff>
    </xdr:from>
    <xdr:to>
      <xdr:col>67</xdr:col>
      <xdr:colOff>101600</xdr:colOff>
      <xdr:row>105</xdr:row>
      <xdr:rowOff>33020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153670</xdr:rowOff>
    </xdr:from>
    <xdr:to>
      <xdr:col>71</xdr:col>
      <xdr:colOff>177800</xdr:colOff>
      <xdr:row>105</xdr:row>
      <xdr:rowOff>8889</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7984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63516</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36847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76216</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49547</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42926</xdr:rowOff>
    </xdr:from>
    <xdr:to>
      <xdr:col>116</xdr:col>
      <xdr:colOff>114300</xdr:colOff>
      <xdr:row>103</xdr:row>
      <xdr:rowOff>144526</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77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65803</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65024</xdr:rowOff>
    </xdr:from>
    <xdr:to>
      <xdr:col>112</xdr:col>
      <xdr:colOff>38100</xdr:colOff>
      <xdr:row>103</xdr:row>
      <xdr:rowOff>166624</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7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93726</xdr:rowOff>
    </xdr:from>
    <xdr:to>
      <xdr:col>116</xdr:col>
      <xdr:colOff>63500</xdr:colOff>
      <xdr:row>103</xdr:row>
      <xdr:rowOff>115824</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775307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92456</xdr:rowOff>
    </xdr:from>
    <xdr:to>
      <xdr:col>107</xdr:col>
      <xdr:colOff>101600</xdr:colOff>
      <xdr:row>104</xdr:row>
      <xdr:rowOff>22606</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115824</xdr:rowOff>
    </xdr:from>
    <xdr:to>
      <xdr:col>111</xdr:col>
      <xdr:colOff>177800</xdr:colOff>
      <xdr:row>103</xdr:row>
      <xdr:rowOff>143256</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0434300" y="177751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155702</xdr:rowOff>
    </xdr:from>
    <xdr:to>
      <xdr:col>102</xdr:col>
      <xdr:colOff>165100</xdr:colOff>
      <xdr:row>103</xdr:row>
      <xdr:rowOff>85852</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35052</xdr:rowOff>
    </xdr:from>
    <xdr:to>
      <xdr:col>107</xdr:col>
      <xdr:colOff>50800</xdr:colOff>
      <xdr:row>103</xdr:row>
      <xdr:rowOff>143256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9545300" y="1769440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10922</xdr:rowOff>
    </xdr:from>
    <xdr:to>
      <xdr:col>98</xdr:col>
      <xdr:colOff>38100</xdr:colOff>
      <xdr:row>103</xdr:row>
      <xdr:rowOff>112522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76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35052</xdr:rowOff>
    </xdr:from>
    <xdr:to>
      <xdr:col>102</xdr:col>
      <xdr:colOff>114300</xdr:colOff>
      <xdr:row>103</xdr:row>
      <xdr:rowOff>61722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769440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11701</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74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39133</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102379</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129049</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74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港湾・漁港においては長寿命化計画のもと、施設の更新整備行っていることから、有形固定資産減価償却率は類似団体よりも低く推移している。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公民館の一人当たり面積においては人口減少が進んでおり、半島特有の地形的条件による施設数により類似団体等と比較して高い数値となっている。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158223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7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14696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355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148590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980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127363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103980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127363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8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6911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70358</xdr:rowOff>
    </xdr:from>
    <xdr:to>
      <xdr:col>55</xdr:col>
      <xdr:colOff>50800</xdr:colOff>
      <xdr:row>61</xdr:row>
      <xdr:rowOff>508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93235</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20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88646</xdr:rowOff>
    </xdr:from>
    <xdr:to>
      <xdr:col>50</xdr:col>
      <xdr:colOff>165100</xdr:colOff>
      <xdr:row>61</xdr:row>
      <xdr:rowOff>18796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121158</xdr:rowOff>
    </xdr:from>
    <xdr:to>
      <xdr:col>55</xdr:col>
      <xdr:colOff>0</xdr:colOff>
      <xdr:row>60</xdr:row>
      <xdr:rowOff>139446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4081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108893</xdr:rowOff>
    </xdr:from>
    <xdr:to>
      <xdr:col>46</xdr:col>
      <xdr:colOff>38100</xdr:colOff>
      <xdr:row>61</xdr:row>
      <xdr:rowOff>39043</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3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139446</xdr:rowOff>
    </xdr:from>
    <xdr:to>
      <xdr:col>50</xdr:col>
      <xdr:colOff>114300</xdr:colOff>
      <xdr:row>60</xdr:row>
      <xdr:rowOff>159693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42644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148082</xdr:rowOff>
    </xdr:from>
    <xdr:to>
      <xdr:col>41</xdr:col>
      <xdr:colOff>101600</xdr:colOff>
      <xdr:row>61</xdr:row>
      <xdr:rowOff>78232</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159693</xdr:rowOff>
    </xdr:from>
    <xdr:to>
      <xdr:col>45</xdr:col>
      <xdr:colOff>177800</xdr:colOff>
      <xdr:row>61</xdr:row>
      <xdr:rowOff>27432</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44669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164737</xdr:rowOff>
    </xdr:from>
    <xdr:to>
      <xdr:col>36</xdr:col>
      <xdr:colOff>165100</xdr:colOff>
      <xdr:row>61</xdr:row>
      <xdr:rowOff>94887</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27432</xdr:rowOff>
    </xdr:from>
    <xdr:to>
      <xdr:col>41</xdr:col>
      <xdr:colOff>50800</xdr:colOff>
      <xdr:row>61</xdr:row>
      <xdr:rowOff>44087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48588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35323</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55570</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17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94759</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111414</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2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168275</xdr:rowOff>
    </xdr:from>
    <xdr:to>
      <xdr:col>24</xdr:col>
      <xdr:colOff>114300</xdr:colOff>
      <xdr:row>81</xdr:row>
      <xdr:rowOff>98425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19702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47625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3898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11430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855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139064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38112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95250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77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4674</xdr:rowOff>
    </xdr:from>
    <xdr:to>
      <xdr:col>50</xdr:col>
      <xdr:colOff>165100</xdr:colOff>
      <xdr:row>85</xdr:row>
      <xdr:rowOff>106274</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55474</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625065"/>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9703</xdr:rowOff>
    </xdr:from>
    <xdr:to>
      <xdr:col>46</xdr:col>
      <xdr:colOff>38100</xdr:colOff>
      <xdr:row>85</xdr:row>
      <xdr:rowOff>111303</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55474</xdr:rowOff>
    </xdr:from>
    <xdr:to>
      <xdr:col>50</xdr:col>
      <xdr:colOff>114300</xdr:colOff>
      <xdr:row>85</xdr:row>
      <xdr:rowOff>60503</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6287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60503</xdr:rowOff>
    </xdr:from>
    <xdr:to>
      <xdr:col>45</xdr:col>
      <xdr:colOff>177800</xdr:colOff>
      <xdr:row>85</xdr:row>
      <xdr:rowOff>113537</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633753"/>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65481</xdr:rowOff>
    </xdr:from>
    <xdr:to>
      <xdr:col>36</xdr:col>
      <xdr:colOff>165100</xdr:colOff>
      <xdr:row>85</xdr:row>
      <xdr:rowOff>167081</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6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113537</xdr:rowOff>
    </xdr:from>
    <xdr:to>
      <xdr:col>41</xdr:col>
      <xdr:colOff>50800</xdr:colOff>
      <xdr:row>85</xdr:row>
      <xdr:rowOff>116281</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6867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97401</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158208</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2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2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200-000034010000}"/>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200-000036010000}"/>
            </a:ext>
          </a:extLst>
        </xdr:cNvPr>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56441</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200-000042010000}"/>
            </a:ext>
          </a:extLst>
        </xdr:cNvPr>
        <xdr:cNvSpPr txBox="1"/>
      </xdr:nvSpPr>
      <xdr:spPr>
        <a:xfrm>
          <a:off x="4673600" y="1788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84364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3797300" y="180441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41911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2908300" y="180017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48261</xdr:rowOff>
    </xdr:from>
    <xdr:to>
      <xdr:col>10</xdr:col>
      <xdr:colOff>165100</xdr:colOff>
      <xdr:row>101</xdr:row>
      <xdr:rowOff>149861</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96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99061</xdr:rowOff>
    </xdr:from>
    <xdr:to>
      <xdr:col>15</xdr:col>
      <xdr:colOff>50800</xdr:colOff>
      <xdr:row>104</xdr:row>
      <xdr:rowOff>170906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019300" y="17415511"/>
          <a:ext cx="8890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99061</xdr:rowOff>
    </xdr:from>
    <xdr:to>
      <xdr:col>10</xdr:col>
      <xdr:colOff>114300</xdr:colOff>
      <xdr:row>101</xdr:row>
      <xdr:rowOff>133350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130300" y="1741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109238</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200-00004F01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66783</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200-000050010000}"/>
            </a:ext>
          </a:extLst>
        </xdr:cNvPr>
        <xdr:cNvSpPr txBox="1"/>
      </xdr:nvSpPr>
      <xdr:spPr>
        <a:xfrm>
          <a:off x="2705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166388</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200-000051010000}"/>
            </a:ext>
          </a:extLst>
        </xdr:cNvPr>
        <xdr:cNvSpPr txBox="1"/>
      </xdr:nvSpPr>
      <xdr:spPr>
        <a:xfrm>
          <a:off x="1816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200-000052010000}"/>
            </a:ext>
          </a:extLst>
        </xdr:cNvPr>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150368</xdr:rowOff>
    </xdr:from>
    <xdr:to>
      <xdr:col>55</xdr:col>
      <xdr:colOff>50800</xdr:colOff>
      <xdr:row>107</xdr:row>
      <xdr:rowOff>80518</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0426700" y="183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128795</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200-00007B010000}"/>
            </a:ext>
          </a:extLst>
        </xdr:cNvPr>
        <xdr:cNvSpPr txBox="1"/>
      </xdr:nvSpPr>
      <xdr:spPr>
        <a:xfrm>
          <a:off x="10515600" y="183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157226</xdr:rowOff>
    </xdr:from>
    <xdr:to>
      <xdr:col>50</xdr:col>
      <xdr:colOff>165100</xdr:colOff>
      <xdr:row>107</xdr:row>
      <xdr:rowOff>87376</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9588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29718</xdr:rowOff>
    </xdr:from>
    <xdr:to>
      <xdr:col>55</xdr:col>
      <xdr:colOff>0</xdr:colOff>
      <xdr:row>107</xdr:row>
      <xdr:rowOff>36576</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9639300" y="183748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165608</xdr:rowOff>
    </xdr:from>
    <xdr:to>
      <xdr:col>46</xdr:col>
      <xdr:colOff>38100</xdr:colOff>
      <xdr:row>107</xdr:row>
      <xdr:rowOff>95758</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8699500" y="183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36576</xdr:rowOff>
    </xdr:from>
    <xdr:to>
      <xdr:col>50</xdr:col>
      <xdr:colOff>114300</xdr:colOff>
      <xdr:row>107</xdr:row>
      <xdr:rowOff>44958</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8750300" y="183817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21589</xdr:rowOff>
    </xdr:from>
    <xdr:to>
      <xdr:col>41</xdr:col>
      <xdr:colOff>101600</xdr:colOff>
      <xdr:row>107</xdr:row>
      <xdr:rowOff>123189</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7810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44958</xdr:rowOff>
    </xdr:from>
    <xdr:to>
      <xdr:col>45</xdr:col>
      <xdr:colOff>177800</xdr:colOff>
      <xdr:row>107</xdr:row>
      <xdr:rowOff>72389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7861300" y="18390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28448</xdr:rowOff>
    </xdr:from>
    <xdr:to>
      <xdr:col>36</xdr:col>
      <xdr:colOff>165100</xdr:colOff>
      <xdr:row>107</xdr:row>
      <xdr:rowOff>130048</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6921500" y="183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72389</xdr:rowOff>
    </xdr:from>
    <xdr:to>
      <xdr:col>41</xdr:col>
      <xdr:colOff>50800</xdr:colOff>
      <xdr:row>107</xdr:row>
      <xdr:rowOff>79248</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6972300" y="1841753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88" name="n_1aveValue【市民会館】&#10;一人当たり面積">
          <a:extLst>
            <a:ext uri="{FF2B5EF4-FFF2-40B4-BE49-F238E27FC236}">
              <a16:creationId xmlns:a16="http://schemas.microsoft.com/office/drawing/2014/main" id="{00000000-0008-0000-0200-000084010000}"/>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aveValue【市民会館】&#10;一人当たり面積">
          <a:extLst>
            <a:ext uri="{FF2B5EF4-FFF2-40B4-BE49-F238E27FC236}">
              <a16:creationId xmlns:a16="http://schemas.microsoft.com/office/drawing/2014/main" id="{00000000-0008-0000-0200-000085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90" name="n_3aveValue【市民会館】&#10;一人当たり面積">
          <a:extLst>
            <a:ext uri="{FF2B5EF4-FFF2-40B4-BE49-F238E27FC236}">
              <a16:creationId xmlns:a16="http://schemas.microsoft.com/office/drawing/2014/main" id="{00000000-0008-0000-0200-000086010000}"/>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91" name="n_4aveValue【市民会館】&#10;一人当たり面積">
          <a:extLst>
            <a:ext uri="{FF2B5EF4-FFF2-40B4-BE49-F238E27FC236}">
              <a16:creationId xmlns:a16="http://schemas.microsoft.com/office/drawing/2014/main" id="{00000000-0008-0000-0200-000087010000}"/>
            </a:ext>
          </a:extLst>
        </xdr:cNvPr>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78503</xdr:rowOff>
    </xdr:from>
    <xdr:ext cx="469744" cy="259045"/>
    <xdr:sp macro="" textlink="">
      <xdr:nvSpPr>
        <xdr:cNvPr id="392" name="n_1mainValue【市民会館】&#10;一人当たり面積">
          <a:extLst>
            <a:ext uri="{FF2B5EF4-FFF2-40B4-BE49-F238E27FC236}">
              <a16:creationId xmlns:a16="http://schemas.microsoft.com/office/drawing/2014/main" id="{00000000-0008-0000-0200-000088010000}"/>
            </a:ext>
          </a:extLst>
        </xdr:cNvPr>
        <xdr:cNvSpPr txBox="1"/>
      </xdr:nvSpPr>
      <xdr:spPr>
        <a:xfrm>
          <a:off x="9391727" y="184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112285</xdr:rowOff>
    </xdr:from>
    <xdr:ext cx="469744" cy="259045"/>
    <xdr:sp macro="" textlink="">
      <xdr:nvSpPr>
        <xdr:cNvPr id="393" name="n_2mainValue【市民会館】&#10;一人当たり面積">
          <a:extLst>
            <a:ext uri="{FF2B5EF4-FFF2-40B4-BE49-F238E27FC236}">
              <a16:creationId xmlns:a16="http://schemas.microsoft.com/office/drawing/2014/main" id="{00000000-0008-0000-0200-000089010000}"/>
            </a:ext>
          </a:extLst>
        </xdr:cNvPr>
        <xdr:cNvSpPr txBox="1"/>
      </xdr:nvSpPr>
      <xdr:spPr>
        <a:xfrm>
          <a:off x="8515427" y="181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114316</xdr:rowOff>
    </xdr:from>
    <xdr:ext cx="469744" cy="259045"/>
    <xdr:sp macro="" textlink="">
      <xdr:nvSpPr>
        <xdr:cNvPr id="394" name="n_3mainValue【市民会館】&#10;一人当たり面積">
          <a:extLst>
            <a:ext uri="{FF2B5EF4-FFF2-40B4-BE49-F238E27FC236}">
              <a16:creationId xmlns:a16="http://schemas.microsoft.com/office/drawing/2014/main" id="{00000000-0008-0000-0200-00008A010000}"/>
            </a:ext>
          </a:extLst>
        </xdr:cNvPr>
        <xdr:cNvSpPr txBox="1"/>
      </xdr:nvSpPr>
      <xdr:spPr>
        <a:xfrm>
          <a:off x="7626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121175</xdr:rowOff>
    </xdr:from>
    <xdr:ext cx="469744" cy="259045"/>
    <xdr:sp macro="" textlink="">
      <xdr:nvSpPr>
        <xdr:cNvPr id="395" name="n_4mainValue【市民会館】&#10;一人当たり面積">
          <a:extLst>
            <a:ext uri="{FF2B5EF4-FFF2-40B4-BE49-F238E27FC236}">
              <a16:creationId xmlns:a16="http://schemas.microsoft.com/office/drawing/2014/main" id="{00000000-0008-0000-0200-00008B010000}"/>
            </a:ext>
          </a:extLst>
        </xdr:cNvPr>
        <xdr:cNvSpPr txBox="1"/>
      </xdr:nvSpPr>
      <xdr:spPr>
        <a:xfrm>
          <a:off x="6737427" y="184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2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00000000-0008-0000-0200-0000A6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00000000-0008-0000-0200-0000A8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200-0000AA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18885</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200-0000B6010000}"/>
            </a:ext>
          </a:extLst>
        </xdr:cNvPr>
        <xdr:cNvSpPr txBox="1"/>
      </xdr:nvSpPr>
      <xdr:spPr>
        <a:xfrm>
          <a:off x="16357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46808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5481300" y="636759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23949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592300" y="63218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46627</xdr:rowOff>
    </xdr:from>
    <xdr:to>
      <xdr:col>67</xdr:col>
      <xdr:colOff>101600</xdr:colOff>
      <xdr:row>36</xdr:row>
      <xdr:rowOff>148227</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2763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97427</xdr:rowOff>
    </xdr:from>
    <xdr:to>
      <xdr:col>71</xdr:col>
      <xdr:colOff>177800</xdr:colOff>
      <xdr:row>36</xdr:row>
      <xdr:rowOff>105592</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814300" y="62696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164754</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2611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2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200-0000DD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200-0000DF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200-0000E1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39534</xdr:rowOff>
    </xdr:from>
    <xdr:to>
      <xdr:col>116</xdr:col>
      <xdr:colOff>114300</xdr:colOff>
      <xdr:row>40</xdr:row>
      <xdr:rowOff>141134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2110700" y="68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17961</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200-0000ED010000}"/>
            </a:ext>
          </a:extLst>
        </xdr:cNvPr>
        <xdr:cNvSpPr txBox="1"/>
      </xdr:nvSpPr>
      <xdr:spPr>
        <a:xfrm>
          <a:off x="22199600" y="68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39653</xdr:rowOff>
    </xdr:from>
    <xdr:to>
      <xdr:col>112</xdr:col>
      <xdr:colOff>38100</xdr:colOff>
      <xdr:row>40</xdr:row>
      <xdr:rowOff>141253</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1272500" y="68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90334</xdr:rowOff>
    </xdr:from>
    <xdr:to>
      <xdr:col>116</xdr:col>
      <xdr:colOff>63500</xdr:colOff>
      <xdr:row>40</xdr:row>
      <xdr:rowOff>90453</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1323300" y="6948334"/>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46130</xdr:rowOff>
    </xdr:from>
    <xdr:to>
      <xdr:col>107</xdr:col>
      <xdr:colOff>101600</xdr:colOff>
      <xdr:row>40</xdr:row>
      <xdr:rowOff>147730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69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90453</xdr:rowOff>
    </xdr:from>
    <xdr:to>
      <xdr:col>111</xdr:col>
      <xdr:colOff>177800</xdr:colOff>
      <xdr:row>40</xdr:row>
      <xdr:rowOff>96930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0434300" y="694845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51410</xdr:rowOff>
    </xdr:from>
    <xdr:to>
      <xdr:col>102</xdr:col>
      <xdr:colOff>165100</xdr:colOff>
      <xdr:row>40</xdr:row>
      <xdr:rowOff>153010</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9494500" y="69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96930</xdr:rowOff>
    </xdr:from>
    <xdr:to>
      <xdr:col>107</xdr:col>
      <xdr:colOff>50800</xdr:colOff>
      <xdr:row>40</xdr:row>
      <xdr:rowOff>102210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9545300" y="695493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67424</xdr:rowOff>
    </xdr:from>
    <xdr:to>
      <xdr:col>98</xdr:col>
      <xdr:colOff>38100</xdr:colOff>
      <xdr:row>40</xdr:row>
      <xdr:rowOff>169024</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8605500" y="69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102210</xdr:rowOff>
    </xdr:from>
    <xdr:to>
      <xdr:col>102</xdr:col>
      <xdr:colOff>114300</xdr:colOff>
      <xdr:row>40</xdr:row>
      <xdr:rowOff>118224</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8656300" y="6960210"/>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132380</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43411" y="69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138857</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0167111" y="699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144137</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9278111" y="700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160151</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8389111" y="70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2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00000000-0008-0000-0200-00001802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8" name="【保健センター・保健所】&#10;有形固定資産減価償却率最大値テキスト">
          <a:extLst>
            <a:ext uri="{FF2B5EF4-FFF2-40B4-BE49-F238E27FC236}">
              <a16:creationId xmlns:a16="http://schemas.microsoft.com/office/drawing/2014/main" id="{00000000-0008-0000-0200-00001A02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200-00001C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135000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200-000028020000}"/>
            </a:ext>
          </a:extLst>
        </xdr:cNvPr>
        <xdr:cNvSpPr txBox="1"/>
      </xdr:nvSpPr>
      <xdr:spPr>
        <a:xfrm>
          <a:off x="16357600"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17962</xdr:rowOff>
    </xdr:from>
    <xdr:to>
      <xdr:col>85</xdr:col>
      <xdr:colOff>127000</xdr:colOff>
      <xdr:row>60</xdr:row>
      <xdr:rowOff>35923</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5481300" y="1030496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4541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156754</xdr:rowOff>
    </xdr:from>
    <xdr:to>
      <xdr:col>81</xdr:col>
      <xdr:colOff>50800</xdr:colOff>
      <xdr:row>60</xdr:row>
      <xdr:rowOff>17962</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4592300" y="102723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73297</xdr:rowOff>
    </xdr:from>
    <xdr:to>
      <xdr:col>72</xdr:col>
      <xdr:colOff>38100</xdr:colOff>
      <xdr:row>60</xdr:row>
      <xdr:rowOff>3447</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3652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124097</xdr:rowOff>
    </xdr:from>
    <xdr:to>
      <xdr:col>76</xdr:col>
      <xdr:colOff>114300</xdr:colOff>
      <xdr:row>59</xdr:row>
      <xdr:rowOff>156754</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3703300" y="102396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124097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814300" y="102069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59889</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27231</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2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200-00004F02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200-00005102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200-000053020000}"/>
            </a:ext>
          </a:extLst>
        </xdr:cNvPr>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141224</xdr:rowOff>
    </xdr:from>
    <xdr:to>
      <xdr:col>116</xdr:col>
      <xdr:colOff>114300</xdr:colOff>
      <xdr:row>60</xdr:row>
      <xdr:rowOff>71374</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22110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164101</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00000000-0008-0000-0200-00005F020000}"/>
            </a:ext>
          </a:extLst>
        </xdr:cNvPr>
        <xdr:cNvSpPr txBox="1"/>
      </xdr:nvSpPr>
      <xdr:spPr>
        <a:xfrm>
          <a:off x="22199600"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20574</xdr:rowOff>
    </xdr:from>
    <xdr:to>
      <xdr:col>116</xdr:col>
      <xdr:colOff>63500</xdr:colOff>
      <xdr:row>60</xdr:row>
      <xdr:rowOff>34290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1323300" y="1030757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34290</xdr:rowOff>
    </xdr:from>
    <xdr:to>
      <xdr:col>111</xdr:col>
      <xdr:colOff>177800</xdr:colOff>
      <xdr:row>60</xdr:row>
      <xdr:rowOff>54864</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0434300" y="103212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20066</xdr:rowOff>
    </xdr:from>
    <xdr:to>
      <xdr:col>102</xdr:col>
      <xdr:colOff>165100</xdr:colOff>
      <xdr:row>60</xdr:row>
      <xdr:rowOff>121666</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9494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60</xdr:row>
      <xdr:rowOff>70866</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9545300" y="103418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36068</xdr:rowOff>
    </xdr:from>
    <xdr:to>
      <xdr:col>98</xdr:col>
      <xdr:colOff>38100</xdr:colOff>
      <xdr:row>60</xdr:row>
      <xdr:rowOff>137668</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8605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70866</xdr:rowOff>
    </xdr:from>
    <xdr:to>
      <xdr:col>102</xdr:col>
      <xdr:colOff>114300</xdr:colOff>
      <xdr:row>60</xdr:row>
      <xdr:rowOff>86868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8656300" y="103578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616" name="n_1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617" name="n_2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618" name="n_3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619" name="n_4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101617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138193</xdr:rowOff>
    </xdr:from>
    <xdr:ext cx="469744" cy="259045"/>
    <xdr:sp macro="" textlink="">
      <xdr:nvSpPr>
        <xdr:cNvPr id="622" name="n_3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9310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154195</xdr:rowOff>
    </xdr:from>
    <xdr:ext cx="469744" cy="259045"/>
    <xdr:sp macro="" textlink="">
      <xdr:nvSpPr>
        <xdr:cNvPr id="623" name="n_4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8421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xdr:rowOff>
    </xdr:from>
    <xdr:to>
      <xdr:col>85</xdr:col>
      <xdr:colOff>177800</xdr:colOff>
      <xdr:row>81</xdr:row>
      <xdr:rowOff>103595</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24872</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52795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39141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26670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387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80</xdr:row>
      <xdr:rowOff>168729</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3703300" y="138765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119562</xdr:rowOff>
    </xdr:from>
    <xdr:to>
      <xdr:col>67</xdr:col>
      <xdr:colOff>101600</xdr:colOff>
      <xdr:row>81</xdr:row>
      <xdr:rowOff>49712</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168729</xdr:rowOff>
    </xdr:from>
    <xdr:to>
      <xdr:col>71</xdr:col>
      <xdr:colOff>177800</xdr:colOff>
      <xdr:row>80</xdr:row>
      <xdr:rowOff>170362</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814300" y="138847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93997</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66239</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113030</xdr:rowOff>
    </xdr:from>
    <xdr:to>
      <xdr:col>116</xdr:col>
      <xdr:colOff>114300</xdr:colOff>
      <xdr:row>83</xdr:row>
      <xdr:rowOff>43180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135907</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116839</xdr:rowOff>
    </xdr:from>
    <xdr:to>
      <xdr:col>112</xdr:col>
      <xdr:colOff>38100</xdr:colOff>
      <xdr:row>83</xdr:row>
      <xdr:rowOff>46989</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163830</xdr:rowOff>
    </xdr:from>
    <xdr:to>
      <xdr:col>116</xdr:col>
      <xdr:colOff>63500</xdr:colOff>
      <xdr:row>82</xdr:row>
      <xdr:rowOff>167639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222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135889</xdr:rowOff>
    </xdr:from>
    <xdr:to>
      <xdr:col>107</xdr:col>
      <xdr:colOff>101600</xdr:colOff>
      <xdr:row>83</xdr:row>
      <xdr:rowOff>66039</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167639</xdr:rowOff>
    </xdr:from>
    <xdr:to>
      <xdr:col>111</xdr:col>
      <xdr:colOff>177800</xdr:colOff>
      <xdr:row>83</xdr:row>
      <xdr:rowOff>15239</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226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15239</xdr:rowOff>
    </xdr:from>
    <xdr:to>
      <xdr:col>107</xdr:col>
      <xdr:colOff>50800</xdr:colOff>
      <xdr:row>83</xdr:row>
      <xdr:rowOff>49530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45300" y="1424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33020</xdr:rowOff>
    </xdr:from>
    <xdr:to>
      <xdr:col>98</xdr:col>
      <xdr:colOff>38100</xdr:colOff>
      <xdr:row>83</xdr:row>
      <xdr:rowOff>134620</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83820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8656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93363</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63516</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82566</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136451</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138249</xdr:rowOff>
    </xdr:from>
    <xdr:to>
      <xdr:col>85</xdr:col>
      <xdr:colOff>127000</xdr:colOff>
      <xdr:row>103</xdr:row>
      <xdr:rowOff>164374</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5481300" y="177975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138249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4592300" y="1776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27032</xdr:rowOff>
    </xdr:from>
    <xdr:to>
      <xdr:col>72</xdr:col>
      <xdr:colOff>38100</xdr:colOff>
      <xdr:row>103</xdr:row>
      <xdr:rowOff>128632</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77832</xdr:rowOff>
    </xdr:from>
    <xdr:to>
      <xdr:col>76</xdr:col>
      <xdr:colOff>114300</xdr:colOff>
      <xdr:row>103</xdr:row>
      <xdr:rowOff>107224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773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103</xdr:row>
      <xdr:rowOff>84364</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flipV="1">
          <a:off x="12814300" y="177371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34126</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145159</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00000000-0008-0000-02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1" name="【庁舎】&#10;一人当たり面積最小値テキスト">
          <a:extLst>
            <a:ext uri="{FF2B5EF4-FFF2-40B4-BE49-F238E27FC236}">
              <a16:creationId xmlns:a16="http://schemas.microsoft.com/office/drawing/2014/main" id="{00000000-0008-0000-0200-000035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3" name="【庁舎】&#10;一人当たり面積最大値テキスト">
          <a:extLst>
            <a:ext uri="{FF2B5EF4-FFF2-40B4-BE49-F238E27FC236}">
              <a16:creationId xmlns:a16="http://schemas.microsoft.com/office/drawing/2014/main" id="{00000000-0008-0000-0200-000037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825" name="【庁舎】&#10;一人当たり面積平均値テキスト">
          <a:extLst>
            <a:ext uri="{FF2B5EF4-FFF2-40B4-BE49-F238E27FC236}">
              <a16:creationId xmlns:a16="http://schemas.microsoft.com/office/drawing/2014/main" id="{00000000-0008-0000-0200-000039030000}"/>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29514</xdr:rowOff>
    </xdr:from>
    <xdr:to>
      <xdr:col>116</xdr:col>
      <xdr:colOff>114300</xdr:colOff>
      <xdr:row>104</xdr:row>
      <xdr:rowOff>131114</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2110700" y="178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52391</xdr:rowOff>
    </xdr:from>
    <xdr:ext cx="469744" cy="259045"/>
    <xdr:sp macro="" textlink="">
      <xdr:nvSpPr>
        <xdr:cNvPr id="837" name="【庁舎】&#10;一人当たり面積該当値テキスト">
          <a:extLst>
            <a:ext uri="{FF2B5EF4-FFF2-40B4-BE49-F238E27FC236}">
              <a16:creationId xmlns:a16="http://schemas.microsoft.com/office/drawing/2014/main" id="{00000000-0008-0000-0200-000045030000}"/>
            </a:ext>
          </a:extLst>
        </xdr:cNvPr>
        <xdr:cNvSpPr txBox="1"/>
      </xdr:nvSpPr>
      <xdr:spPr>
        <a:xfrm>
          <a:off x="22199600" y="177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45517</xdr:rowOff>
    </xdr:from>
    <xdr:to>
      <xdr:col>112</xdr:col>
      <xdr:colOff>38100</xdr:colOff>
      <xdr:row>104</xdr:row>
      <xdr:rowOff>147117</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21272500" y="178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80314</xdr:rowOff>
    </xdr:from>
    <xdr:to>
      <xdr:col>116</xdr:col>
      <xdr:colOff>63500</xdr:colOff>
      <xdr:row>104</xdr:row>
      <xdr:rowOff>96317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21323300" y="17911114"/>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65633</xdr:rowOff>
    </xdr:from>
    <xdr:to>
      <xdr:col>107</xdr:col>
      <xdr:colOff>101600</xdr:colOff>
      <xdr:row>104</xdr:row>
      <xdr:rowOff>167233</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0383500" y="178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96317</xdr:rowOff>
    </xdr:from>
    <xdr:to>
      <xdr:col>111</xdr:col>
      <xdr:colOff>177800</xdr:colOff>
      <xdr:row>104</xdr:row>
      <xdr:rowOff>116433</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20434300" y="1792711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82093</xdr:rowOff>
    </xdr:from>
    <xdr:to>
      <xdr:col>102</xdr:col>
      <xdr:colOff>165100</xdr:colOff>
      <xdr:row>105</xdr:row>
      <xdr:rowOff>12243</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9494500" y="17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116433</xdr:rowOff>
    </xdr:from>
    <xdr:to>
      <xdr:col>107</xdr:col>
      <xdr:colOff>50800</xdr:colOff>
      <xdr:row>104</xdr:row>
      <xdr:rowOff>132893</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9545300" y="179472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99467</xdr:rowOff>
    </xdr:from>
    <xdr:to>
      <xdr:col>98</xdr:col>
      <xdr:colOff>38100</xdr:colOff>
      <xdr:row>105</xdr:row>
      <xdr:rowOff>29617</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8605500" y="179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132893</xdr:rowOff>
    </xdr:from>
    <xdr:to>
      <xdr:col>102</xdr:col>
      <xdr:colOff>114300</xdr:colOff>
      <xdr:row>104</xdr:row>
      <xdr:rowOff>150267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18656300" y="1796369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46" name="n_1aveValue【庁舎】&#10;一人当たり面積">
          <a:extLst>
            <a:ext uri="{FF2B5EF4-FFF2-40B4-BE49-F238E27FC236}">
              <a16:creationId xmlns:a16="http://schemas.microsoft.com/office/drawing/2014/main" id="{00000000-0008-0000-0200-00004E030000}"/>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847" name="n_2aveValue【庁舎】&#10;一人当たり面積">
          <a:extLst>
            <a:ext uri="{FF2B5EF4-FFF2-40B4-BE49-F238E27FC236}">
              <a16:creationId xmlns:a16="http://schemas.microsoft.com/office/drawing/2014/main" id="{00000000-0008-0000-0200-00004F030000}"/>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848" name="n_3aveValue【庁舎】&#10;一人当たり面積">
          <a:extLst>
            <a:ext uri="{FF2B5EF4-FFF2-40B4-BE49-F238E27FC236}">
              <a16:creationId xmlns:a16="http://schemas.microsoft.com/office/drawing/2014/main" id="{00000000-0008-0000-0200-000050030000}"/>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849" name="n_4aveValue【庁舎】&#10;一人当たり面積">
          <a:extLst>
            <a:ext uri="{FF2B5EF4-FFF2-40B4-BE49-F238E27FC236}">
              <a16:creationId xmlns:a16="http://schemas.microsoft.com/office/drawing/2014/main" id="{00000000-0008-0000-0200-000051030000}"/>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163644</xdr:rowOff>
    </xdr:from>
    <xdr:ext cx="469744" cy="259045"/>
    <xdr:sp macro="" textlink="">
      <xdr:nvSpPr>
        <xdr:cNvPr id="850" name="n_1mainValue【庁舎】&#10;一人当たり面積">
          <a:extLst>
            <a:ext uri="{FF2B5EF4-FFF2-40B4-BE49-F238E27FC236}">
              <a16:creationId xmlns:a16="http://schemas.microsoft.com/office/drawing/2014/main" id="{00000000-0008-0000-0200-000052030000}"/>
            </a:ext>
          </a:extLst>
        </xdr:cNvPr>
        <xdr:cNvSpPr txBox="1"/>
      </xdr:nvSpPr>
      <xdr:spPr>
        <a:xfrm>
          <a:off x="21075727" y="176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12310</xdr:rowOff>
    </xdr:from>
    <xdr:ext cx="469744" cy="259045"/>
    <xdr:sp macro="" textlink="">
      <xdr:nvSpPr>
        <xdr:cNvPr id="851" name="n_2mainValue【庁舎】&#10;一人当たり面積">
          <a:extLst>
            <a:ext uri="{FF2B5EF4-FFF2-40B4-BE49-F238E27FC236}">
              <a16:creationId xmlns:a16="http://schemas.microsoft.com/office/drawing/2014/main" id="{00000000-0008-0000-0200-000053030000}"/>
            </a:ext>
          </a:extLst>
        </xdr:cNvPr>
        <xdr:cNvSpPr txBox="1"/>
      </xdr:nvSpPr>
      <xdr:spPr>
        <a:xfrm>
          <a:off x="20199427" y="176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28770</xdr:rowOff>
    </xdr:from>
    <xdr:ext cx="469744" cy="259045"/>
    <xdr:sp macro="" textlink="">
      <xdr:nvSpPr>
        <xdr:cNvPr id="852" name="n_3mainValue【庁舎】&#10;一人当たり面積">
          <a:extLst>
            <a:ext uri="{FF2B5EF4-FFF2-40B4-BE49-F238E27FC236}">
              <a16:creationId xmlns:a16="http://schemas.microsoft.com/office/drawing/2014/main" id="{00000000-0008-0000-0200-000054030000}"/>
            </a:ext>
          </a:extLst>
        </xdr:cNvPr>
        <xdr:cNvSpPr txBox="1"/>
      </xdr:nvSpPr>
      <xdr:spPr>
        <a:xfrm>
          <a:off x="19310427" y="1768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46144</xdr:rowOff>
    </xdr:from>
    <xdr:ext cx="469744" cy="259045"/>
    <xdr:sp macro="" textlink="">
      <xdr:nvSpPr>
        <xdr:cNvPr id="853" name="n_4mainValue【庁舎】&#10;一人当たり面積">
          <a:extLst>
            <a:ext uri="{FF2B5EF4-FFF2-40B4-BE49-F238E27FC236}">
              <a16:creationId xmlns:a16="http://schemas.microsoft.com/office/drawing/2014/main" id="{00000000-0008-0000-0200-000055030000}"/>
            </a:ext>
          </a:extLst>
        </xdr:cNvPr>
        <xdr:cNvSpPr txBox="1"/>
      </xdr:nvSpPr>
      <xdr:spPr>
        <a:xfrm>
          <a:off x="18421427" y="177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体育館・プールの一人当たり面積においては人口減少が進んでおり、半島特有の地形的条件による施設数により一人当たりの面積が高い数値となっている。</a:t>
          </a:r>
        </a:p>
        <a:p>
          <a:r>
            <a:rPr kumimoji="1" lang="ja-JP" altLang="en-US" sz="1300">
              <a:latin typeface="ＭＳ Ｐゴシック" panose="020B0600070205080204" pitchFamily="50" charset="-128"/>
              <a:ea typeface="ＭＳ Ｐゴシック" panose="020B0600070205080204" pitchFamily="50" charset="-128"/>
            </a:rPr>
            <a:t>市民会館においてはＳ</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取得の瀬戸社会教育会館を反映させたことにより、有形固定資産減価償却率が大きく増加している。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一般廃棄物処理施設においてはＨ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に最終処理場浸出水処理施設を建設したため、低い数値となっている。</a:t>
          </a:r>
        </a:p>
        <a:p>
          <a:r>
            <a:rPr kumimoji="1" lang="ja-JP" altLang="en-US" sz="1300">
              <a:latin typeface="ＭＳ Ｐゴシック" panose="020B0600070205080204" pitchFamily="50" charset="-128"/>
              <a:ea typeface="ＭＳ Ｐゴシック" panose="020B0600070205080204" pitchFamily="50" charset="-128"/>
            </a:rPr>
            <a:t>消防施設（消防詰所）においては、旧建築基準に該当する拠点施設について、Ｈ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年度に施設更新が完了している。また順次、耐用年数により更新を計画しており、有形固定資産減価償却率は類似団体よりも低く推移している。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と類似団体内では高い数値となっているが、償却資産等は毎年減少が見込まれており、健全な財政運営を維持するため、事業コストの削減を図り、自主財源の確保に努める。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人件費・物件費・維持補修費等の縮減に努めており、</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32258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0947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27432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27432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8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155448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537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定員適正化計画による人件費の削減を図っているが、類似団体平均並みとなっている。原子力発電所を有していること、半島特有の地形的条件により施設数が多いこと等の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49247</xdr:rowOff>
    </xdr:from>
    <xdr:to>
      <xdr:col>23</xdr:col>
      <xdr:colOff>133350</xdr:colOff>
      <xdr:row>82</xdr:row>
      <xdr:rowOff>108029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08147"/>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44357</xdr:rowOff>
    </xdr:from>
    <xdr:to>
      <xdr:col>19</xdr:col>
      <xdr:colOff>133350</xdr:colOff>
      <xdr:row>82</xdr:row>
      <xdr:rowOff>49247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03257"/>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2980</xdr:rowOff>
    </xdr:from>
    <xdr:to>
      <xdr:col>15</xdr:col>
      <xdr:colOff>82550</xdr:colOff>
      <xdr:row>82</xdr:row>
      <xdr:rowOff>44357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61880"/>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130990</xdr:rowOff>
    </xdr:from>
    <xdr:to>
      <xdr:col>11</xdr:col>
      <xdr:colOff>31750</xdr:colOff>
      <xdr:row>82</xdr:row>
      <xdr:rowOff>2980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18440"/>
          <a:ext cx="889000" cy="4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57229</xdr:rowOff>
    </xdr:from>
    <xdr:to>
      <xdr:col>23</xdr:col>
      <xdr:colOff>184150</xdr:colOff>
      <xdr:row>82</xdr:row>
      <xdr:rowOff>158829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73756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169897</xdr:rowOff>
    </xdr:from>
    <xdr:to>
      <xdr:col>19</xdr:col>
      <xdr:colOff>184150</xdr:colOff>
      <xdr:row>82</xdr:row>
      <xdr:rowOff>100047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110224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2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165007</xdr:rowOff>
    </xdr:from>
    <xdr:to>
      <xdr:col>15</xdr:col>
      <xdr:colOff>133350</xdr:colOff>
      <xdr:row>82</xdr:row>
      <xdr:rowOff>95157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79934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123630</xdr:rowOff>
    </xdr:from>
    <xdr:to>
      <xdr:col>11</xdr:col>
      <xdr:colOff>82550</xdr:colOff>
      <xdr:row>82</xdr:row>
      <xdr:rowOff>53780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63957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80190</xdr:rowOff>
    </xdr:from>
    <xdr:to>
      <xdr:col>7</xdr:col>
      <xdr:colOff>31750</xdr:colOff>
      <xdr:row>82</xdr:row>
      <xdr:rowOff>10340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20517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3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微増したものの、引き続き類似団体平均値より低い値となっている。今後も人事評価制度の運用等により、給与水準の適正化に努める。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141393</xdr:rowOff>
    </xdr:from>
    <xdr:to>
      <xdr:col>81</xdr:col>
      <xdr:colOff>44450</xdr:colOff>
      <xdr:row>83</xdr:row>
      <xdr:rowOff>165523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7174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141393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234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93134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4657</xdr:rowOff>
    </xdr:from>
    <xdr:to>
      <xdr:col>68</xdr:col>
      <xdr:colOff>152400</xdr:colOff>
      <xdr:row>83</xdr:row>
      <xdr:rowOff>69004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2350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90593</xdr:rowOff>
    </xdr:from>
    <xdr:to>
      <xdr:col>77</xdr:col>
      <xdr:colOff>95250</xdr:colOff>
      <xdr:row>84</xdr:row>
      <xdr:rowOff>20743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30920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18204</xdr:rowOff>
    </xdr:from>
    <xdr:to>
      <xdr:col>68</xdr:col>
      <xdr:colOff>203200</xdr:colOff>
      <xdr:row>83</xdr:row>
      <xdr:rowOff>119804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129981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125307</xdr:rowOff>
    </xdr:from>
    <xdr:to>
      <xdr:col>64</xdr:col>
      <xdr:colOff>152400</xdr:colOff>
      <xdr:row>83</xdr:row>
      <xdr:rowOff>55457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65634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17.19</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162211</xdr:rowOff>
    </xdr:from>
    <xdr:to>
      <xdr:col>81</xdr:col>
      <xdr:colOff>44450</xdr:colOff>
      <xdr:row>61</xdr:row>
      <xdr:rowOff>167037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6206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162211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89895"/>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118173</xdr:rowOff>
    </xdr:from>
    <xdr:to>
      <xdr:col>72</xdr:col>
      <xdr:colOff>203200</xdr:colOff>
      <xdr:row>61</xdr:row>
      <xdr:rowOff>131445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76623"/>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72930</xdr:rowOff>
    </xdr:from>
    <xdr:to>
      <xdr:col>68</xdr:col>
      <xdr:colOff>152400</xdr:colOff>
      <xdr:row>61</xdr:row>
      <xdr:rowOff>118173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31380"/>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116237</xdr:rowOff>
    </xdr:from>
    <xdr:to>
      <xdr:col>81</xdr:col>
      <xdr:colOff>95250</xdr:colOff>
      <xdr:row>62</xdr:row>
      <xdr:rowOff>46387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88314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4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111411</xdr:rowOff>
    </xdr:from>
    <xdr:to>
      <xdr:col>77</xdr:col>
      <xdr:colOff>95250</xdr:colOff>
      <xdr:row>62</xdr:row>
      <xdr:rowOff>41561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26338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5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167022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67373</xdr:rowOff>
    </xdr:from>
    <xdr:to>
      <xdr:col>68</xdr:col>
      <xdr:colOff>203200</xdr:colOff>
      <xdr:row>61</xdr:row>
      <xdr:rowOff>168973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153750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22130</xdr:rowOff>
    </xdr:from>
    <xdr:to>
      <xdr:col>64</xdr:col>
      <xdr:colOff>152400</xdr:colOff>
      <xdr:row>61</xdr:row>
      <xdr:rowOff>123730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108507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％と類似団体平均を下回っており、今後も綿密な中長期財政計画を樹立し、当該年度の起債額を判断し、現在の水準以下に抑えるよう努める。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146304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9994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155956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0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155956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0091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170434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091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ラスパイレス指数は、類似団体平均値より低く位置しているが、近年微増で上昇の傾向にある。また、令和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年度からは会計年度任用職員制度導入され、更なる適正な定員管理を図り、人件費の抑制に努める。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半島特有の地形的条件により、数が多い各施設の維持管理経費、スクールバス運行及び地域公共交通運行経費などが必要不可欠であるため、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％と類似団体平均を上回っている。第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17</xdr:row>
      <xdr:rowOff>30662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95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30662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930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82913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82913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387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77668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151312</xdr:rowOff>
    </xdr:from>
    <xdr:to>
      <xdr:col>78</xdr:col>
      <xdr:colOff>120650</xdr:colOff>
      <xdr:row>17</xdr:row>
      <xdr:rowOff>81462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66239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32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％と類似団体平均を上回っている。各特別会計への繰出金が主なものであり、各事業において効率的かつ合理的な経費削減に努める。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05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22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類似団体と同等であるが、近年の経常収支比率は微増傾向にある。可燃物処理に関しては、同級団体の焼却施設を利用していること、水道事業会計への基準外補助等、固定的に嵩む経費を見据えたうえで、団体補助、負担金等の費用対効果を検証し、廃止・見直しによる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42418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％の改善となっており、類似団体平均を下回っている。より一層の新規地方債抑制に努め、財政の健全化を図る。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170435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400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21844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69.3</a:t>
          </a:r>
          <a:r>
            <a:rPr kumimoji="1" lang="ja-JP" altLang="en-US" sz="1300">
              <a:latin typeface="ＭＳ Ｐゴシック" panose="020B0600070205080204" pitchFamily="50" charset="-128"/>
              <a:ea typeface="ＭＳ Ｐゴシック" panose="020B0600070205080204" pitchFamily="50" charset="-128"/>
            </a:rPr>
            <a:t>％と類似団体平均を上回っている。引き続き定員適正化計画及び第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次行政改革大綱に基づく取り組みにより、経常経費の削減に努める。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99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76</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99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76</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61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667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163830</xdr:rowOff>
    </xdr:from>
    <xdr:to>
      <xdr:col>82</xdr:col>
      <xdr:colOff>158750</xdr:colOff>
      <xdr:row>77</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135907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20337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116868</xdr:rowOff>
    </xdr:from>
    <xdr:to>
      <xdr:col>29</xdr:col>
      <xdr:colOff>127000</xdr:colOff>
      <xdr:row>18</xdr:row>
      <xdr:rowOff>157702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0593"/>
          <a:ext cx="647700" cy="40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157702</xdr:rowOff>
    </xdr:from>
    <xdr:to>
      <xdr:col>26</xdr:col>
      <xdr:colOff>50800</xdr:colOff>
      <xdr:row>19</xdr:row>
      <xdr:rowOff>15271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1427"/>
          <a:ext cx="698500" cy="29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15271</xdr:rowOff>
    </xdr:from>
    <xdr:to>
      <xdr:col>22</xdr:col>
      <xdr:colOff>114300</xdr:colOff>
      <xdr:row>19</xdr:row>
      <xdr:rowOff>33814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0446"/>
          <a:ext cx="698500" cy="1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33814</xdr:rowOff>
    </xdr:from>
    <xdr:to>
      <xdr:col>18</xdr:col>
      <xdr:colOff>177800</xdr:colOff>
      <xdr:row>19</xdr:row>
      <xdr:rowOff>44303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8989"/>
          <a:ext cx="698500" cy="10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66068</xdr:rowOff>
    </xdr:from>
    <xdr:to>
      <xdr:col>29</xdr:col>
      <xdr:colOff>177800</xdr:colOff>
      <xdr:row>18</xdr:row>
      <xdr:rowOff>167668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82595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106902</xdr:rowOff>
    </xdr:from>
    <xdr:to>
      <xdr:col>26</xdr:col>
      <xdr:colOff>101600</xdr:colOff>
      <xdr:row>19</xdr:row>
      <xdr:rowOff>37052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47229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135921</xdr:rowOff>
    </xdr:from>
    <xdr:to>
      <xdr:col>22</xdr:col>
      <xdr:colOff>165100</xdr:colOff>
      <xdr:row>19</xdr:row>
      <xdr:rowOff>66071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76248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3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154464</xdr:rowOff>
    </xdr:from>
    <xdr:to>
      <xdr:col>19</xdr:col>
      <xdr:colOff>38100</xdr:colOff>
      <xdr:row>19</xdr:row>
      <xdr:rowOff>84614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94791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164953</xdr:rowOff>
    </xdr:from>
    <xdr:to>
      <xdr:col>15</xdr:col>
      <xdr:colOff>101600</xdr:colOff>
      <xdr:row>19</xdr:row>
      <xdr:rowOff>95103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238404</xdr:rowOff>
    </xdr:from>
    <xdr:to>
      <xdr:col>29</xdr:col>
      <xdr:colOff>127000</xdr:colOff>
      <xdr:row>35</xdr:row>
      <xdr:rowOff>239128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8754"/>
          <a:ext cx="6477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231686</xdr:rowOff>
    </xdr:from>
    <xdr:to>
      <xdr:col>26</xdr:col>
      <xdr:colOff>50800</xdr:colOff>
      <xdr:row>35</xdr:row>
      <xdr:rowOff>239128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42036"/>
          <a:ext cx="698500" cy="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218783</xdr:rowOff>
    </xdr:from>
    <xdr:to>
      <xdr:col>22</xdr:col>
      <xdr:colOff>114300</xdr:colOff>
      <xdr:row>35</xdr:row>
      <xdr:rowOff>231686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9133"/>
          <a:ext cx="698500" cy="1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212598</xdr:rowOff>
    </xdr:from>
    <xdr:to>
      <xdr:col>18</xdr:col>
      <xdr:colOff>177800</xdr:colOff>
      <xdr:row>35</xdr:row>
      <xdr:rowOff>218783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2948"/>
          <a:ext cx="698500" cy="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187604</xdr:rowOff>
    </xdr:from>
    <xdr:to>
      <xdr:col>29</xdr:col>
      <xdr:colOff>177800</xdr:colOff>
      <xdr:row>35</xdr:row>
      <xdr:rowOff>289204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159681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7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188328</xdr:rowOff>
    </xdr:from>
    <xdr:to>
      <xdr:col>26</xdr:col>
      <xdr:colOff>101600</xdr:colOff>
      <xdr:row>35</xdr:row>
      <xdr:rowOff>289928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274705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8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180886</xdr:rowOff>
    </xdr:from>
    <xdr:to>
      <xdr:col>22</xdr:col>
      <xdr:colOff>165100</xdr:colOff>
      <xdr:row>35</xdr:row>
      <xdr:rowOff>282486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267263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167983</xdr:rowOff>
    </xdr:from>
    <xdr:to>
      <xdr:col>19</xdr:col>
      <xdr:colOff>38100</xdr:colOff>
      <xdr:row>35</xdr:row>
      <xdr:rowOff>269583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6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161798</xdr:rowOff>
    </xdr:from>
    <xdr:to>
      <xdr:col>15</xdr:col>
      <xdr:colOff>101600</xdr:colOff>
      <xdr:row>35</xdr:row>
      <xdr:rowOff>263398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248175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124927</xdr:rowOff>
    </xdr:from>
    <xdr:to>
      <xdr:col>24</xdr:col>
      <xdr:colOff>63500</xdr:colOff>
      <xdr:row>36</xdr:row>
      <xdr:rowOff>14222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25677"/>
          <a:ext cx="838200" cy="6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14222</xdr:rowOff>
    </xdr:from>
    <xdr:to>
      <xdr:col>19</xdr:col>
      <xdr:colOff>177800</xdr:colOff>
      <xdr:row>36</xdr:row>
      <xdr:rowOff>44191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8642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44191</xdr:rowOff>
    </xdr:from>
    <xdr:to>
      <xdr:col>15</xdr:col>
      <xdr:colOff>50800</xdr:colOff>
      <xdr:row>36</xdr:row>
      <xdr:rowOff>69434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16391"/>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69434</xdr:rowOff>
    </xdr:from>
    <xdr:to>
      <xdr:col>10</xdr:col>
      <xdr:colOff>114300</xdr:colOff>
      <xdr:row>36</xdr:row>
      <xdr:rowOff>70354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41634"/>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74127</xdr:rowOff>
    </xdr:from>
    <xdr:to>
      <xdr:col>24</xdr:col>
      <xdr:colOff>114300</xdr:colOff>
      <xdr:row>36</xdr:row>
      <xdr:rowOff>4277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97004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2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134872</xdr:rowOff>
    </xdr:from>
    <xdr:to>
      <xdr:col>20</xdr:col>
      <xdr:colOff>38100</xdr:colOff>
      <xdr:row>36</xdr:row>
      <xdr:rowOff>65022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81549</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1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164841</xdr:rowOff>
    </xdr:from>
    <xdr:to>
      <xdr:col>15</xdr:col>
      <xdr:colOff>101600</xdr:colOff>
      <xdr:row>36</xdr:row>
      <xdr:rowOff>94991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111518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4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18634</xdr:rowOff>
    </xdr:from>
    <xdr:to>
      <xdr:col>10</xdr:col>
      <xdr:colOff>165100</xdr:colOff>
      <xdr:row>36</xdr:row>
      <xdr:rowOff>120234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136761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19554</xdr:rowOff>
    </xdr:from>
    <xdr:to>
      <xdr:col>6</xdr:col>
      <xdr:colOff>38100</xdr:colOff>
      <xdr:row>36</xdr:row>
      <xdr:rowOff>121154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137681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6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149985</xdr:rowOff>
    </xdr:from>
    <xdr:to>
      <xdr:col>24</xdr:col>
      <xdr:colOff>63500</xdr:colOff>
      <xdr:row>56</xdr:row>
      <xdr:rowOff>162027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51185"/>
          <a:ext cx="838200" cy="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144370</xdr:rowOff>
    </xdr:from>
    <xdr:to>
      <xdr:col>19</xdr:col>
      <xdr:colOff>177800</xdr:colOff>
      <xdr:row>56</xdr:row>
      <xdr:rowOff>149985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2908300" y="9745570"/>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144370</xdr:rowOff>
    </xdr:from>
    <xdr:to>
      <xdr:col>15</xdr:col>
      <xdr:colOff>50800</xdr:colOff>
      <xdr:row>56</xdr:row>
      <xdr:rowOff>165477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45570"/>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165477</xdr:rowOff>
    </xdr:from>
    <xdr:to>
      <xdr:col>10</xdr:col>
      <xdr:colOff>114300</xdr:colOff>
      <xdr:row>57</xdr:row>
      <xdr:rowOff>32043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66677"/>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111227</xdr:rowOff>
    </xdr:from>
    <xdr:to>
      <xdr:col>24</xdr:col>
      <xdr:colOff>114300</xdr:colOff>
      <xdr:row>57</xdr:row>
      <xdr:rowOff>41377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1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89654</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9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99185</xdr:rowOff>
    </xdr:from>
    <xdr:to>
      <xdr:col>20</xdr:col>
      <xdr:colOff>38100</xdr:colOff>
      <xdr:row>57</xdr:row>
      <xdr:rowOff>29335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20462</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93570</xdr:rowOff>
    </xdr:from>
    <xdr:to>
      <xdr:col>15</xdr:col>
      <xdr:colOff>101600</xdr:colOff>
      <xdr:row>57</xdr:row>
      <xdr:rowOff>23720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40247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114677</xdr:rowOff>
    </xdr:from>
    <xdr:to>
      <xdr:col>10</xdr:col>
      <xdr:colOff>165100</xdr:colOff>
      <xdr:row>57</xdr:row>
      <xdr:rowOff>44827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35954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0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152693</xdr:rowOff>
    </xdr:from>
    <xdr:to>
      <xdr:col>6</xdr:col>
      <xdr:colOff>38100</xdr:colOff>
      <xdr:row>57</xdr:row>
      <xdr:rowOff>82843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73970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4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36945</xdr:rowOff>
    </xdr:from>
    <xdr:to>
      <xdr:col>24</xdr:col>
      <xdr:colOff>63500</xdr:colOff>
      <xdr:row>76</xdr:row>
      <xdr:rowOff>108451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067145"/>
          <a:ext cx="8382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108451</xdr:rowOff>
    </xdr:from>
    <xdr:to>
      <xdr:col>19</xdr:col>
      <xdr:colOff>177800</xdr:colOff>
      <xdr:row>76</xdr:row>
      <xdr:rowOff>119583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138651"/>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119583</xdr:rowOff>
    </xdr:from>
    <xdr:to>
      <xdr:col>15</xdr:col>
      <xdr:colOff>50800</xdr:colOff>
      <xdr:row>77</xdr:row>
      <xdr:rowOff>18267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149783"/>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18267</xdr:rowOff>
    </xdr:from>
    <xdr:to>
      <xdr:col>10</xdr:col>
      <xdr:colOff>114300</xdr:colOff>
      <xdr:row>77</xdr:row>
      <xdr:rowOff>68218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219917"/>
          <a:ext cx="889000" cy="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157595</xdr:rowOff>
    </xdr:from>
    <xdr:to>
      <xdr:col>24</xdr:col>
      <xdr:colOff>114300</xdr:colOff>
      <xdr:row>76</xdr:row>
      <xdr:rowOff>87745</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0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9021</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57651</xdr:rowOff>
    </xdr:from>
    <xdr:to>
      <xdr:col>20</xdr:col>
      <xdr:colOff>38100</xdr:colOff>
      <xdr:row>76</xdr:row>
      <xdr:rowOff>159251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4328</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8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68783</xdr:rowOff>
    </xdr:from>
    <xdr:to>
      <xdr:col>15</xdr:col>
      <xdr:colOff>101600</xdr:colOff>
      <xdr:row>76</xdr:row>
      <xdr:rowOff>170383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161510</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31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138917</xdr:rowOff>
    </xdr:from>
    <xdr:to>
      <xdr:col>10</xdr:col>
      <xdr:colOff>165100</xdr:colOff>
      <xdr:row>77</xdr:row>
      <xdr:rowOff>69067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60194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17418</xdr:rowOff>
    </xdr:from>
    <xdr:to>
      <xdr:col>6</xdr:col>
      <xdr:colOff>38100</xdr:colOff>
      <xdr:row>77</xdr:row>
      <xdr:rowOff>119018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110145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3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72479</xdr:rowOff>
    </xdr:from>
    <xdr:to>
      <xdr:col>24</xdr:col>
      <xdr:colOff>63500</xdr:colOff>
      <xdr:row>96</xdr:row>
      <xdr:rowOff>132245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531679"/>
          <a:ext cx="838200" cy="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72479</xdr:rowOff>
    </xdr:from>
    <xdr:to>
      <xdr:col>19</xdr:col>
      <xdr:colOff>177800</xdr:colOff>
      <xdr:row>96</xdr:row>
      <xdr:rowOff>101943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31679"/>
          <a:ext cx="8890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46926</xdr:rowOff>
    </xdr:from>
    <xdr:to>
      <xdr:col>15</xdr:col>
      <xdr:colOff>50800</xdr:colOff>
      <xdr:row>96</xdr:row>
      <xdr:rowOff>101943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506126"/>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46761</xdr:rowOff>
    </xdr:from>
    <xdr:to>
      <xdr:col>10</xdr:col>
      <xdr:colOff>114300</xdr:colOff>
      <xdr:row>96</xdr:row>
      <xdr:rowOff>46926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50596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81445</xdr:rowOff>
    </xdr:from>
    <xdr:to>
      <xdr:col>24</xdr:col>
      <xdr:colOff>114300</xdr:colOff>
      <xdr:row>97</xdr:row>
      <xdr:rowOff>11595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59872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21679</xdr:rowOff>
    </xdr:from>
    <xdr:to>
      <xdr:col>20</xdr:col>
      <xdr:colOff>38100</xdr:colOff>
      <xdr:row>96</xdr:row>
      <xdr:rowOff>123279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114406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5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51143</xdr:rowOff>
    </xdr:from>
    <xdr:to>
      <xdr:col>15</xdr:col>
      <xdr:colOff>101600</xdr:colOff>
      <xdr:row>96</xdr:row>
      <xdr:rowOff>152743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143870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167576</xdr:rowOff>
    </xdr:from>
    <xdr:to>
      <xdr:col>10</xdr:col>
      <xdr:colOff>165100</xdr:colOff>
      <xdr:row>96</xdr:row>
      <xdr:rowOff>97726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88853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167411</xdr:rowOff>
    </xdr:from>
    <xdr:to>
      <xdr:col>6</xdr:col>
      <xdr:colOff>38100</xdr:colOff>
      <xdr:row>96</xdr:row>
      <xdr:rowOff>97561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13909</xdr:rowOff>
    </xdr:from>
    <xdr:to>
      <xdr:col>55</xdr:col>
      <xdr:colOff>0</xdr:colOff>
      <xdr:row>38</xdr:row>
      <xdr:rowOff>123199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186109"/>
          <a:ext cx="838200" cy="4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123199</xdr:rowOff>
    </xdr:from>
    <xdr:to>
      <xdr:col>50</xdr:col>
      <xdr:colOff>114300</xdr:colOff>
      <xdr:row>38</xdr:row>
      <xdr:rowOff>137018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638299"/>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137018</xdr:rowOff>
    </xdr:from>
    <xdr:to>
      <xdr:col>45</xdr:col>
      <xdr:colOff>177800</xdr:colOff>
      <xdr:row>38</xdr:row>
      <xdr:rowOff>142592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5211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142592</xdr:rowOff>
    </xdr:from>
    <xdr:to>
      <xdr:col>41</xdr:col>
      <xdr:colOff>50800</xdr:colOff>
      <xdr:row>38</xdr:row>
      <xdr:rowOff>149023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57692"/>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134559</xdr:rowOff>
    </xdr:from>
    <xdr:to>
      <xdr:col>55</xdr:col>
      <xdr:colOff>50800</xdr:colOff>
      <xdr:row>36</xdr:row>
      <xdr:rowOff>64709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112986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1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72399</xdr:rowOff>
    </xdr:from>
    <xdr:to>
      <xdr:col>50</xdr:col>
      <xdr:colOff>165100</xdr:colOff>
      <xdr:row>39</xdr:row>
      <xdr:rowOff>2549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165126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86218</xdr:rowOff>
    </xdr:from>
    <xdr:to>
      <xdr:col>46</xdr:col>
      <xdr:colOff>38100</xdr:colOff>
      <xdr:row>39</xdr:row>
      <xdr:rowOff>16368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7495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91792</xdr:rowOff>
    </xdr:from>
    <xdr:to>
      <xdr:col>41</xdr:col>
      <xdr:colOff>101600</xdr:colOff>
      <xdr:row>39</xdr:row>
      <xdr:rowOff>21942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13069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98223</xdr:rowOff>
    </xdr:from>
    <xdr:to>
      <xdr:col>36</xdr:col>
      <xdr:colOff>165100</xdr:colOff>
      <xdr:row>39</xdr:row>
      <xdr:rowOff>28373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19500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0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66443</xdr:rowOff>
    </xdr:from>
    <xdr:to>
      <xdr:col>55</xdr:col>
      <xdr:colOff>0</xdr:colOff>
      <xdr:row>58</xdr:row>
      <xdr:rowOff>37480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39093"/>
          <a:ext cx="838200" cy="1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37480</xdr:rowOff>
    </xdr:from>
    <xdr:to>
      <xdr:col>50</xdr:col>
      <xdr:colOff>114300</xdr:colOff>
      <xdr:row>58</xdr:row>
      <xdr:rowOff>79067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81580"/>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150644</xdr:rowOff>
    </xdr:from>
    <xdr:to>
      <xdr:col>45</xdr:col>
      <xdr:colOff>177800</xdr:colOff>
      <xdr:row>58</xdr:row>
      <xdr:rowOff>79067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23294"/>
          <a:ext cx="889000" cy="9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98872</xdr:rowOff>
    </xdr:from>
    <xdr:to>
      <xdr:col>41</xdr:col>
      <xdr:colOff>50800</xdr:colOff>
      <xdr:row>57</xdr:row>
      <xdr:rowOff>150644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71522"/>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15643</xdr:rowOff>
    </xdr:from>
    <xdr:to>
      <xdr:col>55</xdr:col>
      <xdr:colOff>50800</xdr:colOff>
      <xdr:row>57</xdr:row>
      <xdr:rowOff>117243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38520</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3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158130</xdr:rowOff>
    </xdr:from>
    <xdr:to>
      <xdr:col>50</xdr:col>
      <xdr:colOff>165100</xdr:colOff>
      <xdr:row>58</xdr:row>
      <xdr:rowOff>88280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79407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28267</xdr:rowOff>
    </xdr:from>
    <xdr:to>
      <xdr:col>46</xdr:col>
      <xdr:colOff>38100</xdr:colOff>
      <xdr:row>58</xdr:row>
      <xdr:rowOff>129867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120994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6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99844</xdr:rowOff>
    </xdr:from>
    <xdr:to>
      <xdr:col>41</xdr:col>
      <xdr:colOff>101600</xdr:colOff>
      <xdr:row>58</xdr:row>
      <xdr:rowOff>29994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21121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6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48072</xdr:rowOff>
    </xdr:from>
    <xdr:to>
      <xdr:col>36</xdr:col>
      <xdr:colOff>165100</xdr:colOff>
      <xdr:row>57</xdr:row>
      <xdr:rowOff>149672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166199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31812</xdr:rowOff>
    </xdr:from>
    <xdr:to>
      <xdr:col>55</xdr:col>
      <xdr:colOff>0</xdr:colOff>
      <xdr:row>76</xdr:row>
      <xdr:rowOff>133150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547662"/>
          <a:ext cx="838200" cy="61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133150</xdr:rowOff>
    </xdr:from>
    <xdr:to>
      <xdr:col>50</xdr:col>
      <xdr:colOff>114300</xdr:colOff>
      <xdr:row>77</xdr:row>
      <xdr:rowOff>38813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163350"/>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67314</xdr:rowOff>
    </xdr:from>
    <xdr:to>
      <xdr:col>45</xdr:col>
      <xdr:colOff>177800</xdr:colOff>
      <xdr:row>77</xdr:row>
      <xdr:rowOff>38813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926064"/>
          <a:ext cx="889000" cy="3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67314</xdr:rowOff>
    </xdr:from>
    <xdr:to>
      <xdr:col>41</xdr:col>
      <xdr:colOff>50800</xdr:colOff>
      <xdr:row>76</xdr:row>
      <xdr:rowOff>63382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926064"/>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152462</xdr:rowOff>
    </xdr:from>
    <xdr:to>
      <xdr:col>55</xdr:col>
      <xdr:colOff>50800</xdr:colOff>
      <xdr:row>73</xdr:row>
      <xdr:rowOff>82612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4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3889</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34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82350</xdr:rowOff>
    </xdr:from>
    <xdr:to>
      <xdr:col>50</xdr:col>
      <xdr:colOff>165100</xdr:colOff>
      <xdr:row>77</xdr:row>
      <xdr:rowOff>12500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3627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159463</xdr:rowOff>
    </xdr:from>
    <xdr:to>
      <xdr:col>46</xdr:col>
      <xdr:colOff>38100</xdr:colOff>
      <xdr:row>77</xdr:row>
      <xdr:rowOff>89613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80740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16514</xdr:rowOff>
    </xdr:from>
    <xdr:to>
      <xdr:col>41</xdr:col>
      <xdr:colOff>101600</xdr:colOff>
      <xdr:row>75</xdr:row>
      <xdr:rowOff>118114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8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134641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6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12582</xdr:rowOff>
    </xdr:from>
    <xdr:to>
      <xdr:col>36</xdr:col>
      <xdr:colOff>165100</xdr:colOff>
      <xdr:row>76</xdr:row>
      <xdr:rowOff>114182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0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105309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43617</xdr:rowOff>
    </xdr:from>
    <xdr:to>
      <xdr:col>55</xdr:col>
      <xdr:colOff>0</xdr:colOff>
      <xdr:row>98</xdr:row>
      <xdr:rowOff>83922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45717"/>
          <a:ext cx="8382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43617</xdr:rowOff>
    </xdr:from>
    <xdr:to>
      <xdr:col>50</xdr:col>
      <xdr:colOff>114300</xdr:colOff>
      <xdr:row>98</xdr:row>
      <xdr:rowOff>77453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45717"/>
          <a:ext cx="889000" cy="3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63026</xdr:rowOff>
    </xdr:from>
    <xdr:to>
      <xdr:col>45</xdr:col>
      <xdr:colOff>177800</xdr:colOff>
      <xdr:row>98</xdr:row>
      <xdr:rowOff>77453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65126"/>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118709</xdr:rowOff>
    </xdr:from>
    <xdr:to>
      <xdr:col>41</xdr:col>
      <xdr:colOff>50800</xdr:colOff>
      <xdr:row>98</xdr:row>
      <xdr:rowOff>63026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49359"/>
          <a:ext cx="889000" cy="1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33122</xdr:rowOff>
    </xdr:from>
    <xdr:to>
      <xdr:col>55</xdr:col>
      <xdr:colOff>50800</xdr:colOff>
      <xdr:row>98</xdr:row>
      <xdr:rowOff>134722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119499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5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164267</xdr:rowOff>
    </xdr:from>
    <xdr:to>
      <xdr:col>50</xdr:col>
      <xdr:colOff>165100</xdr:colOff>
      <xdr:row>98</xdr:row>
      <xdr:rowOff>94417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85544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26653</xdr:rowOff>
    </xdr:from>
    <xdr:to>
      <xdr:col>46</xdr:col>
      <xdr:colOff>38100</xdr:colOff>
      <xdr:row>98</xdr:row>
      <xdr:rowOff>128253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119380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12226</xdr:rowOff>
    </xdr:from>
    <xdr:to>
      <xdr:col>41</xdr:col>
      <xdr:colOff>101600</xdr:colOff>
      <xdr:row>98</xdr:row>
      <xdr:rowOff>113826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104953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67909</xdr:rowOff>
    </xdr:from>
    <xdr:to>
      <xdr:col>36</xdr:col>
      <xdr:colOff>165100</xdr:colOff>
      <xdr:row>97</xdr:row>
      <xdr:rowOff>169509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14586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7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60599</xdr:rowOff>
    </xdr:from>
    <xdr:to>
      <xdr:col>85</xdr:col>
      <xdr:colOff>127000</xdr:colOff>
      <xdr:row>37</xdr:row>
      <xdr:rowOff>145221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404249"/>
          <a:ext cx="838200" cy="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60599</xdr:rowOff>
    </xdr:from>
    <xdr:to>
      <xdr:col>81</xdr:col>
      <xdr:colOff>50800</xdr:colOff>
      <xdr:row>37</xdr:row>
      <xdr:rowOff>118675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404249"/>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118675</xdr:rowOff>
    </xdr:from>
    <xdr:to>
      <xdr:col>76</xdr:col>
      <xdr:colOff>114300</xdr:colOff>
      <xdr:row>37</xdr:row>
      <xdr:rowOff>119657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462325"/>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119572</xdr:rowOff>
    </xdr:from>
    <xdr:to>
      <xdr:col>71</xdr:col>
      <xdr:colOff>177800</xdr:colOff>
      <xdr:row>37</xdr:row>
      <xdr:rowOff>119657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463222"/>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94421</xdr:rowOff>
    </xdr:from>
    <xdr:to>
      <xdr:col>85</xdr:col>
      <xdr:colOff>177800</xdr:colOff>
      <xdr:row>38</xdr:row>
      <xdr:rowOff>24571</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9799</xdr:rowOff>
    </xdr:from>
    <xdr:to>
      <xdr:col>81</xdr:col>
      <xdr:colOff>101600</xdr:colOff>
      <xdr:row>37</xdr:row>
      <xdr:rowOff>111399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3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127926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1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67875</xdr:rowOff>
    </xdr:from>
    <xdr:to>
      <xdr:col>76</xdr:col>
      <xdr:colOff>165100</xdr:colOff>
      <xdr:row>37</xdr:row>
      <xdr:rowOff>169475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160601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5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68857</xdr:rowOff>
    </xdr:from>
    <xdr:to>
      <xdr:col>72</xdr:col>
      <xdr:colOff>38100</xdr:colOff>
      <xdr:row>37</xdr:row>
      <xdr:rowOff>170458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125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5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68772</xdr:rowOff>
    </xdr:from>
    <xdr:to>
      <xdr:col>67</xdr:col>
      <xdr:colOff>101600</xdr:colOff>
      <xdr:row>37</xdr:row>
      <xdr:rowOff>170372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120360</xdr:rowOff>
    </xdr:from>
    <xdr:to>
      <xdr:col>85</xdr:col>
      <xdr:colOff>127000</xdr:colOff>
      <xdr:row>74</xdr:row>
      <xdr:rowOff>123127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5481300" y="12807660"/>
          <a:ext cx="8382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105015</xdr:rowOff>
    </xdr:from>
    <xdr:to>
      <xdr:col>81</xdr:col>
      <xdr:colOff>50800</xdr:colOff>
      <xdr:row>74</xdr:row>
      <xdr:rowOff>120360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2792315"/>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96209</xdr:rowOff>
    </xdr:from>
    <xdr:to>
      <xdr:col>76</xdr:col>
      <xdr:colOff>114300</xdr:colOff>
      <xdr:row>74</xdr:row>
      <xdr:rowOff>105015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783509"/>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73361</xdr:rowOff>
    </xdr:from>
    <xdr:to>
      <xdr:col>71</xdr:col>
      <xdr:colOff>177800</xdr:colOff>
      <xdr:row>74</xdr:row>
      <xdr:rowOff>96209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2760661"/>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72327</xdr:rowOff>
    </xdr:from>
    <xdr:to>
      <xdr:col>85</xdr:col>
      <xdr:colOff>177800</xdr:colOff>
      <xdr:row>75</xdr:row>
      <xdr:rowOff>2477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50754</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73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69560</xdr:rowOff>
    </xdr:from>
    <xdr:to>
      <xdr:col>81</xdr:col>
      <xdr:colOff>101600</xdr:colOff>
      <xdr:row>74</xdr:row>
      <xdr:rowOff>171160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7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162287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4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54215</xdr:rowOff>
    </xdr:from>
    <xdr:to>
      <xdr:col>76</xdr:col>
      <xdr:colOff>165100</xdr:colOff>
      <xdr:row>74</xdr:row>
      <xdr:rowOff>155815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7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146942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3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45409</xdr:rowOff>
    </xdr:from>
    <xdr:to>
      <xdr:col>72</xdr:col>
      <xdr:colOff>38100</xdr:colOff>
      <xdr:row>74</xdr:row>
      <xdr:rowOff>147009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138136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2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22561</xdr:rowOff>
    </xdr:from>
    <xdr:to>
      <xdr:col>67</xdr:col>
      <xdr:colOff>101600</xdr:colOff>
      <xdr:row>74</xdr:row>
      <xdr:rowOff>124161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7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140688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48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58032</xdr:rowOff>
    </xdr:from>
    <xdr:to>
      <xdr:col>85</xdr:col>
      <xdr:colOff>127000</xdr:colOff>
      <xdr:row>98</xdr:row>
      <xdr:rowOff>79804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60132"/>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64021</xdr:rowOff>
    </xdr:from>
    <xdr:to>
      <xdr:col>81</xdr:col>
      <xdr:colOff>50800</xdr:colOff>
      <xdr:row>98</xdr:row>
      <xdr:rowOff>79804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866121"/>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41508</xdr:rowOff>
    </xdr:from>
    <xdr:to>
      <xdr:col>76</xdr:col>
      <xdr:colOff>114300</xdr:colOff>
      <xdr:row>98</xdr:row>
      <xdr:rowOff>64021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43608"/>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41508</xdr:rowOff>
    </xdr:from>
    <xdr:to>
      <xdr:col>71</xdr:col>
      <xdr:colOff>177800</xdr:colOff>
      <xdr:row>98</xdr:row>
      <xdr:rowOff>43954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43608"/>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7232</xdr:rowOff>
    </xdr:from>
    <xdr:to>
      <xdr:col>85</xdr:col>
      <xdr:colOff>177800</xdr:colOff>
      <xdr:row>98</xdr:row>
      <xdr:rowOff>108832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30109</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29004</xdr:rowOff>
    </xdr:from>
    <xdr:to>
      <xdr:col>81</xdr:col>
      <xdr:colOff>101600</xdr:colOff>
      <xdr:row>98</xdr:row>
      <xdr:rowOff>130604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147131</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60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13221</xdr:rowOff>
    </xdr:from>
    <xdr:to>
      <xdr:col>76</xdr:col>
      <xdr:colOff>165100</xdr:colOff>
      <xdr:row>98</xdr:row>
      <xdr:rowOff>114821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131348</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292795" y="1659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162158</xdr:rowOff>
    </xdr:from>
    <xdr:to>
      <xdr:col>72</xdr:col>
      <xdr:colOff>38100</xdr:colOff>
      <xdr:row>98</xdr:row>
      <xdr:rowOff>92308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108835</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56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164604</xdr:rowOff>
    </xdr:from>
    <xdr:to>
      <xdr:col>67</xdr:col>
      <xdr:colOff>101600</xdr:colOff>
      <xdr:row>98</xdr:row>
      <xdr:rowOff>94754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111281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14795" y="1657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23669</xdr:rowOff>
    </xdr:from>
    <xdr:to>
      <xdr:col>116</xdr:col>
      <xdr:colOff>63500</xdr:colOff>
      <xdr:row>39</xdr:row>
      <xdr:rowOff>67887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710219"/>
          <a:ext cx="8382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115599</xdr:rowOff>
    </xdr:from>
    <xdr:to>
      <xdr:col>111</xdr:col>
      <xdr:colOff>177800</xdr:colOff>
      <xdr:row>39</xdr:row>
      <xdr:rowOff>67887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630699"/>
          <a:ext cx="8890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128368</xdr:rowOff>
    </xdr:from>
    <xdr:to>
      <xdr:col>107</xdr:col>
      <xdr:colOff>50800</xdr:colOff>
      <xdr:row>38</xdr:row>
      <xdr:rowOff>115599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5786218"/>
          <a:ext cx="889000" cy="8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128368</xdr:rowOff>
    </xdr:from>
    <xdr:to>
      <xdr:col>102</xdr:col>
      <xdr:colOff>114300</xdr:colOff>
      <xdr:row>38</xdr:row>
      <xdr:rowOff>69846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5786218"/>
          <a:ext cx="889000" cy="79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144319</xdr:rowOff>
    </xdr:from>
    <xdr:to>
      <xdr:col>116</xdr:col>
      <xdr:colOff>114300</xdr:colOff>
      <xdr:row>39</xdr:row>
      <xdr:rowOff>74469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73368</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8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17087</xdr:rowOff>
    </xdr:from>
    <xdr:to>
      <xdr:col>112</xdr:col>
      <xdr:colOff>38100</xdr:colOff>
      <xdr:row>39</xdr:row>
      <xdr:rowOff>118687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109814</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79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64799</xdr:rowOff>
    </xdr:from>
    <xdr:to>
      <xdr:col>107</xdr:col>
      <xdr:colOff>101600</xdr:colOff>
      <xdr:row>38</xdr:row>
      <xdr:rowOff>166399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11476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77568</xdr:rowOff>
    </xdr:from>
    <xdr:to>
      <xdr:col>102</xdr:col>
      <xdr:colOff>165100</xdr:colOff>
      <xdr:row>34</xdr:row>
      <xdr:rowOff>7718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57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24245</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278111" y="551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19046</xdr:rowOff>
    </xdr:from>
    <xdr:to>
      <xdr:col>98</xdr:col>
      <xdr:colOff>38100</xdr:colOff>
      <xdr:row>38</xdr:row>
      <xdr:rowOff>120646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5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137174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0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9265</xdr:rowOff>
    </xdr:from>
    <xdr:to>
      <xdr:col>116</xdr:col>
      <xdr:colOff>63500</xdr:colOff>
      <xdr:row>59</xdr:row>
      <xdr:rowOff>9913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2481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9265</xdr:rowOff>
    </xdr:from>
    <xdr:to>
      <xdr:col>111</xdr:col>
      <xdr:colOff>177800</xdr:colOff>
      <xdr:row>59</xdr:row>
      <xdr:rowOff>14046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24815"/>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142234</xdr:rowOff>
    </xdr:from>
    <xdr:to>
      <xdr:col>107</xdr:col>
      <xdr:colOff>50800</xdr:colOff>
      <xdr:row>59</xdr:row>
      <xdr:rowOff>14046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6334"/>
          <a:ext cx="889000" cy="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142234</xdr:rowOff>
    </xdr:from>
    <xdr:to>
      <xdr:col>102</xdr:col>
      <xdr:colOff>114300</xdr:colOff>
      <xdr:row>59</xdr:row>
      <xdr:rowOff>22352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86334"/>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130563</xdr:rowOff>
    </xdr:from>
    <xdr:to>
      <xdr:col>116</xdr:col>
      <xdr:colOff>114300</xdr:colOff>
      <xdr:row>59</xdr:row>
      <xdr:rowOff>60713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45490</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129915</xdr:rowOff>
    </xdr:from>
    <xdr:to>
      <xdr:col>112</xdr:col>
      <xdr:colOff>38100</xdr:colOff>
      <xdr:row>59</xdr:row>
      <xdr:rowOff>60065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51192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134696</xdr:rowOff>
    </xdr:from>
    <xdr:to>
      <xdr:col>107</xdr:col>
      <xdr:colOff>101600</xdr:colOff>
      <xdr:row>59</xdr:row>
      <xdr:rowOff>64846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55973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7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91434</xdr:rowOff>
    </xdr:from>
    <xdr:to>
      <xdr:col>102</xdr:col>
      <xdr:colOff>165100</xdr:colOff>
      <xdr:row>59</xdr:row>
      <xdr:rowOff>21584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143002</xdr:rowOff>
    </xdr:from>
    <xdr:to>
      <xdr:col>98</xdr:col>
      <xdr:colOff>38100</xdr:colOff>
      <xdr:row>59</xdr:row>
      <xdr:rowOff>73152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64279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69583</xdr:rowOff>
    </xdr:from>
    <xdr:to>
      <xdr:col>116</xdr:col>
      <xdr:colOff>63500</xdr:colOff>
      <xdr:row>72</xdr:row>
      <xdr:rowOff>130518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413983"/>
          <a:ext cx="8382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130518</xdr:rowOff>
    </xdr:from>
    <xdr:to>
      <xdr:col>111</xdr:col>
      <xdr:colOff>177800</xdr:colOff>
      <xdr:row>73</xdr:row>
      <xdr:rowOff>52146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47491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52146</xdr:rowOff>
    </xdr:from>
    <xdr:to>
      <xdr:col>107</xdr:col>
      <xdr:colOff>50800</xdr:colOff>
      <xdr:row>73</xdr:row>
      <xdr:rowOff>113119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567996"/>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113119</xdr:rowOff>
    </xdr:from>
    <xdr:to>
      <xdr:col>102</xdr:col>
      <xdr:colOff>114300</xdr:colOff>
      <xdr:row>73</xdr:row>
      <xdr:rowOff>152553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628969"/>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18783</xdr:rowOff>
    </xdr:from>
    <xdr:to>
      <xdr:col>116</xdr:col>
      <xdr:colOff>114300</xdr:colOff>
      <xdr:row>72</xdr:row>
      <xdr:rowOff>120383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3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41660</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2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79718</xdr:rowOff>
    </xdr:from>
    <xdr:to>
      <xdr:col>112</xdr:col>
      <xdr:colOff>38100</xdr:colOff>
      <xdr:row>73</xdr:row>
      <xdr:rowOff>9868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4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26395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19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1346</xdr:rowOff>
    </xdr:from>
    <xdr:to>
      <xdr:col>107</xdr:col>
      <xdr:colOff>101600</xdr:colOff>
      <xdr:row>73</xdr:row>
      <xdr:rowOff>102946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119473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29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62319</xdr:rowOff>
    </xdr:from>
    <xdr:to>
      <xdr:col>102</xdr:col>
      <xdr:colOff>165100</xdr:colOff>
      <xdr:row>73</xdr:row>
      <xdr:rowOff>163919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5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8996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3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101753</xdr:rowOff>
    </xdr:from>
    <xdr:to>
      <xdr:col>98</xdr:col>
      <xdr:colOff>38100</xdr:colOff>
      <xdr:row>74</xdr:row>
      <xdr:rowOff>31903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6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48430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3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等の要因から高い数値となっている。多様化・高度化する町民ニーズや将来的な行政需要に対応しながら、引き続き定員管理に努め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普通建設事業費（うち新規整備）については、類似団体平均値を大きく上回っている。これは、町内唯一の県立高校である三崎高校の生徒確保のため、町営寄宿舎を整備したことが主な要因である。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国の操出基準に準じて特別会計及び企業会計へ繰出しを行い、これによって特別会計等の収支の均衡が保たれており急速な減額は難しいものの、効率的かつ安定的な経営に取り組み、繰出金の抑制に努める。</a:t>
          </a: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8,901
8,836
93.98
11,763,282
10,962,958
744,917
5,385,089
8,978,169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5588</xdr:rowOff>
    </xdr:from>
    <xdr:to>
      <xdr:col>24</xdr:col>
      <xdr:colOff>63500</xdr:colOff>
      <xdr:row>36</xdr:row>
      <xdr:rowOff>14986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7788"/>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xdr:rowOff>
    </xdr:from>
    <xdr:to>
      <xdr:col>19</xdr:col>
      <xdr:colOff>177800</xdr:colOff>
      <xdr:row>36</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778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43307</xdr:rowOff>
    </xdr:from>
    <xdr:to>
      <xdr:col>15</xdr:col>
      <xdr:colOff>50800</xdr:colOff>
      <xdr:row>36</xdr:row>
      <xdr:rowOff>86487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15507"/>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76327</xdr:rowOff>
    </xdr:from>
    <xdr:to>
      <xdr:col>10</xdr:col>
      <xdr:colOff>114300</xdr:colOff>
      <xdr:row>36</xdr:row>
      <xdr:rowOff>86487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8527"/>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135636</xdr:rowOff>
    </xdr:from>
    <xdr:to>
      <xdr:col>24</xdr:col>
      <xdr:colOff>114300</xdr:colOff>
      <xdr:row>36</xdr:row>
      <xdr:rowOff>65786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158513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126238</xdr:rowOff>
    </xdr:from>
    <xdr:to>
      <xdr:col>20</xdr:col>
      <xdr:colOff>38100</xdr:colOff>
      <xdr:row>36</xdr:row>
      <xdr:rowOff>56388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47515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163957</xdr:rowOff>
    </xdr:from>
    <xdr:to>
      <xdr:col>15</xdr:col>
      <xdr:colOff>101600</xdr:colOff>
      <xdr:row>36</xdr:row>
      <xdr:rowOff>94107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85234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35687</xdr:rowOff>
    </xdr:from>
    <xdr:to>
      <xdr:col>10</xdr:col>
      <xdr:colOff>165100</xdr:colOff>
      <xdr:row>36</xdr:row>
      <xdr:rowOff>137287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25527</xdr:rowOff>
    </xdr:from>
    <xdr:to>
      <xdr:col>6</xdr:col>
      <xdr:colOff>38100</xdr:colOff>
      <xdr:row>36</xdr:row>
      <xdr:rowOff>127127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118254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xdr:rowOff>
    </xdr:from>
    <xdr:to>
      <xdr:col>24</xdr:col>
      <xdr:colOff>63500</xdr:colOff>
      <xdr:row>58</xdr:row>
      <xdr:rowOff>77447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5008"/>
          <a:ext cx="838200" cy="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31572</xdr:rowOff>
    </xdr:from>
    <xdr:to>
      <xdr:col>19</xdr:col>
      <xdr:colOff>177800</xdr:colOff>
      <xdr:row>58</xdr:row>
      <xdr:rowOff>77447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5672"/>
          <a:ext cx="889000" cy="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16501</xdr:rowOff>
    </xdr:from>
    <xdr:to>
      <xdr:col>15</xdr:col>
      <xdr:colOff>50800</xdr:colOff>
      <xdr:row>58</xdr:row>
      <xdr:rowOff>31572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0601"/>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5280</xdr:rowOff>
    </xdr:from>
    <xdr:to>
      <xdr:col>10</xdr:col>
      <xdr:colOff>114300</xdr:colOff>
      <xdr:row>58</xdr:row>
      <xdr:rowOff>16501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9380"/>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121558</xdr:rowOff>
    </xdr:from>
    <xdr:to>
      <xdr:col>24</xdr:col>
      <xdr:colOff>114300</xdr:colOff>
      <xdr:row>58</xdr:row>
      <xdr:rowOff>51708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26647</xdr:rowOff>
    </xdr:from>
    <xdr:to>
      <xdr:col>20</xdr:col>
      <xdr:colOff>38100</xdr:colOff>
      <xdr:row>58</xdr:row>
      <xdr:rowOff>128247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119374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152222</xdr:rowOff>
    </xdr:from>
    <xdr:to>
      <xdr:col>15</xdr:col>
      <xdr:colOff>101600</xdr:colOff>
      <xdr:row>58</xdr:row>
      <xdr:rowOff>82372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98899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137151</xdr:rowOff>
    </xdr:from>
    <xdr:to>
      <xdr:col>10</xdr:col>
      <xdr:colOff>165100</xdr:colOff>
      <xdr:row>58</xdr:row>
      <xdr:rowOff>67301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83828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8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125930</xdr:rowOff>
    </xdr:from>
    <xdr:to>
      <xdr:col>6</xdr:col>
      <xdr:colOff>38100</xdr:colOff>
      <xdr:row>58</xdr:row>
      <xdr:rowOff>56080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72607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7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6299</xdr:rowOff>
    </xdr:from>
    <xdr:to>
      <xdr:col>24</xdr:col>
      <xdr:colOff>63500</xdr:colOff>
      <xdr:row>76</xdr:row>
      <xdr:rowOff>70681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6499"/>
          <a:ext cx="838200" cy="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70681</xdr:rowOff>
    </xdr:from>
    <xdr:to>
      <xdr:col>19</xdr:col>
      <xdr:colOff>177800</xdr:colOff>
      <xdr:row>76</xdr:row>
      <xdr:rowOff>122455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0881"/>
          <a:ext cx="889000" cy="5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104093</xdr:rowOff>
    </xdr:from>
    <xdr:to>
      <xdr:col>15</xdr:col>
      <xdr:colOff>50800</xdr:colOff>
      <xdr:row>76</xdr:row>
      <xdr:rowOff>122455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34293"/>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37813</xdr:rowOff>
    </xdr:from>
    <xdr:to>
      <xdr:col>10</xdr:col>
      <xdr:colOff>114300</xdr:colOff>
      <xdr:row>76</xdr:row>
      <xdr:rowOff>104093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68013"/>
          <a:ext cx="889000" cy="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126948</xdr:rowOff>
    </xdr:from>
    <xdr:to>
      <xdr:col>24</xdr:col>
      <xdr:colOff>114300</xdr:colOff>
      <xdr:row>76</xdr:row>
      <xdr:rowOff>57097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5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19881</xdr:rowOff>
    </xdr:from>
    <xdr:to>
      <xdr:col>20</xdr:col>
      <xdr:colOff>38100</xdr:colOff>
      <xdr:row>76</xdr:row>
      <xdr:rowOff>121481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112608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4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71655</xdr:rowOff>
    </xdr:from>
    <xdr:to>
      <xdr:col>15</xdr:col>
      <xdr:colOff>101600</xdr:colOff>
      <xdr:row>77</xdr:row>
      <xdr:rowOff>1805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164382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53293</xdr:rowOff>
    </xdr:from>
    <xdr:to>
      <xdr:col>10</xdr:col>
      <xdr:colOff>165100</xdr:colOff>
      <xdr:row>76</xdr:row>
      <xdr:rowOff>154893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146020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158463</xdr:rowOff>
    </xdr:from>
    <xdr:to>
      <xdr:col>6</xdr:col>
      <xdr:colOff>38100</xdr:colOff>
      <xdr:row>76</xdr:row>
      <xdr:rowOff>88613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105140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13920</xdr:rowOff>
    </xdr:from>
    <xdr:to>
      <xdr:col>24</xdr:col>
      <xdr:colOff>63500</xdr:colOff>
      <xdr:row>96</xdr:row>
      <xdr:rowOff>55983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73120"/>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13920</xdr:rowOff>
    </xdr:from>
    <xdr:to>
      <xdr:col>19</xdr:col>
      <xdr:colOff>177800</xdr:colOff>
      <xdr:row>96</xdr:row>
      <xdr:rowOff>151436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73120"/>
          <a:ext cx="889000" cy="1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930</xdr:rowOff>
    </xdr:from>
    <xdr:to>
      <xdr:col>15</xdr:col>
      <xdr:colOff>50800</xdr:colOff>
      <xdr:row>96</xdr:row>
      <xdr:rowOff>151436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60130"/>
          <a:ext cx="889000" cy="1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930</xdr:rowOff>
    </xdr:from>
    <xdr:to>
      <xdr:col>10</xdr:col>
      <xdr:colOff>114300</xdr:colOff>
      <xdr:row>96</xdr:row>
      <xdr:rowOff>162423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60130"/>
          <a:ext cx="889000" cy="1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5183</xdr:rowOff>
    </xdr:from>
    <xdr:to>
      <xdr:col>24</xdr:col>
      <xdr:colOff>114300</xdr:colOff>
      <xdr:row>96</xdr:row>
      <xdr:rowOff>106783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28060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134570</xdr:rowOff>
    </xdr:from>
    <xdr:to>
      <xdr:col>20</xdr:col>
      <xdr:colOff>38100</xdr:colOff>
      <xdr:row>96</xdr:row>
      <xdr:rowOff>64720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81247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9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100636</xdr:rowOff>
    </xdr:from>
    <xdr:to>
      <xdr:col>15</xdr:col>
      <xdr:colOff>101600</xdr:colOff>
      <xdr:row>97</xdr:row>
      <xdr:rowOff>30786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21913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121580</xdr:rowOff>
    </xdr:from>
    <xdr:to>
      <xdr:col>10</xdr:col>
      <xdr:colOff>165100</xdr:colOff>
      <xdr:row>96</xdr:row>
      <xdr:rowOff>51730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68257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111623</xdr:rowOff>
    </xdr:from>
    <xdr:to>
      <xdr:col>6</xdr:col>
      <xdr:colOff>38100</xdr:colOff>
      <xdr:row>97</xdr:row>
      <xdr:rowOff>41773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32900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13435</xdr:rowOff>
    </xdr:from>
    <xdr:to>
      <xdr:col>55</xdr:col>
      <xdr:colOff>0</xdr:colOff>
      <xdr:row>57</xdr:row>
      <xdr:rowOff>23649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786085"/>
          <a:ext cx="8382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13435</xdr:rowOff>
    </xdr:from>
    <xdr:to>
      <xdr:col>50</xdr:col>
      <xdr:colOff>114300</xdr:colOff>
      <xdr:row>57</xdr:row>
      <xdr:rowOff>37698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86085"/>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286</xdr:rowOff>
    </xdr:from>
    <xdr:to>
      <xdr:col>45</xdr:col>
      <xdr:colOff>177800</xdr:colOff>
      <xdr:row>57</xdr:row>
      <xdr:rowOff>37698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72936"/>
          <a:ext cx="889000" cy="3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96339</xdr:rowOff>
    </xdr:from>
    <xdr:to>
      <xdr:col>41</xdr:col>
      <xdr:colOff>50800</xdr:colOff>
      <xdr:row>57</xdr:row>
      <xdr:rowOff>286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697539"/>
          <a:ext cx="889000" cy="7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144299</xdr:rowOff>
    </xdr:from>
    <xdr:to>
      <xdr:col>55</xdr:col>
      <xdr:colOff>50800</xdr:colOff>
      <xdr:row>57</xdr:row>
      <xdr:rowOff>74449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122726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134085</xdr:rowOff>
    </xdr:from>
    <xdr:to>
      <xdr:col>50</xdr:col>
      <xdr:colOff>165100</xdr:colOff>
      <xdr:row>57</xdr:row>
      <xdr:rowOff>64235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55362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158348</xdr:rowOff>
    </xdr:from>
    <xdr:to>
      <xdr:col>46</xdr:col>
      <xdr:colOff>38100</xdr:colOff>
      <xdr:row>57</xdr:row>
      <xdr:rowOff>88498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79625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120936</xdr:rowOff>
    </xdr:from>
    <xdr:to>
      <xdr:col>41</xdr:col>
      <xdr:colOff>101600</xdr:colOff>
      <xdr:row>57</xdr:row>
      <xdr:rowOff>51086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42213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45539</xdr:rowOff>
    </xdr:from>
    <xdr:to>
      <xdr:col>36</xdr:col>
      <xdr:colOff>165100</xdr:colOff>
      <xdr:row>56</xdr:row>
      <xdr:rowOff>147139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138266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20544</xdr:rowOff>
    </xdr:from>
    <xdr:to>
      <xdr:col>55</xdr:col>
      <xdr:colOff>0</xdr:colOff>
      <xdr:row>74</xdr:row>
      <xdr:rowOff>160585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364944"/>
          <a:ext cx="838200" cy="4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160585</xdr:rowOff>
    </xdr:from>
    <xdr:to>
      <xdr:col>50</xdr:col>
      <xdr:colOff>114300</xdr:colOff>
      <xdr:row>77</xdr:row>
      <xdr:rowOff>80355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847885"/>
          <a:ext cx="889000" cy="43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80355</xdr:rowOff>
    </xdr:from>
    <xdr:to>
      <xdr:col>45</xdr:col>
      <xdr:colOff>177800</xdr:colOff>
      <xdr:row>77</xdr:row>
      <xdr:rowOff>110970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282005"/>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157485</xdr:rowOff>
    </xdr:from>
    <xdr:to>
      <xdr:col>41</xdr:col>
      <xdr:colOff>50800</xdr:colOff>
      <xdr:row>77</xdr:row>
      <xdr:rowOff>110970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187685"/>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141194</xdr:rowOff>
    </xdr:from>
    <xdr:to>
      <xdr:col>55</xdr:col>
      <xdr:colOff>50800</xdr:colOff>
      <xdr:row>72</xdr:row>
      <xdr:rowOff>71344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3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164071</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16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109785</xdr:rowOff>
    </xdr:from>
    <xdr:to>
      <xdr:col>50</xdr:col>
      <xdr:colOff>165100</xdr:colOff>
      <xdr:row>75</xdr:row>
      <xdr:rowOff>39935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7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56462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5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29555</xdr:rowOff>
    </xdr:from>
    <xdr:to>
      <xdr:col>46</xdr:col>
      <xdr:colOff>38100</xdr:colOff>
      <xdr:row>77</xdr:row>
      <xdr:rowOff>131155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2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122282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3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60170</xdr:rowOff>
    </xdr:from>
    <xdr:to>
      <xdr:col>41</xdr:col>
      <xdr:colOff>101600</xdr:colOff>
      <xdr:row>77</xdr:row>
      <xdr:rowOff>161770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152897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106685</xdr:rowOff>
    </xdr:from>
    <xdr:to>
      <xdr:col>36</xdr:col>
      <xdr:colOff>165100</xdr:colOff>
      <xdr:row>77</xdr:row>
      <xdr:rowOff>36835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1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53362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37274</xdr:rowOff>
    </xdr:from>
    <xdr:to>
      <xdr:col>55</xdr:col>
      <xdr:colOff>0</xdr:colOff>
      <xdr:row>95</xdr:row>
      <xdr:rowOff>168664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153574"/>
          <a:ext cx="838200" cy="30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168664</xdr:rowOff>
    </xdr:from>
    <xdr:to>
      <xdr:col>50</xdr:col>
      <xdr:colOff>114300</xdr:colOff>
      <xdr:row>96</xdr:row>
      <xdr:rowOff>22479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56414"/>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168911</xdr:rowOff>
    </xdr:from>
    <xdr:to>
      <xdr:col>45</xdr:col>
      <xdr:colOff>177800</xdr:colOff>
      <xdr:row>96</xdr:row>
      <xdr:rowOff>22479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56661"/>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168911</xdr:rowOff>
    </xdr:from>
    <xdr:to>
      <xdr:col>41</xdr:col>
      <xdr:colOff>50800</xdr:colOff>
      <xdr:row>96</xdr:row>
      <xdr:rowOff>70927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56661"/>
          <a:ext cx="8890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157924</xdr:rowOff>
    </xdr:from>
    <xdr:to>
      <xdr:col>55</xdr:col>
      <xdr:colOff>50800</xdr:colOff>
      <xdr:row>94</xdr:row>
      <xdr:rowOff>88074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9351</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595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117864</xdr:rowOff>
    </xdr:from>
    <xdr:to>
      <xdr:col>50</xdr:col>
      <xdr:colOff>165100</xdr:colOff>
      <xdr:row>96</xdr:row>
      <xdr:rowOff>48014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64541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143129</xdr:rowOff>
    </xdr:from>
    <xdr:to>
      <xdr:col>46</xdr:col>
      <xdr:colOff>38100</xdr:colOff>
      <xdr:row>96</xdr:row>
      <xdr:rowOff>73279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89806</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20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118111</xdr:rowOff>
    </xdr:from>
    <xdr:to>
      <xdr:col>41</xdr:col>
      <xdr:colOff>101600</xdr:colOff>
      <xdr:row>96</xdr:row>
      <xdr:rowOff>48261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64788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20127</xdr:rowOff>
    </xdr:from>
    <xdr:to>
      <xdr:col>36</xdr:col>
      <xdr:colOff>165100</xdr:colOff>
      <xdr:row>96</xdr:row>
      <xdr:rowOff>121727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112854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146050</xdr:rowOff>
    </xdr:from>
    <xdr:to>
      <xdr:col>85</xdr:col>
      <xdr:colOff>127000</xdr:colOff>
      <xdr:row>37</xdr:row>
      <xdr:rowOff>107842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318250"/>
          <a:ext cx="8382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146050</xdr:rowOff>
    </xdr:from>
    <xdr:to>
      <xdr:col>81</xdr:col>
      <xdr:colOff>50800</xdr:colOff>
      <xdr:row>37</xdr:row>
      <xdr:rowOff>82898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18250"/>
          <a:ext cx="889000" cy="10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138603</xdr:rowOff>
    </xdr:from>
    <xdr:to>
      <xdr:col>76</xdr:col>
      <xdr:colOff>114300</xdr:colOff>
      <xdr:row>37</xdr:row>
      <xdr:rowOff>82898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310803"/>
          <a:ext cx="889000" cy="1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138603</xdr:rowOff>
    </xdr:from>
    <xdr:to>
      <xdr:col>71</xdr:col>
      <xdr:colOff>177800</xdr:colOff>
      <xdr:row>36</xdr:row>
      <xdr:rowOff>142027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310803"/>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57042</xdr:rowOff>
    </xdr:from>
    <xdr:to>
      <xdr:col>85</xdr:col>
      <xdr:colOff>177800</xdr:colOff>
      <xdr:row>37</xdr:row>
      <xdr:rowOff>158642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95250</xdr:rowOff>
    </xdr:from>
    <xdr:to>
      <xdr:col>81</xdr:col>
      <xdr:colOff>101600</xdr:colOff>
      <xdr:row>37</xdr:row>
      <xdr:rowOff>25400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41927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32098</xdr:rowOff>
    </xdr:from>
    <xdr:to>
      <xdr:col>76</xdr:col>
      <xdr:colOff>165100</xdr:colOff>
      <xdr:row>37</xdr:row>
      <xdr:rowOff>133698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150225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87803</xdr:rowOff>
    </xdr:from>
    <xdr:to>
      <xdr:col>72</xdr:col>
      <xdr:colOff>38100</xdr:colOff>
      <xdr:row>37</xdr:row>
      <xdr:rowOff>17953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2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34480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91227</xdr:rowOff>
    </xdr:from>
    <xdr:to>
      <xdr:col>67</xdr:col>
      <xdr:colOff>101600</xdr:colOff>
      <xdr:row>37</xdr:row>
      <xdr:rowOff>21377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2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37904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84722</xdr:rowOff>
    </xdr:from>
    <xdr:to>
      <xdr:col>85</xdr:col>
      <xdr:colOff>127000</xdr:colOff>
      <xdr:row>56</xdr:row>
      <xdr:rowOff>96440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514472"/>
          <a:ext cx="838200" cy="18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96719</xdr:rowOff>
    </xdr:from>
    <xdr:to>
      <xdr:col>81</xdr:col>
      <xdr:colOff>50800</xdr:colOff>
      <xdr:row>56</xdr:row>
      <xdr:rowOff>96440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526469"/>
          <a:ext cx="889000" cy="1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96719</xdr:rowOff>
    </xdr:from>
    <xdr:to>
      <xdr:col>76</xdr:col>
      <xdr:colOff>114300</xdr:colOff>
      <xdr:row>55</xdr:row>
      <xdr:rowOff>113297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52646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113297</xdr:rowOff>
    </xdr:from>
    <xdr:to>
      <xdr:col>71</xdr:col>
      <xdr:colOff>177800</xdr:colOff>
      <xdr:row>56</xdr:row>
      <xdr:rowOff>71957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543047"/>
          <a:ext cx="889000" cy="1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33922</xdr:rowOff>
    </xdr:from>
    <xdr:to>
      <xdr:col>85</xdr:col>
      <xdr:colOff>177800</xdr:colOff>
      <xdr:row>55</xdr:row>
      <xdr:rowOff>135522</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4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56799</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31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45640</xdr:rowOff>
    </xdr:from>
    <xdr:to>
      <xdr:col>81</xdr:col>
      <xdr:colOff>101600</xdr:colOff>
      <xdr:row>56</xdr:row>
      <xdr:rowOff>147240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138367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45919</xdr:rowOff>
    </xdr:from>
    <xdr:to>
      <xdr:col>76</xdr:col>
      <xdr:colOff>165100</xdr:colOff>
      <xdr:row>55</xdr:row>
      <xdr:rowOff>147519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4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164046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25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62497</xdr:rowOff>
    </xdr:from>
    <xdr:to>
      <xdr:col>72</xdr:col>
      <xdr:colOff>38100</xdr:colOff>
      <xdr:row>55</xdr:row>
      <xdr:rowOff>164097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4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9174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26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21157</xdr:rowOff>
    </xdr:from>
    <xdr:to>
      <xdr:col>67</xdr:col>
      <xdr:colOff>101600</xdr:colOff>
      <xdr:row>56</xdr:row>
      <xdr:rowOff>122757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113884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60599</xdr:rowOff>
    </xdr:from>
    <xdr:to>
      <xdr:col>85</xdr:col>
      <xdr:colOff>127000</xdr:colOff>
      <xdr:row>77</xdr:row>
      <xdr:rowOff>145221</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262249"/>
          <a:ext cx="838200" cy="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60599</xdr:rowOff>
    </xdr:from>
    <xdr:to>
      <xdr:col>81</xdr:col>
      <xdr:colOff>50800</xdr:colOff>
      <xdr:row>77</xdr:row>
      <xdr:rowOff>118675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262249"/>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118675</xdr:rowOff>
    </xdr:from>
    <xdr:to>
      <xdr:col>76</xdr:col>
      <xdr:colOff>114300</xdr:colOff>
      <xdr:row>77</xdr:row>
      <xdr:rowOff>119658</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2032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119571</xdr:rowOff>
    </xdr:from>
    <xdr:to>
      <xdr:col>71</xdr:col>
      <xdr:colOff>177800</xdr:colOff>
      <xdr:row>77</xdr:row>
      <xdr:rowOff>119658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21221"/>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94421</xdr:rowOff>
    </xdr:from>
    <xdr:to>
      <xdr:col>85</xdr:col>
      <xdr:colOff>177800</xdr:colOff>
      <xdr:row>78</xdr:row>
      <xdr:rowOff>24571</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9799</xdr:rowOff>
    </xdr:from>
    <xdr:to>
      <xdr:col>81</xdr:col>
      <xdr:colOff>101600</xdr:colOff>
      <xdr:row>77</xdr:row>
      <xdr:rowOff>111399</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127926</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9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67875</xdr:rowOff>
    </xdr:from>
    <xdr:to>
      <xdr:col>76</xdr:col>
      <xdr:colOff>165100</xdr:colOff>
      <xdr:row>77</xdr:row>
      <xdr:rowOff>169475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160602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3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68858</xdr:rowOff>
    </xdr:from>
    <xdr:to>
      <xdr:col>72</xdr:col>
      <xdr:colOff>38100</xdr:colOff>
      <xdr:row>77</xdr:row>
      <xdr:rowOff>170458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161585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3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68771</xdr:rowOff>
    </xdr:from>
    <xdr:to>
      <xdr:col>67</xdr:col>
      <xdr:colOff>101600</xdr:colOff>
      <xdr:row>77</xdr:row>
      <xdr:rowOff>170371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15448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0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120360</xdr:rowOff>
    </xdr:from>
    <xdr:to>
      <xdr:col>85</xdr:col>
      <xdr:colOff>127000</xdr:colOff>
      <xdr:row>94</xdr:row>
      <xdr:rowOff>123126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236660"/>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105015</xdr:rowOff>
    </xdr:from>
    <xdr:to>
      <xdr:col>81</xdr:col>
      <xdr:colOff>50800</xdr:colOff>
      <xdr:row>94</xdr:row>
      <xdr:rowOff>120360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221315"/>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96208</xdr:rowOff>
    </xdr:from>
    <xdr:to>
      <xdr:col>76</xdr:col>
      <xdr:colOff>114300</xdr:colOff>
      <xdr:row>94</xdr:row>
      <xdr:rowOff>105015</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212508"/>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73360</xdr:rowOff>
    </xdr:from>
    <xdr:to>
      <xdr:col>71</xdr:col>
      <xdr:colOff>177800</xdr:colOff>
      <xdr:row>94</xdr:row>
      <xdr:rowOff>96208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814300" y="16189660"/>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72326</xdr:rowOff>
    </xdr:from>
    <xdr:to>
      <xdr:col>85</xdr:col>
      <xdr:colOff>177800</xdr:colOff>
      <xdr:row>95</xdr:row>
      <xdr:rowOff>2476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50753</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1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69560</xdr:rowOff>
    </xdr:from>
    <xdr:to>
      <xdr:col>81</xdr:col>
      <xdr:colOff>101600</xdr:colOff>
      <xdr:row>94</xdr:row>
      <xdr:rowOff>171160</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162287</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27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54215</xdr:rowOff>
    </xdr:from>
    <xdr:to>
      <xdr:col>76</xdr:col>
      <xdr:colOff>165100</xdr:colOff>
      <xdr:row>94</xdr:row>
      <xdr:rowOff>155815</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146942</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26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45408</xdr:rowOff>
    </xdr:from>
    <xdr:to>
      <xdr:col>72</xdr:col>
      <xdr:colOff>38100</xdr:colOff>
      <xdr:row>94</xdr:row>
      <xdr:rowOff>147008</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1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138135</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25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22560</xdr:rowOff>
    </xdr:from>
    <xdr:to>
      <xdr:col>67</xdr:col>
      <xdr:colOff>101600</xdr:colOff>
      <xdr:row>94</xdr:row>
      <xdr:rowOff>124160</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1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140687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91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商工費は観光交流拠点施設整備等の大型事業の実施により類似団体平均値を大きく上回る数値となっている。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土木費は新たに道路新設改良工事基金の創設による積立金により類似団体平均値を大きく上回る数値となっている。</a:t>
          </a:r>
        </a:p>
        <a:p>
          <a:r>
            <a:rPr kumimoji="1" lang="ja-JP" altLang="en-US" sz="1300">
              <a:latin typeface="ＭＳ Ｐゴシック" panose="020B0600070205080204" pitchFamily="50" charset="-128"/>
              <a:ea typeface="ＭＳ Ｐゴシック" panose="020B0600070205080204" pitchFamily="50" charset="-128"/>
            </a:rPr>
            <a:t>　教育費は町内唯一の県立高校である三崎高校の生徒確保のため、町営寄宿舎を整備したことにより類似団体平均値を上回る数値となっている。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今後も人口減少が見込まれる中、健全な財政運営を継続するためにも事務事業を見直し、取捨選択や財源の確保が必要である。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近年においては歳出額の減少により高い数値に転じている。また、財政調整基金の残高は確保しており、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CE26" sqref="CE26:CS2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11763282</v>
      </c>
      <c r="BO4" s="426"/>
      <c r="BP4" s="426"/>
      <c r="BQ4" s="426"/>
      <c r="BR4" s="426"/>
      <c r="BS4" s="426"/>
      <c r="BT4" s="426"/>
      <c r="BU4" s="427"/>
      <c r="BV4" s="425">
        <v>9869171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13.8</v>
      </c>
      <c r="CU4" s="610"/>
      <c r="CV4" s="610"/>
      <c r="CW4" s="610"/>
      <c r="CX4" s="610"/>
      <c r="CY4" s="610"/>
      <c r="CZ4" s="610"/>
      <c r="DA4" s="611"/>
      <c r="DB4" s="609">
        <v>9.5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10962958</v>
      </c>
      <c r="BO5" s="431"/>
      <c r="BP5" s="431"/>
      <c r="BQ5" s="431"/>
      <c r="BR5" s="431"/>
      <c r="BS5" s="431"/>
      <c r="BT5" s="431"/>
      <c r="BU5" s="432"/>
      <c r="BV5" s="430">
        <v>9243227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85.8</v>
      </c>
      <c r="CU5" s="401"/>
      <c r="CV5" s="401"/>
      <c r="CW5" s="401"/>
      <c r="CX5" s="401"/>
      <c r="CY5" s="401"/>
      <c r="CZ5" s="401"/>
      <c r="DA5" s="402"/>
      <c r="DB5" s="400">
        <v>85.3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800324</v>
      </c>
      <c r="BO6" s="431"/>
      <c r="BP6" s="431"/>
      <c r="BQ6" s="431"/>
      <c r="BR6" s="431"/>
      <c r="BS6" s="431"/>
      <c r="BT6" s="431"/>
      <c r="BU6" s="432"/>
      <c r="BV6" s="430">
        <v>625944</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89.7</v>
      </c>
      <c r="CU6" s="584"/>
      <c r="CV6" s="584"/>
      <c r="CW6" s="584"/>
      <c r="CX6" s="584"/>
      <c r="CY6" s="584"/>
      <c r="CZ6" s="584"/>
      <c r="DA6" s="585"/>
      <c r="DB6" s="583">
        <v>88.2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55407</v>
      </c>
      <c r="BO7" s="431"/>
      <c r="BP7" s="431"/>
      <c r="BQ7" s="431"/>
      <c r="BR7" s="431"/>
      <c r="BS7" s="431"/>
      <c r="BT7" s="431"/>
      <c r="BU7" s="432"/>
      <c r="BV7" s="430">
        <v>125559</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5385089</v>
      </c>
      <c r="CU7" s="431"/>
      <c r="CV7" s="431"/>
      <c r="CW7" s="431"/>
      <c r="CX7" s="431"/>
      <c r="CY7" s="431"/>
      <c r="CZ7" s="431"/>
      <c r="DA7" s="432"/>
      <c r="DB7" s="430">
        <v>5286466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744917</v>
      </c>
      <c r="BO8" s="431"/>
      <c r="BP8" s="431"/>
      <c r="BQ8" s="431"/>
      <c r="BR8" s="431"/>
      <c r="BS8" s="431"/>
      <c r="BT8" s="431"/>
      <c r="BU8" s="432"/>
      <c r="BV8" s="430">
        <v>500385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0.52</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8397</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244532</v>
      </c>
      <c r="BO9" s="431"/>
      <c r="BP9" s="431"/>
      <c r="BQ9" s="431"/>
      <c r="BR9" s="431"/>
      <c r="BS9" s="431"/>
      <c r="BT9" s="431"/>
      <c r="BU9" s="432"/>
      <c r="BV9" s="430">
        <v>-246490</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10.5</v>
      </c>
      <c r="CU9" s="401"/>
      <c r="CV9" s="401"/>
      <c r="CW9" s="401"/>
      <c r="CX9" s="401"/>
      <c r="CY9" s="401"/>
      <c r="CZ9" s="401"/>
      <c r="DA9" s="402"/>
      <c r="DB9" s="400">
        <v>11.8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9626</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455550</v>
      </c>
      <c r="BO10" s="431"/>
      <c r="BP10" s="431"/>
      <c r="BQ10" s="431"/>
      <c r="BR10" s="431"/>
      <c r="BS10" s="431"/>
      <c r="BT10" s="431"/>
      <c r="BU10" s="432"/>
      <c r="BV10" s="430">
        <v>378561</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117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8901</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110</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8836</v>
      </c>
      <c r="S13" s="534"/>
      <c r="T13" s="534"/>
      <c r="U13" s="534"/>
      <c r="V13" s="535"/>
      <c r="W13" s="521" t="s">
        <v>140</v>
      </c>
      <c r="X13" s="443"/>
      <c r="Y13" s="443"/>
      <c r="Z13" s="443"/>
      <c r="AA13" s="443"/>
      <c r="AB13" s="444"/>
      <c r="AC13" s="406">
        <v>1556</v>
      </c>
      <c r="AD13" s="407"/>
      <c r="AE13" s="407"/>
      <c r="AF13" s="407"/>
      <c r="AG13" s="408"/>
      <c r="AH13" s="406">
        <v>1770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700082</v>
      </c>
      <c r="BO13" s="431"/>
      <c r="BP13" s="431"/>
      <c r="BQ13" s="431"/>
      <c r="BR13" s="431"/>
      <c r="BS13" s="431"/>
      <c r="BT13" s="431"/>
      <c r="BU13" s="432"/>
      <c r="BV13" s="430">
        <v>132071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5.3</v>
      </c>
      <c r="CU13" s="401"/>
      <c r="CV13" s="401"/>
      <c r="CW13" s="401"/>
      <c r="CX13" s="401"/>
      <c r="CY13" s="401"/>
      <c r="CZ13" s="401"/>
      <c r="DA13" s="402"/>
      <c r="DB13" s="400">
        <v>5.4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9116</v>
      </c>
      <c r="S14" s="534"/>
      <c r="T14" s="534"/>
      <c r="U14" s="534"/>
      <c r="V14" s="535"/>
      <c r="W14" s="536"/>
      <c r="X14" s="446"/>
      <c r="Y14" s="446"/>
      <c r="Z14" s="446"/>
      <c r="AA14" s="446"/>
      <c r="AB14" s="447"/>
      <c r="AC14" s="526">
        <v>32.799999999999997</v>
      </c>
      <c r="AD14" s="527"/>
      <c r="AE14" s="527"/>
      <c r="AF14" s="527"/>
      <c r="AG14" s="528"/>
      <c r="AH14" s="526">
        <v>33.299999999999997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9044</v>
      </c>
      <c r="S15" s="534"/>
      <c r="T15" s="534"/>
      <c r="U15" s="534"/>
      <c r="V15" s="535"/>
      <c r="W15" s="521" t="s">
        <v>147</v>
      </c>
      <c r="X15" s="443"/>
      <c r="Y15" s="443"/>
      <c r="Z15" s="443"/>
      <c r="AA15" s="443"/>
      <c r="AB15" s="444"/>
      <c r="AC15" s="406">
        <v>834</v>
      </c>
      <c r="AD15" s="407"/>
      <c r="AE15" s="407"/>
      <c r="AF15" s="407"/>
      <c r="AG15" s="408"/>
      <c r="AH15" s="406">
        <v>924</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2214343</v>
      </c>
      <c r="BO15" s="426"/>
      <c r="BP15" s="426"/>
      <c r="BQ15" s="426"/>
      <c r="BR15" s="426"/>
      <c r="BS15" s="426"/>
      <c r="BT15" s="426"/>
      <c r="BU15" s="427"/>
      <c r="BV15" s="425">
        <v>2281208</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17.600000000000001</v>
      </c>
      <c r="AD16" s="527"/>
      <c r="AE16" s="527"/>
      <c r="AF16" s="527"/>
      <c r="AG16" s="528"/>
      <c r="AH16" s="526">
        <v>17.399999999999999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4449642</v>
      </c>
      <c r="BO16" s="431"/>
      <c r="BP16" s="431"/>
      <c r="BQ16" s="431"/>
      <c r="BR16" s="431"/>
      <c r="BS16" s="431"/>
      <c r="BT16" s="431"/>
      <c r="BU16" s="432"/>
      <c r="BV16" s="430">
        <v>4269563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2359</v>
      </c>
      <c r="AD17" s="407"/>
      <c r="AE17" s="407"/>
      <c r="AF17" s="407"/>
      <c r="AG17" s="408"/>
      <c r="AH17" s="406">
        <v>2614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2866559</v>
      </c>
      <c r="BO17" s="431"/>
      <c r="BP17" s="431"/>
      <c r="BQ17" s="431"/>
      <c r="BR17" s="431"/>
      <c r="BS17" s="431"/>
      <c r="BT17" s="431"/>
      <c r="BU17" s="432"/>
      <c r="BV17" s="430">
        <v>2970207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93.98</v>
      </c>
      <c r="M18" s="495"/>
      <c r="N18" s="495"/>
      <c r="O18" s="495"/>
      <c r="P18" s="495"/>
      <c r="Q18" s="495"/>
      <c r="R18" s="496"/>
      <c r="S18" s="496"/>
      <c r="T18" s="496"/>
      <c r="U18" s="496"/>
      <c r="V18" s="497"/>
      <c r="W18" s="511"/>
      <c r="X18" s="512"/>
      <c r="Y18" s="512"/>
      <c r="Z18" s="512"/>
      <c r="AA18" s="512"/>
      <c r="AB18" s="522"/>
      <c r="AC18" s="394">
        <v>49.7</v>
      </c>
      <c r="AD18" s="395"/>
      <c r="AE18" s="395"/>
      <c r="AF18" s="395"/>
      <c r="AG18" s="498"/>
      <c r="AH18" s="394">
        <v>49.2</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4666627</v>
      </c>
      <c r="BO18" s="431"/>
      <c r="BP18" s="431"/>
      <c r="BQ18" s="431"/>
      <c r="BR18" s="431"/>
      <c r="BS18" s="431"/>
      <c r="BT18" s="431"/>
      <c r="BU18" s="432"/>
      <c r="BV18" s="430">
        <v>4554354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8573315</v>
      </c>
      <c r="BO19" s="431"/>
      <c r="BP19" s="431"/>
      <c r="BQ19" s="431"/>
      <c r="BR19" s="431"/>
      <c r="BS19" s="431"/>
      <c r="BT19" s="431"/>
      <c r="BU19" s="432"/>
      <c r="BV19" s="430">
        <v>7736537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4077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8978169</v>
      </c>
      <c r="BO23" s="431"/>
      <c r="BP23" s="431"/>
      <c r="BQ23" s="431"/>
      <c r="BR23" s="431"/>
      <c r="BS23" s="431"/>
      <c r="BT23" s="431"/>
      <c r="BU23" s="432"/>
      <c r="BV23" s="430">
        <v>9473987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7850</v>
      </c>
      <c r="R24" s="407"/>
      <c r="S24" s="407"/>
      <c r="T24" s="407"/>
      <c r="U24" s="407"/>
      <c r="V24" s="408"/>
      <c r="W24" s="472"/>
      <c r="X24" s="463"/>
      <c r="Y24" s="464"/>
      <c r="Z24" s="403" t="s">
        <v>171</v>
      </c>
      <c r="AA24" s="404"/>
      <c r="AB24" s="404"/>
      <c r="AC24" s="404"/>
      <c r="AD24" s="404"/>
      <c r="AE24" s="404"/>
      <c r="AF24" s="404"/>
      <c r="AG24" s="405"/>
      <c r="AH24" s="406">
        <v>153</v>
      </c>
      <c r="AI24" s="407"/>
      <c r="AJ24" s="407"/>
      <c r="AK24" s="407"/>
      <c r="AL24" s="408"/>
      <c r="AM24" s="406">
        <v>433449</v>
      </c>
      <c r="AN24" s="407"/>
      <c r="AO24" s="407"/>
      <c r="AP24" s="407"/>
      <c r="AQ24" s="407"/>
      <c r="AR24" s="408"/>
      <c r="AS24" s="406">
        <v>2833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5752354</v>
      </c>
      <c r="BO24" s="431"/>
      <c r="BP24" s="431"/>
      <c r="BQ24" s="431"/>
      <c r="BR24" s="431"/>
      <c r="BS24" s="431"/>
      <c r="BT24" s="431"/>
      <c r="BU24" s="432"/>
      <c r="BV24" s="430">
        <v>6001075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6260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135708</v>
      </c>
      <c r="BO25" s="426"/>
      <c r="BP25" s="426"/>
      <c r="BQ25" s="426"/>
      <c r="BR25" s="426"/>
      <c r="BS25" s="426"/>
      <c r="BT25" s="426"/>
      <c r="BU25" s="427"/>
      <c r="BV25" s="425">
        <v>72194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5530</v>
      </c>
      <c r="R26" s="407"/>
      <c r="S26" s="407"/>
      <c r="T26" s="407"/>
      <c r="U26" s="407"/>
      <c r="V26" s="408"/>
      <c r="W26" s="472"/>
      <c r="X26" s="463"/>
      <c r="Y26" s="464"/>
      <c r="Z26" s="403" t="s">
        <v>177</v>
      </c>
      <c r="AA26" s="485"/>
      <c r="AB26" s="485"/>
      <c r="AC26" s="485"/>
      <c r="AD26" s="485"/>
      <c r="AE26" s="485"/>
      <c r="AF26" s="485"/>
      <c r="AG26" s="486"/>
      <c r="AH26" s="406" t="s">
        <v>130</v>
      </c>
      <c r="AI26" s="407"/>
      <c r="AJ26" s="407"/>
      <c r="AK26" s="407"/>
      <c r="AL26" s="408"/>
      <c r="AM26" s="406" t="s">
        <v>130</v>
      </c>
      <c r="AN26" s="407"/>
      <c r="AO26" s="407"/>
      <c r="AP26" s="407"/>
      <c r="AQ26" s="407"/>
      <c r="AR26" s="408"/>
      <c r="AS26" s="406" t="s">
        <v>130</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2720</v>
      </c>
      <c r="R27" s="407"/>
      <c r="S27" s="407"/>
      <c r="T27" s="407"/>
      <c r="U27" s="407"/>
      <c r="V27" s="408"/>
      <c r="W27" s="472"/>
      <c r="X27" s="463"/>
      <c r="Y27" s="464"/>
      <c r="Z27" s="403" t="s">
        <v>180</v>
      </c>
      <c r="AA27" s="404"/>
      <c r="AB27" s="404"/>
      <c r="AC27" s="404"/>
      <c r="AD27" s="404"/>
      <c r="AE27" s="404"/>
      <c r="AF27" s="404"/>
      <c r="AG27" s="405"/>
      <c r="AH27" s="406" t="s">
        <v>138</v>
      </c>
      <c r="AI27" s="407"/>
      <c r="AJ27" s="407"/>
      <c r="AK27" s="407"/>
      <c r="AL27" s="408"/>
      <c r="AM27" s="406" t="s">
        <v>130</v>
      </c>
      <c r="AN27" s="407"/>
      <c r="AO27" s="407"/>
      <c r="AP27" s="407"/>
      <c r="AQ27" s="407"/>
      <c r="AR27" s="408"/>
      <c r="AS27" s="406" t="s">
        <v>130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333498</v>
      </c>
      <c r="BO27" s="434"/>
      <c r="BP27" s="434"/>
      <c r="BQ27" s="434"/>
      <c r="BR27" s="434"/>
      <c r="BS27" s="434"/>
      <c r="BT27" s="434"/>
      <c r="BU27" s="435"/>
      <c r="BV27" s="433">
        <v>333416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2250</v>
      </c>
      <c r="R28" s="407"/>
      <c r="S28" s="407"/>
      <c r="T28" s="407"/>
      <c r="U28" s="407"/>
      <c r="V28" s="408"/>
      <c r="W28" s="472"/>
      <c r="X28" s="463"/>
      <c r="Y28" s="464"/>
      <c r="Z28" s="403" t="s">
        <v>183</v>
      </c>
      <c r="AA28" s="404"/>
      <c r="AB28" s="404"/>
      <c r="AC28" s="404"/>
      <c r="AD28" s="404"/>
      <c r="AE28" s="404"/>
      <c r="AF28" s="404"/>
      <c r="AG28" s="405"/>
      <c r="AH28" s="406" t="s">
        <v>130</v>
      </c>
      <c r="AI28" s="407"/>
      <c r="AJ28" s="407"/>
      <c r="AK28" s="407"/>
      <c r="AL28" s="408"/>
      <c r="AM28" s="406" t="s">
        <v>130</v>
      </c>
      <c r="AN28" s="407"/>
      <c r="AO28" s="407"/>
      <c r="AP28" s="407"/>
      <c r="AQ28" s="407"/>
      <c r="AR28" s="408"/>
      <c r="AS28" s="406" t="s">
        <v>138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4430569</v>
      </c>
      <c r="BO28" s="426"/>
      <c r="BP28" s="426"/>
      <c r="BQ28" s="426"/>
      <c r="BR28" s="426"/>
      <c r="BS28" s="426"/>
      <c r="BT28" s="426"/>
      <c r="BU28" s="427"/>
      <c r="BV28" s="425">
        <v>3975019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2080</v>
      </c>
      <c r="R29" s="407"/>
      <c r="S29" s="407"/>
      <c r="T29" s="407"/>
      <c r="U29" s="407"/>
      <c r="V29" s="408"/>
      <c r="W29" s="473"/>
      <c r="X29" s="474"/>
      <c r="Y29" s="475"/>
      <c r="Z29" s="403" t="s">
        <v>186</v>
      </c>
      <c r="AA29" s="404"/>
      <c r="AB29" s="404"/>
      <c r="AC29" s="404"/>
      <c r="AD29" s="404"/>
      <c r="AE29" s="404"/>
      <c r="AF29" s="404"/>
      <c r="AG29" s="405"/>
      <c r="AH29" s="406">
        <v>153</v>
      </c>
      <c r="AI29" s="407"/>
      <c r="AJ29" s="407"/>
      <c r="AK29" s="407"/>
      <c r="AL29" s="408"/>
      <c r="AM29" s="406">
        <v>433449</v>
      </c>
      <c r="AN29" s="407"/>
      <c r="AO29" s="407"/>
      <c r="AP29" s="407"/>
      <c r="AQ29" s="407"/>
      <c r="AR29" s="408"/>
      <c r="AS29" s="406">
        <v>2833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899711</v>
      </c>
      <c r="BO29" s="431"/>
      <c r="BP29" s="431"/>
      <c r="BQ29" s="431"/>
      <c r="BR29" s="431"/>
      <c r="BS29" s="431"/>
      <c r="BT29" s="431"/>
      <c r="BU29" s="432"/>
      <c r="BV29" s="430">
        <v>858981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92.4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7772289</v>
      </c>
      <c r="BO30" s="434"/>
      <c r="BP30" s="434"/>
      <c r="BQ30" s="434"/>
      <c r="BR30" s="434"/>
      <c r="BS30" s="434"/>
      <c r="BT30" s="434"/>
      <c r="BU30" s="435"/>
      <c r="BV30" s="433">
        <v>8001622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風力発電事業特別会計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愛媛県市町総合事務組合(退職手当事業分)</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クリエイト伊方</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学校給食特別会計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国民健康保険（直診）特別会計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IF('各会計、関係団体の財政状況及び健全化判断比率'!B35="","",'各会計、関係団体の財政状況及び健全化判断比率'!B35)</f>
        <v>港湾整備事業特別会計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愛媛県市町総合事務組合(消防補償事業分)</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IF('各会計、関係団体の財政状況及び健全化判断比率'!B36="","",'各会計、関係団体の財政状況及び健全化判断比率'!B36)</f>
        <v>公共下水道事業特別会計</v>
      </c>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愛媛県市町総合事務組合(交通災害事業分)</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介護保険（保険）特別会計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12</v>
      </c>
      <c r="BF37" s="389"/>
      <c r="BG37" s="388" t="str">
        <f>IF('各会計、関係団体の財政状況及び健全化判断比率'!B37="","",'各会計、関係団体の財政状況及び健全化判断比率'!B37)</f>
        <v>小規模下水道事業特別会計</v>
      </c>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愛媛県市町総合事務組合(自治会館事業分)</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介護保険（サービス）特別会計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13</v>
      </c>
      <c r="BF38" s="389"/>
      <c r="BG38" s="388" t="str">
        <f>IF('各会計、関係団体の財政状況及び健全化判断比率'!B38="","",'各会計、関係団体の財政状況及び健全化判断比率'!B38)</f>
        <v>特定地域生活排水処理事業特別会計</v>
      </c>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愛媛県市町総合事務組合(議員公務災害業分)</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愛媛県市町総合事務組合(共通経費分)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八幡浜地区施設事務組合（一般会計）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八幡浜地区施設事務組合（消防事業特別会計）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22</v>
      </c>
      <c r="BX42" s="389"/>
      <c r="BY42" s="388" t="str">
        <f>IF('各会計、関係団体の財政状況及び健全化判断比率'!B76="","",'各会計、関係団体の財政状況及び健全化判断比率'!B76)</f>
        <v>八幡浜地区施設事務組合（一次救急休日・夜間診療所事業特別会計）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23</v>
      </c>
      <c r="BX43" s="389"/>
      <c r="BY43" s="388" t="str">
        <f>IF('各会計、関係団体の財政状況及び健全化判断比率'!B77="","",'各会計、関係団体の財政状況及び健全化判断比率'!B77)</f>
        <v>八幡浜地区施設事務組合（し尿処理事業特別会計）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nQnyERIzELwaCcl1Xk8/3/wMxxuG5oWkwBnRWfFQF9l63HNz3JoM5qWLElVTrrDVWaMl//5CFtqvfnLBneZIw==" saltValue="tBy5oz3otj25XogQ3IsR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561</v>
      </c>
      <c r="D34" s="1212"/>
      <c r="E34" s="1213"/>
      <c r="F34" s="32">
        <v>1.39</v>
      </c>
      <c r="G34" s="33">
        <v>7.83</v>
      </c>
      <c r="H34" s="33">
        <v>13.75</v>
      </c>
      <c r="I34" s="33">
        <v>9.4600000000000009</v>
      </c>
      <c r="J34" s="34">
        <v>13.83</v>
      </c>
      <c r="K34" s="22"/>
      <c r="L34" s="22"/>
      <c r="M34" s="22"/>
      <c r="N34" s="22"/>
      <c r="O34" s="22"/>
      <c r="P34" s="22"/>
    </row>
    <row r="35" spans="1:16" ht="39" customHeight="1" x14ac:dyDescent="0.15">
      <c r="A35" s="22"/>
      <c r="B35" s="35"/>
      <c r="C35" s="1206" t="s">
        <v>562</v>
      </c>
      <c r="D35" s="1207"/>
      <c r="E35" s="1208"/>
      <c r="F35" s="36">
        <v>1.81</v>
      </c>
      <c r="G35" s="37">
        <v>2.17</v>
      </c>
      <c r="H35" s="37">
        <v>2.92</v>
      </c>
      <c r="I35" s="37">
        <v>3.31</v>
      </c>
      <c r="J35" s="38">
        <v>3.83</v>
      </c>
      <c r="K35" s="22"/>
      <c r="L35" s="22"/>
      <c r="M35" s="22"/>
      <c r="N35" s="22"/>
      <c r="O35" s="22"/>
      <c r="P35" s="22"/>
    </row>
    <row r="36" spans="1:16" ht="39" customHeight="1" x14ac:dyDescent="0.15">
      <c r="A36" s="22"/>
      <c r="B36" s="35"/>
      <c r="C36" s="1206" t="s">
        <v>563</v>
      </c>
      <c r="D36" s="1207"/>
      <c r="E36" s="1208"/>
      <c r="F36" s="36">
        <v>0.59</v>
      </c>
      <c r="G36" s="37">
        <v>0.71</v>
      </c>
      <c r="H36" s="37">
        <v>0.78</v>
      </c>
      <c r="I36" s="37">
        <v>0.98</v>
      </c>
      <c r="J36" s="38">
        <v>1.47</v>
      </c>
      <c r="K36" s="22"/>
      <c r="L36" s="22"/>
      <c r="M36" s="22"/>
      <c r="N36" s="22"/>
      <c r="O36" s="22"/>
      <c r="P36" s="22"/>
    </row>
    <row r="37" spans="1:16" ht="39" customHeight="1" x14ac:dyDescent="0.15">
      <c r="A37" s="22"/>
      <c r="B37" s="35"/>
      <c r="C37" s="1206" t="s">
        <v>564</v>
      </c>
      <c r="D37" s="1207"/>
      <c r="E37" s="1208"/>
      <c r="F37" s="36">
        <v>0.69</v>
      </c>
      <c r="G37" s="37">
        <v>0.94</v>
      </c>
      <c r="H37" s="37">
        <v>1.22</v>
      </c>
      <c r="I37" s="37">
        <v>1.53</v>
      </c>
      <c r="J37" s="38">
        <v>1.01</v>
      </c>
      <c r="K37" s="22"/>
      <c r="L37" s="22"/>
      <c r="M37" s="22"/>
      <c r="N37" s="22"/>
      <c r="O37" s="22"/>
      <c r="P37" s="22"/>
    </row>
    <row r="38" spans="1:16" ht="39" customHeight="1" x14ac:dyDescent="0.15">
      <c r="A38" s="22"/>
      <c r="B38" s="35"/>
      <c r="C38" s="1206" t="s">
        <v>565</v>
      </c>
      <c r="D38" s="1207"/>
      <c r="E38" s="1208"/>
      <c r="F38" s="36">
        <v>0.44</v>
      </c>
      <c r="G38" s="37">
        <v>0.5</v>
      </c>
      <c r="H38" s="37">
        <v>0.68</v>
      </c>
      <c r="I38" s="37">
        <v>0.15</v>
      </c>
      <c r="J38" s="38">
        <v>0.83</v>
      </c>
      <c r="K38" s="22"/>
      <c r="L38" s="22"/>
      <c r="M38" s="22"/>
      <c r="N38" s="22"/>
      <c r="O38" s="22"/>
      <c r="P38" s="22"/>
    </row>
    <row r="39" spans="1:16" ht="39" customHeight="1" x14ac:dyDescent="0.15">
      <c r="A39" s="22"/>
      <c r="B39" s="35"/>
      <c r="C39" s="1206" t="s">
        <v>566</v>
      </c>
      <c r="D39" s="1207"/>
      <c r="E39" s="1208"/>
      <c r="F39" s="36">
        <v>0.8</v>
      </c>
      <c r="G39" s="37">
        <v>0.62</v>
      </c>
      <c r="H39" s="37">
        <v>0.43</v>
      </c>
      <c r="I39" s="37">
        <v>0.38</v>
      </c>
      <c r="J39" s="38">
        <v>0.59</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568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569</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570</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HQ1y0iBKY8Pc0p6ufitAW52+pJIMjVw7tqRxSZqDHwDBocFZTNGOKx05Kd0TtjZzkR5JUBSjgDOvPLWEuEFig==" saltValue="ytVGCD+URzQK4xhlBfAa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1113</v>
      </c>
      <c r="L45" s="60">
        <v>1044</v>
      </c>
      <c r="M45" s="60">
        <v>1003</v>
      </c>
      <c r="N45" s="60">
        <v>948</v>
      </c>
      <c r="O45" s="61">
        <v>922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210</v>
      </c>
      <c r="L48" s="64">
        <v>212</v>
      </c>
      <c r="M48" s="64">
        <v>209</v>
      </c>
      <c r="N48" s="64">
        <v>204</v>
      </c>
      <c r="O48" s="65">
        <v>192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v>
      </c>
      <c r="L49" s="64">
        <v>1</v>
      </c>
      <c r="M49" s="64">
        <v>1</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19</v>
      </c>
      <c r="L50" s="64">
        <v>19</v>
      </c>
      <c r="M50" s="64">
        <v>11</v>
      </c>
      <c r="N50" s="64">
        <v>6</v>
      </c>
      <c r="O50" s="65">
        <v>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t="s">
        <v>514</v>
      </c>
      <c r="M51" s="64" t="s">
        <v>514</v>
      </c>
      <c r="N51" s="64" t="s">
        <v>514</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1067</v>
      </c>
      <c r="L52" s="64">
        <v>1012</v>
      </c>
      <c r="M52" s="64">
        <v>976</v>
      </c>
      <c r="N52" s="64">
        <v>925</v>
      </c>
      <c r="O52" s="65">
        <v>891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276</v>
      </c>
      <c r="L53" s="69">
        <v>264</v>
      </c>
      <c r="M53" s="69">
        <v>248</v>
      </c>
      <c r="N53" s="69">
        <v>234</v>
      </c>
      <c r="O53" s="70">
        <v>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1jfwJ6JIZitGi3vxSt9B5kcFYfU3Fwh9pQnW7QyNM/ObM/nBoMmNh9yTbmNV3k+7bhkApjZ33bkmihF16KUpw==" saltValue="H8eXt03qzhgvnKNjYFI7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0" zoomScale="70" zoomScaleNormal="70" zoomScaleSheetLayoutView="100" workbookViewId="0">
      <selection activeCell="K44" sqref="K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10595</v>
      </c>
      <c r="J41" s="104">
        <v>10652</v>
      </c>
      <c r="K41" s="104">
        <v>10099</v>
      </c>
      <c r="L41" s="104">
        <v>9506</v>
      </c>
      <c r="M41" s="105">
        <v>9005</v>
      </c>
    </row>
    <row r="42" spans="2:13" ht="27.75" customHeight="1" x14ac:dyDescent="0.15">
      <c r="B42" s="1242"/>
      <c r="C42" s="1243"/>
      <c r="D42" s="106"/>
      <c r="E42" s="1246" t="s">
        <v>32</v>
      </c>
      <c r="F42" s="1246"/>
      <c r="G42" s="1246"/>
      <c r="H42" s="1247"/>
      <c r="I42" s="107">
        <v>184</v>
      </c>
      <c r="J42" s="108">
        <v>132</v>
      </c>
      <c r="K42" s="108">
        <v>91</v>
      </c>
      <c r="L42" s="108">
        <v>72</v>
      </c>
      <c r="M42" s="109">
        <v>136</v>
      </c>
    </row>
    <row r="43" spans="2:13" ht="27.75" customHeight="1" x14ac:dyDescent="0.15">
      <c r="B43" s="1242"/>
      <c r="C43" s="1243"/>
      <c r="D43" s="106"/>
      <c r="E43" s="1246" t="s">
        <v>33</v>
      </c>
      <c r="F43" s="1246"/>
      <c r="G43" s="1246"/>
      <c r="H43" s="1247"/>
      <c r="I43" s="107">
        <v>2624</v>
      </c>
      <c r="J43" s="108">
        <v>2581</v>
      </c>
      <c r="K43" s="108">
        <v>2540</v>
      </c>
      <c r="L43" s="108">
        <v>2362</v>
      </c>
      <c r="M43" s="109">
        <v>2232</v>
      </c>
    </row>
    <row r="44" spans="2:13" ht="27.75" customHeight="1" x14ac:dyDescent="0.15">
      <c r="B44" s="1242"/>
      <c r="C44" s="1243"/>
      <c r="D44" s="106"/>
      <c r="E44" s="1246" t="s">
        <v>34</v>
      </c>
      <c r="F44" s="1246"/>
      <c r="G44" s="1246"/>
      <c r="H44" s="1247"/>
      <c r="I44" s="107">
        <v>41</v>
      </c>
      <c r="J44" s="108">
        <v>32</v>
      </c>
      <c r="K44" s="108">
        <v>45</v>
      </c>
      <c r="L44" s="108">
        <v>90</v>
      </c>
      <c r="M44" s="109">
        <v>207</v>
      </c>
    </row>
    <row r="45" spans="2:13" ht="27.75" customHeight="1" x14ac:dyDescent="0.15">
      <c r="B45" s="1242"/>
      <c r="C45" s="1243"/>
      <c r="D45" s="106"/>
      <c r="E45" s="1246" t="s">
        <v>35</v>
      </c>
      <c r="F45" s="1246"/>
      <c r="G45" s="1246"/>
      <c r="H45" s="1247"/>
      <c r="I45" s="107">
        <v>1478</v>
      </c>
      <c r="J45" s="108">
        <v>1248</v>
      </c>
      <c r="K45" s="108">
        <v>1130</v>
      </c>
      <c r="L45" s="108">
        <v>952</v>
      </c>
      <c r="M45" s="109">
        <v>936</v>
      </c>
    </row>
    <row r="46" spans="2:13" ht="27.75" customHeight="1" x14ac:dyDescent="0.15">
      <c r="B46" s="1242"/>
      <c r="C46" s="1243"/>
      <c r="D46" s="110"/>
      <c r="E46" s="1246" t="s">
        <v>36</v>
      </c>
      <c r="F46" s="1246"/>
      <c r="G46" s="1246"/>
      <c r="H46" s="1247"/>
      <c r="I46" s="107" t="s">
        <v>514</v>
      </c>
      <c r="J46" s="108" t="s">
        <v>514</v>
      </c>
      <c r="K46" s="108" t="s">
        <v>514</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9133</v>
      </c>
      <c r="J50" s="108">
        <v>9434</v>
      </c>
      <c r="K50" s="108">
        <v>9646</v>
      </c>
      <c r="L50" s="108">
        <v>10085</v>
      </c>
      <c r="M50" s="109">
        <v>10594</v>
      </c>
    </row>
    <row r="51" spans="2:13" ht="27.75" customHeight="1" x14ac:dyDescent="0.15">
      <c r="B51" s="1242"/>
      <c r="C51" s="1243"/>
      <c r="D51" s="106"/>
      <c r="E51" s="1246" t="s">
        <v>42</v>
      </c>
      <c r="F51" s="1246"/>
      <c r="G51" s="1246"/>
      <c r="H51" s="1247"/>
      <c r="I51" s="107">
        <v>234</v>
      </c>
      <c r="J51" s="108">
        <v>204</v>
      </c>
      <c r="K51" s="108">
        <v>179</v>
      </c>
      <c r="L51" s="108">
        <v>155</v>
      </c>
      <c r="M51" s="109">
        <v>138</v>
      </c>
    </row>
    <row r="52" spans="2:13" ht="27.75" customHeight="1" x14ac:dyDescent="0.15">
      <c r="B52" s="1244"/>
      <c r="C52" s="1245"/>
      <c r="D52" s="106"/>
      <c r="E52" s="1246" t="s">
        <v>43</v>
      </c>
      <c r="F52" s="1246"/>
      <c r="G52" s="1246"/>
      <c r="H52" s="1247"/>
      <c r="I52" s="107">
        <v>9670</v>
      </c>
      <c r="J52" s="108">
        <v>9513</v>
      </c>
      <c r="K52" s="108">
        <v>8972</v>
      </c>
      <c r="L52" s="108">
        <v>8364</v>
      </c>
      <c r="M52" s="109">
        <v>7883</v>
      </c>
    </row>
    <row r="53" spans="2:13" ht="27.75" customHeight="1" thickBot="1" x14ac:dyDescent="0.2">
      <c r="B53" s="1248" t="s">
        <v>44</v>
      </c>
      <c r="C53" s="1249"/>
      <c r="D53" s="113"/>
      <c r="E53" s="1250" t="s">
        <v>45</v>
      </c>
      <c r="F53" s="1250"/>
      <c r="G53" s="1250"/>
      <c r="H53" s="1251"/>
      <c r="I53" s="114">
        <v>-4115</v>
      </c>
      <c r="J53" s="115">
        <v>-4506</v>
      </c>
      <c r="K53" s="115">
        <v>-4891</v>
      </c>
      <c r="L53" s="115">
        <v>-5622</v>
      </c>
      <c r="M53" s="116">
        <v>-6099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LQJkNjjXUQDKfq11UFDN31M14nwn81TBlsdEIHkS4MnXXv5VGI1BqUXsvfht8lqqPuYMk7PsGRj0Cd3E4ktCg==" saltValue="IxerVZjfovjsODEME4lR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1" zoomScale="55" zoomScaleNormal="55"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3596</v>
      </c>
      <c r="G55" s="128">
        <v>3975</v>
      </c>
      <c r="H55" s="129">
        <v>4431</v>
      </c>
    </row>
    <row r="56" spans="2:8" ht="52.5" customHeight="1" x14ac:dyDescent="0.15">
      <c r="B56" s="130"/>
      <c r="C56" s="1269" t="s">
        <v>49</v>
      </c>
      <c r="D56" s="1269"/>
      <c r="E56" s="1270"/>
      <c r="F56" s="131">
        <v>818</v>
      </c>
      <c r="G56" s="131">
        <v>859</v>
      </c>
      <c r="H56" s="132">
        <v>900</v>
      </c>
    </row>
    <row r="57" spans="2:8" ht="53.25" customHeight="1" x14ac:dyDescent="0.15">
      <c r="B57" s="130"/>
      <c r="C57" s="1271" t="s">
        <v>50</v>
      </c>
      <c r="D57" s="1271"/>
      <c r="E57" s="1272"/>
      <c r="F57" s="133">
        <v>8106</v>
      </c>
      <c r="G57" s="133">
        <v>8002</v>
      </c>
      <c r="H57" s="134">
        <v>7772</v>
      </c>
    </row>
    <row r="58" spans="2:8" ht="45.75" customHeight="1" x14ac:dyDescent="0.15">
      <c r="B58" s="135"/>
      <c r="C58" s="1259" t="s">
        <v>577</v>
      </c>
      <c r="D58" s="1260"/>
      <c r="E58" s="1261"/>
      <c r="F58" s="136">
        <v>2501</v>
      </c>
      <c r="G58" s="136">
        <v>2494</v>
      </c>
      <c r="H58" s="137">
        <v>2485</v>
      </c>
    </row>
    <row r="59" spans="2:8" ht="45.75" customHeight="1" x14ac:dyDescent="0.15">
      <c r="B59" s="135"/>
      <c r="C59" s="1259" t="s">
        <v>578</v>
      </c>
      <c r="D59" s="1260"/>
      <c r="E59" s="1261"/>
      <c r="F59" s="136">
        <v>2089</v>
      </c>
      <c r="G59" s="136">
        <v>1615</v>
      </c>
      <c r="H59" s="137">
        <v>1142</v>
      </c>
    </row>
    <row r="60" spans="2:8" ht="45.75" customHeight="1" x14ac:dyDescent="0.15">
      <c r="B60" s="135"/>
      <c r="C60" s="1259" t="s">
        <v>579</v>
      </c>
      <c r="D60" s="1260"/>
      <c r="E60" s="1261"/>
      <c r="F60" s="136">
        <v>1006</v>
      </c>
      <c r="G60" s="136">
        <v>1006</v>
      </c>
      <c r="H60" s="137">
        <v>1007</v>
      </c>
    </row>
    <row r="61" spans="2:8" ht="45.75" customHeight="1" x14ac:dyDescent="0.15">
      <c r="B61" s="135"/>
      <c r="C61" s="1259" t="s">
        <v>580</v>
      </c>
      <c r="D61" s="1260"/>
      <c r="E61" s="1261"/>
      <c r="F61" s="136">
        <v>616</v>
      </c>
      <c r="G61" s="136">
        <v>601</v>
      </c>
      <c r="H61" s="137">
        <v>591</v>
      </c>
    </row>
    <row r="62" spans="2:8" ht="45.75" customHeight="1" thickBot="1" x14ac:dyDescent="0.2">
      <c r="B62" s="138"/>
      <c r="C62" s="1262" t="s">
        <v>581</v>
      </c>
      <c r="D62" s="1263"/>
      <c r="E62" s="1264"/>
      <c r="F62" s="139">
        <v>557</v>
      </c>
      <c r="G62" s="139">
        <v>556</v>
      </c>
      <c r="H62" s="140">
        <v>498</v>
      </c>
    </row>
    <row r="63" spans="2:8" ht="52.5" customHeight="1" thickBot="1" x14ac:dyDescent="0.2">
      <c r="B63" s="141"/>
      <c r="C63" s="1265" t="s">
        <v>51</v>
      </c>
      <c r="D63" s="1265"/>
      <c r="E63" s="1266"/>
      <c r="F63" s="142">
        <v>12521</v>
      </c>
      <c r="G63" s="142">
        <v>12836</v>
      </c>
      <c r="H63" s="143">
        <v>13103</v>
      </c>
    </row>
    <row r="64" spans="2:8" ht="15" customHeight="1" x14ac:dyDescent="0.15"/>
  </sheetData>
  <sheetProtection algorithmName="SHA-512" hashValue="ws0/4ELgI7LgKGGqr30XHreHYdRmg2wLoRDaDSODBMvTiKfg25iBgp6cj9aEbdvMp2FrfMfvX4z3ZHp+wuyUwg==" saltValue="s5Wp75hhQNDYV1CNXxBg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E16" sqref="BE16"/>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556</v>
      </c>
      <c r="BQ50" s="1283"/>
      <c r="BR50" s="1283"/>
      <c r="BS50" s="1283"/>
      <c r="BT50" s="1283"/>
      <c r="BU50" s="1283"/>
      <c r="BV50" s="1283"/>
      <c r="BW50" s="1283"/>
      <c r="BX50" s="1283" t="s">
        <v>557</v>
      </c>
      <c r="BY50" s="1283"/>
      <c r="BZ50" s="1283"/>
      <c r="CA50" s="1283"/>
      <c r="CB50" s="1283"/>
      <c r="CC50" s="1283"/>
      <c r="CD50" s="1283"/>
      <c r="CE50" s="1283"/>
      <c r="CF50" s="1283" t="s">
        <v>558</v>
      </c>
      <c r="CG50" s="1283"/>
      <c r="CH50" s="1283"/>
      <c r="CI50" s="1283"/>
      <c r="CJ50" s="1283"/>
      <c r="CK50" s="1283"/>
      <c r="CL50" s="1283"/>
      <c r="CM50" s="1283"/>
      <c r="CN50" s="1283" t="s">
        <v>559</v>
      </c>
      <c r="CO50" s="1283"/>
      <c r="CP50" s="1283"/>
      <c r="CQ50" s="1283"/>
      <c r="CR50" s="1283"/>
      <c r="CS50" s="1283"/>
      <c r="CT50" s="1283"/>
      <c r="CU50" s="1283"/>
      <c r="CV50" s="1283" t="s">
        <v>560</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51.7</v>
      </c>
      <c r="BQ53" s="1281"/>
      <c r="BR53" s="1281"/>
      <c r="BS53" s="1281"/>
      <c r="BT53" s="1281"/>
      <c r="BU53" s="1281"/>
      <c r="BV53" s="1281"/>
      <c r="BW53" s="1281"/>
      <c r="BX53" s="1281">
        <v>52.6</v>
      </c>
      <c r="BY53" s="1281"/>
      <c r="BZ53" s="1281"/>
      <c r="CA53" s="1281"/>
      <c r="CB53" s="1281"/>
      <c r="CC53" s="1281"/>
      <c r="CD53" s="1281"/>
      <c r="CE53" s="1281"/>
      <c r="CF53" s="1281">
        <v>54.1</v>
      </c>
      <c r="CG53" s="1281"/>
      <c r="CH53" s="1281"/>
      <c r="CI53" s="1281"/>
      <c r="CJ53" s="1281"/>
      <c r="CK53" s="1281"/>
      <c r="CL53" s="1281"/>
      <c r="CM53" s="1281"/>
      <c r="CN53" s="1281">
        <v>55.5</v>
      </c>
      <c r="CO53" s="1281"/>
      <c r="CP53" s="1281"/>
      <c r="CQ53" s="1281"/>
      <c r="CR53" s="1281"/>
      <c r="CS53" s="1281"/>
      <c r="CT53" s="1281"/>
      <c r="CU53" s="1281"/>
      <c r="CV53" s="1281">
        <v>56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56.2</v>
      </c>
      <c r="BQ57" s="1281"/>
      <c r="BR57" s="1281"/>
      <c r="BS57" s="1281"/>
      <c r="BT57" s="1281"/>
      <c r="BU57" s="1281"/>
      <c r="BV57" s="1281"/>
      <c r="BW57" s="1281"/>
      <c r="BX57" s="1281">
        <v>58.2</v>
      </c>
      <c r="BY57" s="1281"/>
      <c r="BZ57" s="1281"/>
      <c r="CA57" s="1281"/>
      <c r="CB57" s="1281"/>
      <c r="CC57" s="1281"/>
      <c r="CD57" s="1281"/>
      <c r="CE57" s="1281"/>
      <c r="CF57" s="1281">
        <v>60.1</v>
      </c>
      <c r="CG57" s="1281"/>
      <c r="CH57" s="1281"/>
      <c r="CI57" s="1281"/>
      <c r="CJ57" s="1281"/>
      <c r="CK57" s="1281"/>
      <c r="CL57" s="1281"/>
      <c r="CM57" s="1281"/>
      <c r="CN57" s="1281">
        <v>61.6</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556</v>
      </c>
      <c r="BQ72" s="1283"/>
      <c r="BR72" s="1283"/>
      <c r="BS72" s="1283"/>
      <c r="BT72" s="1283"/>
      <c r="BU72" s="1283"/>
      <c r="BV72" s="1283"/>
      <c r="BW72" s="1283"/>
      <c r="BX72" s="1283" t="s">
        <v>557</v>
      </c>
      <c r="BY72" s="1283"/>
      <c r="BZ72" s="1283"/>
      <c r="CA72" s="1283"/>
      <c r="CB72" s="1283"/>
      <c r="CC72" s="1283"/>
      <c r="CD72" s="1283"/>
      <c r="CE72" s="1283"/>
      <c r="CF72" s="1283" t="s">
        <v>558</v>
      </c>
      <c r="CG72" s="1283"/>
      <c r="CH72" s="1283"/>
      <c r="CI72" s="1283"/>
      <c r="CJ72" s="1283"/>
      <c r="CK72" s="1283"/>
      <c r="CL72" s="1283"/>
      <c r="CM72" s="1283"/>
      <c r="CN72" s="1283" t="s">
        <v>559</v>
      </c>
      <c r="CO72" s="1283"/>
      <c r="CP72" s="1283"/>
      <c r="CQ72" s="1283"/>
      <c r="CR72" s="1283"/>
      <c r="CS72" s="1283"/>
      <c r="CT72" s="1283"/>
      <c r="CU72" s="1283"/>
      <c r="CV72" s="1283" t="s">
        <v>560</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5.9</v>
      </c>
      <c r="BQ75" s="1281"/>
      <c r="BR75" s="1281"/>
      <c r="BS75" s="1281"/>
      <c r="BT75" s="1281"/>
      <c r="BU75" s="1281"/>
      <c r="BV75" s="1281"/>
      <c r="BW75" s="1281"/>
      <c r="BX75" s="1281">
        <v>5.5</v>
      </c>
      <c r="BY75" s="1281"/>
      <c r="BZ75" s="1281"/>
      <c r="CA75" s="1281"/>
      <c r="CB75" s="1281"/>
      <c r="CC75" s="1281"/>
      <c r="CD75" s="1281"/>
      <c r="CE75" s="1281"/>
      <c r="CF75" s="1281">
        <v>5.6</v>
      </c>
      <c r="CG75" s="1281"/>
      <c r="CH75" s="1281"/>
      <c r="CI75" s="1281"/>
      <c r="CJ75" s="1281"/>
      <c r="CK75" s="1281"/>
      <c r="CL75" s="1281"/>
      <c r="CM75" s="1281"/>
      <c r="CN75" s="1281">
        <v>5.4</v>
      </c>
      <c r="CO75" s="1281"/>
      <c r="CP75" s="1281"/>
      <c r="CQ75" s="1281"/>
      <c r="CR75" s="1281"/>
      <c r="CS75" s="1281"/>
      <c r="CT75" s="1281"/>
      <c r="CU75" s="1281"/>
      <c r="CV75" s="1281">
        <v>5.3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YVt20Qe+GrNWcgxbiqrp96q1eVGEtohgbMa3fVOQmspMXPOFGOHLXa9oPaKGK0SSKtypLes7ykDidMtxOFVtQ==" saltValue="YbkQD6Rx440oANU8LVt2I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3" zoomScale="70" zoomScaleNormal="70" zoomScaleSheetLayoutView="70" workbookViewId="0">
      <selection activeCell="AE74" sqref="AE7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srmFnGaX5KayL5pxzzQG+CHFuGRBy1/Rp7VplJ9gMbWPtTgIXiU/zGSVAGiQnYFDvoAr94XJU1v62hEbPu7O5g==" saltValue="e9i6JnSGC/HiUanD03mL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CM91" sqref="CM9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QJEl+sR/8oPPiI6nQ/x4B1yGApupLZ9TJvPCf4k9weTOd6YmP8cDeLL6ZuzuWfN5gKscDRA6mQVuikNukRcizA==" saltValue="LxTU8/wqgqn08XVCAUiN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210004</v>
      </c>
      <c r="E3" s="162"/>
      <c r="F3" s="163">
        <v>168868</v>
      </c>
      <c r="G3" s="164"/>
      <c r="H3" s="165"/>
    </row>
    <row r="4" spans="1:8" x14ac:dyDescent="0.15">
      <c r="A4" s="166"/>
      <c r="B4" s="167"/>
      <c r="C4" s="168"/>
      <c r="D4" s="169">
        <v>150609</v>
      </c>
      <c r="E4" s="170"/>
      <c r="F4" s="171">
        <v>79360</v>
      </c>
      <c r="G4" s="172"/>
      <c r="H4" s="173"/>
    </row>
    <row r="5" spans="1:8" x14ac:dyDescent="0.15">
      <c r="A5" s="154" t="s">
        <v>548</v>
      </c>
      <c r="B5" s="159"/>
      <c r="C5" s="160"/>
      <c r="D5" s="161">
        <v>178298</v>
      </c>
      <c r="E5" s="162"/>
      <c r="F5" s="163">
        <v>202870</v>
      </c>
      <c r="G5" s="164"/>
      <c r="H5" s="165"/>
    </row>
    <row r="6" spans="1:8" x14ac:dyDescent="0.15">
      <c r="A6" s="166"/>
      <c r="B6" s="167"/>
      <c r="C6" s="168"/>
      <c r="D6" s="169">
        <v>106476</v>
      </c>
      <c r="E6" s="170"/>
      <c r="F6" s="171">
        <v>79735</v>
      </c>
      <c r="G6" s="172"/>
      <c r="H6" s="173"/>
    </row>
    <row r="7" spans="1:8" x14ac:dyDescent="0.15">
      <c r="A7" s="154" t="s">
        <v>549</v>
      </c>
      <c r="B7" s="159"/>
      <c r="C7" s="160"/>
      <c r="D7" s="161">
        <v>117133</v>
      </c>
      <c r="E7" s="162"/>
      <c r="F7" s="163">
        <v>167497</v>
      </c>
      <c r="G7" s="164"/>
      <c r="H7" s="165"/>
    </row>
    <row r="8" spans="1:8" x14ac:dyDescent="0.15">
      <c r="A8" s="166"/>
      <c r="B8" s="167"/>
      <c r="C8" s="168"/>
      <c r="D8" s="169">
        <v>94187</v>
      </c>
      <c r="E8" s="170"/>
      <c r="F8" s="171">
        <v>82571</v>
      </c>
      <c r="G8" s="172"/>
      <c r="H8" s="173"/>
    </row>
    <row r="9" spans="1:8" x14ac:dyDescent="0.15">
      <c r="A9" s="154" t="s">
        <v>550</v>
      </c>
      <c r="B9" s="159"/>
      <c r="C9" s="160"/>
      <c r="D9" s="161">
        <v>142602</v>
      </c>
      <c r="E9" s="162"/>
      <c r="F9" s="163">
        <v>190274</v>
      </c>
      <c r="G9" s="164"/>
      <c r="H9" s="165"/>
    </row>
    <row r="10" spans="1:8" x14ac:dyDescent="0.15">
      <c r="A10" s="166"/>
      <c r="B10" s="167"/>
      <c r="C10" s="168"/>
      <c r="D10" s="169">
        <v>91830</v>
      </c>
      <c r="E10" s="170"/>
      <c r="F10" s="171">
        <v>88584</v>
      </c>
      <c r="G10" s="172"/>
      <c r="H10" s="173"/>
    </row>
    <row r="11" spans="1:8" x14ac:dyDescent="0.15">
      <c r="A11" s="154" t="s">
        <v>551</v>
      </c>
      <c r="B11" s="159"/>
      <c r="C11" s="160"/>
      <c r="D11" s="161">
        <v>229864</v>
      </c>
      <c r="E11" s="162"/>
      <c r="F11" s="163">
        <v>200194</v>
      </c>
      <c r="G11" s="164"/>
      <c r="H11" s="165"/>
    </row>
    <row r="12" spans="1:8" x14ac:dyDescent="0.15">
      <c r="A12" s="166"/>
      <c r="B12" s="167"/>
      <c r="C12" s="174"/>
      <c r="D12" s="169">
        <v>169471</v>
      </c>
      <c r="E12" s="170"/>
      <c r="F12" s="171">
        <v>106422</v>
      </c>
      <c r="G12" s="172"/>
      <c r="H12" s="173"/>
    </row>
    <row r="13" spans="1:8" x14ac:dyDescent="0.15">
      <c r="A13" s="154"/>
      <c r="B13" s="159"/>
      <c r="C13" s="175"/>
      <c r="D13" s="176">
        <v>175580</v>
      </c>
      <c r="E13" s="177"/>
      <c r="F13" s="178">
        <v>185941</v>
      </c>
      <c r="G13" s="179"/>
      <c r="H13" s="165"/>
    </row>
    <row r="14" spans="1:8" x14ac:dyDescent="0.15">
      <c r="A14" s="166"/>
      <c r="B14" s="167"/>
      <c r="C14" s="168"/>
      <c r="D14" s="169">
        <v>122515</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v>
      </c>
      <c r="C19" s="180">
        <f>ROUND(VALUE(SUBSTITUTE(実質収支比率等に係る経年分析!G$48,"▲","-")),2)</f>
        <v>7.84</v>
      </c>
      <c r="D19" s="180">
        <f>ROUND(VALUE(SUBSTITUTE(実質収支比率等に係る経年分析!H$48,"▲","-")),2)</f>
        <v>13.76</v>
      </c>
      <c r="E19" s="180">
        <f>ROUND(VALUE(SUBSTITUTE(実質収支比率等に係る経年分析!I$48,"▲","-")),2)</f>
        <v>9.4700000000000006</v>
      </c>
      <c r="F19" s="180">
        <f>ROUND(VALUE(SUBSTITUTE(実質収支比率等に係る経年分析!J$48,"▲","-")),2)</f>
        <v>13.83</v>
      </c>
    </row>
    <row r="20" spans="1:11" x14ac:dyDescent="0.15">
      <c r="A20" s="180" t="s">
        <v>55</v>
      </c>
      <c r="B20" s="180">
        <f>ROUND(VALUE(SUBSTITUTE(実質収支比率等に係る経年分析!F$47,"▲","-")),2)</f>
        <v>52.48</v>
      </c>
      <c r="C20" s="180">
        <f>ROUND(VALUE(SUBSTITUTE(実質収支比率等に係る経年分析!G$47,"▲","-")),2)</f>
        <v>59.84</v>
      </c>
      <c r="D20" s="180">
        <f>ROUND(VALUE(SUBSTITUTE(実質収支比率等に係る経年分析!H$47,"▲","-")),2)</f>
        <v>66.260000000000005</v>
      </c>
      <c r="E20" s="180">
        <f>ROUND(VALUE(SUBSTITUTE(実質収支比率等に係る経年分析!I$47,"▲","-")),2)</f>
        <v>75.19</v>
      </c>
      <c r="F20" s="180">
        <f>ROUND(VALUE(SUBSTITUTE(実質収支比率等に係る経年分析!J$47,"▲","-")),2)</f>
        <v>82.27</v>
      </c>
    </row>
    <row r="21" spans="1:11" x14ac:dyDescent="0.15">
      <c r="A21" s="180" t="s">
        <v>56</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11.49</v>
      </c>
      <c r="D21" s="180">
        <f>IF(ISNUMBER(VALUE(SUBSTITUTE(実質収支比率等に係る経年分析!H$49,"▲","-"))),ROUND(VALUE(SUBSTITUTE(実質収支比率等に係る経年分析!H$49,"▲","-")),2),NA())</f>
        <v>9.77</v>
      </c>
      <c r="E21" s="180">
        <f>IF(ISNUMBER(VALUE(SUBSTITUTE(実質収支比率等に係る経年分析!I$49,"▲","-"))),ROUND(VALUE(SUBSTITUTE(実質収支比率等に係る経年分析!I$49,"▲","-")),2),NA())</f>
        <v>2.5</v>
      </c>
      <c r="F21" s="180">
        <f>IF(ISNUMBER(VALUE(SUBSTITUTE(実質収支比率等に係る経年分析!J$49,"▲","-"))),ROUND(VALUE(SUBSTITUTE(実質収支比率等に係る経年分析!J$49,"▲","-")),2),NA())</f>
        <v>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風力発電事業特別会計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0.59</v>
      </c>
    </row>
    <row r="32" spans="1:11" x14ac:dyDescent="0.15">
      <c r="A32" s="181" t="str">
        <f>IF(連結実質赤字比率に係る赤字・黒字の構成分析!C$38="",NA(),連結実質赤字比率に係る赤字・黒字の構成分析!C$38)</f>
        <v>介護保険（保険）特別会計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0.83</v>
      </c>
    </row>
    <row r="33" spans="1:16" x14ac:dyDescent="0.15">
      <c r="A33" s="181" t="str">
        <f>IF(連結実質赤字比率に係る赤字・黒字の構成分析!C$37="",NA(),連結実質赤字比率に係る赤字・黒字の構成分析!C$37)</f>
        <v>港湾整備事業特別会計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1067</v>
      </c>
      <c r="E42" s="182"/>
      <c r="F42" s="182"/>
      <c r="G42" s="182">
        <f>'実質公債費比率（分子）の構造'!L$52</f>
        <v>1012</v>
      </c>
      <c r="H42" s="182"/>
      <c r="I42" s="182"/>
      <c r="J42" s="182">
        <f>'実質公債費比率（分子）の構造'!M$52</f>
        <v>976</v>
      </c>
      <c r="K42" s="182"/>
      <c r="L42" s="182"/>
      <c r="M42" s="182">
        <f>'実質公債費比率（分子）の構造'!N$52</f>
        <v>925</v>
      </c>
      <c r="N42" s="182"/>
      <c r="O42" s="182"/>
      <c r="P42" s="182">
        <f>'実質公債費比率（分子）の構造'!O$52</f>
        <v>891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v>
      </c>
      <c r="C44" s="182"/>
      <c r="D44" s="182"/>
      <c r="E44" s="182">
        <f>'実質公債費比率（分子）の構造'!L$50</f>
        <v>19</v>
      </c>
      <c r="F44" s="182"/>
      <c r="G44" s="182"/>
      <c r="H44" s="182">
        <f>'実質公債費比率（分子）の構造'!M$50</f>
        <v>11</v>
      </c>
      <c r="I44" s="182"/>
      <c r="J44" s="182"/>
      <c r="K44" s="182">
        <f>'実質公債費比率（分子）の構造'!N$50</f>
        <v>6</v>
      </c>
      <c r="L44" s="182"/>
      <c r="M44" s="182"/>
      <c r="N44" s="182">
        <f>'実質公債費比率（分子）の構造'!O$50</f>
        <v>5</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210</v>
      </c>
      <c r="C46" s="182"/>
      <c r="D46" s="182"/>
      <c r="E46" s="182">
        <f>'実質公債費比率（分子）の構造'!L$48</f>
        <v>212</v>
      </c>
      <c r="F46" s="182"/>
      <c r="G46" s="182"/>
      <c r="H46" s="182">
        <f>'実質公債費比率（分子）の構造'!M$48</f>
        <v>209</v>
      </c>
      <c r="I46" s="182"/>
      <c r="J46" s="182"/>
      <c r="K46" s="182">
        <f>'実質公債費比率（分子）の構造'!N$48</f>
        <v>204</v>
      </c>
      <c r="L46" s="182"/>
      <c r="M46" s="182"/>
      <c r="N46" s="182">
        <f>'実質公債費比率（分子）の構造'!O$48</f>
        <v>192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1113</v>
      </c>
      <c r="C49" s="182"/>
      <c r="D49" s="182"/>
      <c r="E49" s="182">
        <f>'実質公債費比率（分子）の構造'!L$45</f>
        <v>1044</v>
      </c>
      <c r="F49" s="182"/>
      <c r="G49" s="182"/>
      <c r="H49" s="182">
        <f>'実質公債費比率（分子）の構造'!M$45</f>
        <v>1003</v>
      </c>
      <c r="I49" s="182"/>
      <c r="J49" s="182"/>
      <c r="K49" s="182">
        <f>'実質公債費比率（分子）の構造'!N$45</f>
        <v>948</v>
      </c>
      <c r="L49" s="182"/>
      <c r="M49" s="182"/>
      <c r="N49" s="182">
        <f>'実質公債費比率（分子）の構造'!O$45</f>
        <v>922</v>
      </c>
      <c r="O49" s="182"/>
      <c r="P49" s="182"/>
    </row>
    <row r="50" spans="1:16" x14ac:dyDescent="0.15">
      <c r="A50" s="182" t="s">
        <v>71</v>
      </c>
      <c r="B50" s="182" t="e">
        <f>NA()</f>
        <v>#N/A</v>
      </c>
      <c r="C50" s="182">
        <f>IF(ISNUMBER('実質公債費比率（分子）の構造'!K$53),'実質公債費比率（分子）の構造'!K$53,NA())</f>
        <v>276</v>
      </c>
      <c r="D50" s="182" t="e">
        <f>NA()</f>
        <v>#N/A</v>
      </c>
      <c r="E50" s="182" t="e">
        <f>NA()</f>
        <v>#N/A</v>
      </c>
      <c r="F50" s="182">
        <f>IF(ISNUMBER('実質公債費比率（分子）の構造'!L$53),'実質公債費比率（分子）の構造'!L$53,NA())</f>
        <v>264</v>
      </c>
      <c r="G50" s="182" t="e">
        <f>NA()</f>
        <v>#N/A</v>
      </c>
      <c r="H50" s="182" t="e">
        <f>NA()</f>
        <v>#N/A</v>
      </c>
      <c r="I50" s="182">
        <f>IF(ISNUMBER('実質公債費比率（分子）の構造'!M$53),'実質公債費比率（分子）の構造'!M$53,NA())</f>
        <v>248</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229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9670</v>
      </c>
      <c r="E56" s="181"/>
      <c r="F56" s="181"/>
      <c r="G56" s="181">
        <f>'将来負担比率（分子）の構造'!J$52</f>
        <v>9513</v>
      </c>
      <c r="H56" s="181"/>
      <c r="I56" s="181"/>
      <c r="J56" s="181">
        <f>'将来負担比率（分子）の構造'!K$52</f>
        <v>8972</v>
      </c>
      <c r="K56" s="181"/>
      <c r="L56" s="181"/>
      <c r="M56" s="181">
        <f>'将来負担比率（分子）の構造'!L$52</f>
        <v>8364</v>
      </c>
      <c r="N56" s="181"/>
      <c r="O56" s="181"/>
      <c r="P56" s="181">
        <f>'将来負担比率（分子）の構造'!M$52</f>
        <v>7883</v>
      </c>
    </row>
    <row r="57" spans="1:16" x14ac:dyDescent="0.15">
      <c r="A57" s="181" t="s">
        <v>42</v>
      </c>
      <c r="B57" s="181"/>
      <c r="C57" s="181"/>
      <c r="D57" s="181">
        <f>'将来負担比率（分子）の構造'!I$51</f>
        <v>234</v>
      </c>
      <c r="E57" s="181"/>
      <c r="F57" s="181"/>
      <c r="G57" s="181">
        <f>'将来負担比率（分子）の構造'!J$51</f>
        <v>204</v>
      </c>
      <c r="H57" s="181"/>
      <c r="I57" s="181"/>
      <c r="J57" s="181">
        <f>'将来負担比率（分子）の構造'!K$51</f>
        <v>179</v>
      </c>
      <c r="K57" s="181"/>
      <c r="L57" s="181"/>
      <c r="M57" s="181">
        <f>'将来負担比率（分子）の構造'!L$51</f>
        <v>155</v>
      </c>
      <c r="N57" s="181"/>
      <c r="O57" s="181"/>
      <c r="P57" s="181">
        <f>'将来負担比率（分子）の構造'!M$51</f>
        <v>138</v>
      </c>
    </row>
    <row r="58" spans="1:16" x14ac:dyDescent="0.15">
      <c r="A58" s="181" t="s">
        <v>41</v>
      </c>
      <c r="B58" s="181"/>
      <c r="C58" s="181"/>
      <c r="D58" s="181">
        <f>'将来負担比率（分子）の構造'!I$50</f>
        <v>9133</v>
      </c>
      <c r="E58" s="181"/>
      <c r="F58" s="181"/>
      <c r="G58" s="181">
        <f>'将来負担比率（分子）の構造'!J$50</f>
        <v>9434</v>
      </c>
      <c r="H58" s="181"/>
      <c r="I58" s="181"/>
      <c r="J58" s="181">
        <f>'将来負担比率（分子）の構造'!K$50</f>
        <v>9646</v>
      </c>
      <c r="K58" s="181"/>
      <c r="L58" s="181"/>
      <c r="M58" s="181">
        <f>'将来負担比率（分子）の構造'!L$50</f>
        <v>10085</v>
      </c>
      <c r="N58" s="181"/>
      <c r="O58" s="181"/>
      <c r="P58" s="181">
        <f>'将来負担比率（分子）の構造'!M$50</f>
        <v>10594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1478</v>
      </c>
      <c r="C62" s="181"/>
      <c r="D62" s="181"/>
      <c r="E62" s="181">
        <f>'将来負担比率（分子）の構造'!J$45</f>
        <v>1248</v>
      </c>
      <c r="F62" s="181"/>
      <c r="G62" s="181"/>
      <c r="H62" s="181">
        <f>'将来負担比率（分子）の構造'!K$45</f>
        <v>1130</v>
      </c>
      <c r="I62" s="181"/>
      <c r="J62" s="181"/>
      <c r="K62" s="181">
        <f>'将来負担比率（分子）の構造'!L$45</f>
        <v>952</v>
      </c>
      <c r="L62" s="181"/>
      <c r="M62" s="181"/>
      <c r="N62" s="181">
        <f>'将来負担比率（分子）の構造'!M$45</f>
        <v>936</v>
      </c>
      <c r="O62" s="181"/>
      <c r="P62" s="181"/>
    </row>
    <row r="63" spans="1:16" x14ac:dyDescent="0.15">
      <c r="A63" s="181" t="s">
        <v>34</v>
      </c>
      <c r="B63" s="181">
        <f>'将来負担比率（分子）の構造'!I$44</f>
        <v>41</v>
      </c>
      <c r="C63" s="181"/>
      <c r="D63" s="181"/>
      <c r="E63" s="181">
        <f>'将来負担比率（分子）の構造'!J$44</f>
        <v>32</v>
      </c>
      <c r="F63" s="181"/>
      <c r="G63" s="181"/>
      <c r="H63" s="181">
        <f>'将来負担比率（分子）の構造'!K$44</f>
        <v>45</v>
      </c>
      <c r="I63" s="181"/>
      <c r="J63" s="181"/>
      <c r="K63" s="181">
        <f>'将来負担比率（分子）の構造'!L$44</f>
        <v>90</v>
      </c>
      <c r="L63" s="181"/>
      <c r="M63" s="181"/>
      <c r="N63" s="181">
        <f>'将来負担比率（分子）の構造'!M$44</f>
        <v>207</v>
      </c>
      <c r="O63" s="181"/>
      <c r="P63" s="181"/>
    </row>
    <row r="64" spans="1:16" x14ac:dyDescent="0.15">
      <c r="A64" s="181" t="s">
        <v>33</v>
      </c>
      <c r="B64" s="181">
        <f>'将来負担比率（分子）の構造'!I$43</f>
        <v>2624</v>
      </c>
      <c r="C64" s="181"/>
      <c r="D64" s="181"/>
      <c r="E64" s="181">
        <f>'将来負担比率（分子）の構造'!J$43</f>
        <v>2581</v>
      </c>
      <c r="F64" s="181"/>
      <c r="G64" s="181"/>
      <c r="H64" s="181">
        <f>'将来負担比率（分子）の構造'!K$43</f>
        <v>2540</v>
      </c>
      <c r="I64" s="181"/>
      <c r="J64" s="181"/>
      <c r="K64" s="181">
        <f>'将来負担比率（分子）の構造'!L$43</f>
        <v>2362</v>
      </c>
      <c r="L64" s="181"/>
      <c r="M64" s="181"/>
      <c r="N64" s="181">
        <f>'将来負担比率（分子）の構造'!M$43</f>
        <v>2232</v>
      </c>
      <c r="O64" s="181"/>
      <c r="P64" s="181"/>
    </row>
    <row r="65" spans="1:16" x14ac:dyDescent="0.15">
      <c r="A65" s="181" t="s">
        <v>32</v>
      </c>
      <c r="B65" s="181">
        <f>'将来負担比率（分子）の構造'!I$42</f>
        <v>184</v>
      </c>
      <c r="C65" s="181"/>
      <c r="D65" s="181"/>
      <c r="E65" s="181">
        <f>'将来負担比率（分子）の構造'!J$42</f>
        <v>132</v>
      </c>
      <c r="F65" s="181"/>
      <c r="G65" s="181"/>
      <c r="H65" s="181">
        <f>'将来負担比率（分子）の構造'!K$42</f>
        <v>91</v>
      </c>
      <c r="I65" s="181"/>
      <c r="J65" s="181"/>
      <c r="K65" s="181">
        <f>'将来負担比率（分子）の構造'!L$42</f>
        <v>72</v>
      </c>
      <c r="L65" s="181"/>
      <c r="M65" s="181"/>
      <c r="N65" s="181">
        <f>'将来負担比率（分子）の構造'!M$42</f>
        <v>136</v>
      </c>
      <c r="O65" s="181"/>
      <c r="P65" s="181"/>
    </row>
    <row r="66" spans="1:16" x14ac:dyDescent="0.15">
      <c r="A66" s="181" t="s">
        <v>31</v>
      </c>
      <c r="B66" s="181">
        <f>'将来負担比率（分子）の構造'!I$41</f>
        <v>10595</v>
      </c>
      <c r="C66" s="181"/>
      <c r="D66" s="181"/>
      <c r="E66" s="181">
        <f>'将来負担比率（分子）の構造'!J$41</f>
        <v>10652</v>
      </c>
      <c r="F66" s="181"/>
      <c r="G66" s="181"/>
      <c r="H66" s="181">
        <f>'将来負担比率（分子）の構造'!K$41</f>
        <v>10099</v>
      </c>
      <c r="I66" s="181"/>
      <c r="J66" s="181"/>
      <c r="K66" s="181">
        <f>'将来負担比率（分子）の構造'!L$41</f>
        <v>9506</v>
      </c>
      <c r="L66" s="181"/>
      <c r="M66" s="181"/>
      <c r="N66" s="181">
        <f>'将来負担比率（分子）の構造'!M$41</f>
        <v>9005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3596</v>
      </c>
      <c r="C72" s="185">
        <f>基金残高に係る経年分析!G55</f>
        <v>3975</v>
      </c>
      <c r="D72" s="185">
        <f>基金残高に係る経年分析!H55</f>
        <v>4431</v>
      </c>
    </row>
    <row r="73" spans="1:16" x14ac:dyDescent="0.15">
      <c r="A73" s="184" t="s">
        <v>78</v>
      </c>
      <c r="B73" s="185">
        <f>基金残高に係る経年分析!F56</f>
        <v>818</v>
      </c>
      <c r="C73" s="185">
        <f>基金残高に係る経年分析!G56</f>
        <v>859</v>
      </c>
      <c r="D73" s="185">
        <f>基金残高に係る経年分析!H56</f>
        <v>900</v>
      </c>
    </row>
    <row r="74" spans="1:16" x14ac:dyDescent="0.15">
      <c r="A74" s="184" t="s">
        <v>79</v>
      </c>
      <c r="B74" s="185">
        <f>基金残高に係る経年分析!F57</f>
        <v>8106</v>
      </c>
      <c r="C74" s="185">
        <f>基金残高に係る経年分析!G57</f>
        <v>8002</v>
      </c>
      <c r="D74" s="185">
        <f>基金残高に係る経年分析!H57</f>
        <v>7772</v>
      </c>
    </row>
  </sheetData>
  <sheetProtection algorithmName="SHA-512" hashValue="xrxYJR+Syl7gIPlUlgHjppy/m8XlGGyvIF7RK+Y34NyrlXtQo4r27UICLfrcWJS5Dzf9tJA+tduUXcoHmmu1vg==" saltValue="DlKmzvpZ1Hd6DJCAExCB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2879001</v>
      </c>
      <c r="S5" s="698"/>
      <c r="T5" s="698"/>
      <c r="U5" s="698"/>
      <c r="V5" s="698"/>
      <c r="W5" s="698"/>
      <c r="X5" s="698"/>
      <c r="Y5" s="741"/>
      <c r="Z5" s="759">
        <v>24.5</v>
      </c>
      <c r="AA5" s="759"/>
      <c r="AB5" s="759"/>
      <c r="AC5" s="759"/>
      <c r="AD5" s="760">
        <v>2547887</v>
      </c>
      <c r="AE5" s="760"/>
      <c r="AF5" s="760"/>
      <c r="AG5" s="760"/>
      <c r="AH5" s="760"/>
      <c r="AI5" s="760"/>
      <c r="AJ5" s="760"/>
      <c r="AK5" s="760"/>
      <c r="AL5" s="742">
        <v>49</v>
      </c>
      <c r="AM5" s="715"/>
      <c r="AN5" s="715"/>
      <c r="AO5" s="743"/>
      <c r="AP5" s="710" t="s">
        <v>226</v>
      </c>
      <c r="AQ5" s="711"/>
      <c r="AR5" s="711"/>
      <c r="AS5" s="711"/>
      <c r="AT5" s="711"/>
      <c r="AU5" s="711"/>
      <c r="AV5" s="711"/>
      <c r="AW5" s="711"/>
      <c r="AX5" s="711"/>
      <c r="AY5" s="711"/>
      <c r="AZ5" s="711"/>
      <c r="BA5" s="711"/>
      <c r="BB5" s="711"/>
      <c r="BC5" s="711"/>
      <c r="BD5" s="711"/>
      <c r="BE5" s="711"/>
      <c r="BF5" s="712"/>
      <c r="BG5" s="642">
        <v>2879001</v>
      </c>
      <c r="BH5" s="643"/>
      <c r="BI5" s="643"/>
      <c r="BJ5" s="643"/>
      <c r="BK5" s="643"/>
      <c r="BL5" s="643"/>
      <c r="BM5" s="643"/>
      <c r="BN5" s="644"/>
      <c r="BO5" s="675">
        <v>100</v>
      </c>
      <c r="BP5" s="675"/>
      <c r="BQ5" s="675"/>
      <c r="BR5" s="675"/>
      <c r="BS5" s="676" t="s">
        <v>130</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84234</v>
      </c>
      <c r="S6" s="643"/>
      <c r="T6" s="643"/>
      <c r="U6" s="643"/>
      <c r="V6" s="643"/>
      <c r="W6" s="643"/>
      <c r="X6" s="643"/>
      <c r="Y6" s="644"/>
      <c r="Z6" s="675">
        <v>0.7</v>
      </c>
      <c r="AA6" s="675"/>
      <c r="AB6" s="675"/>
      <c r="AC6" s="675"/>
      <c r="AD6" s="676">
        <v>84234</v>
      </c>
      <c r="AE6" s="676"/>
      <c r="AF6" s="676"/>
      <c r="AG6" s="676"/>
      <c r="AH6" s="676"/>
      <c r="AI6" s="676"/>
      <c r="AJ6" s="676"/>
      <c r="AK6" s="676"/>
      <c r="AL6" s="645">
        <v>1.6</v>
      </c>
      <c r="AM6" s="646"/>
      <c r="AN6" s="646"/>
      <c r="AO6" s="677"/>
      <c r="AP6" s="639" t="s">
        <v>231</v>
      </c>
      <c r="AQ6" s="640"/>
      <c r="AR6" s="640"/>
      <c r="AS6" s="640"/>
      <c r="AT6" s="640"/>
      <c r="AU6" s="640"/>
      <c r="AV6" s="640"/>
      <c r="AW6" s="640"/>
      <c r="AX6" s="640"/>
      <c r="AY6" s="640"/>
      <c r="AZ6" s="640"/>
      <c r="BA6" s="640"/>
      <c r="BB6" s="640"/>
      <c r="BC6" s="640"/>
      <c r="BD6" s="640"/>
      <c r="BE6" s="640"/>
      <c r="BF6" s="641"/>
      <c r="BG6" s="642">
        <v>2547887</v>
      </c>
      <c r="BH6" s="643"/>
      <c r="BI6" s="643"/>
      <c r="BJ6" s="643"/>
      <c r="BK6" s="643"/>
      <c r="BL6" s="643"/>
      <c r="BM6" s="643"/>
      <c r="BN6" s="644"/>
      <c r="BO6" s="675">
        <v>88.5</v>
      </c>
      <c r="BP6" s="675"/>
      <c r="BQ6" s="675"/>
      <c r="BR6" s="675"/>
      <c r="BS6" s="676" t="s">
        <v>232</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91520</v>
      </c>
      <c r="CS6" s="643"/>
      <c r="CT6" s="643"/>
      <c r="CU6" s="643"/>
      <c r="CV6" s="643"/>
      <c r="CW6" s="643"/>
      <c r="CX6" s="643"/>
      <c r="CY6" s="644"/>
      <c r="CZ6" s="742">
        <v>0.8</v>
      </c>
      <c r="DA6" s="715"/>
      <c r="DB6" s="715"/>
      <c r="DC6" s="745"/>
      <c r="DD6" s="648" t="s">
        <v>130</v>
      </c>
      <c r="DE6" s="643"/>
      <c r="DF6" s="643"/>
      <c r="DG6" s="643"/>
      <c r="DH6" s="643"/>
      <c r="DI6" s="643"/>
      <c r="DJ6" s="643"/>
      <c r="DK6" s="643"/>
      <c r="DL6" s="643"/>
      <c r="DM6" s="643"/>
      <c r="DN6" s="643"/>
      <c r="DO6" s="643"/>
      <c r="DP6" s="644"/>
      <c r="DQ6" s="648">
        <v>91520</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1081</v>
      </c>
      <c r="S7" s="643"/>
      <c r="T7" s="643"/>
      <c r="U7" s="643"/>
      <c r="V7" s="643"/>
      <c r="W7" s="643"/>
      <c r="X7" s="643"/>
      <c r="Y7" s="644"/>
      <c r="Z7" s="675">
        <v>0</v>
      </c>
      <c r="AA7" s="675"/>
      <c r="AB7" s="675"/>
      <c r="AC7" s="675"/>
      <c r="AD7" s="676">
        <v>1081</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377583</v>
      </c>
      <c r="BH7" s="643"/>
      <c r="BI7" s="643"/>
      <c r="BJ7" s="643"/>
      <c r="BK7" s="643"/>
      <c r="BL7" s="643"/>
      <c r="BM7" s="643"/>
      <c r="BN7" s="644"/>
      <c r="BO7" s="675">
        <v>13.1</v>
      </c>
      <c r="BP7" s="675"/>
      <c r="BQ7" s="675"/>
      <c r="BR7" s="675"/>
      <c r="BS7" s="676" t="s">
        <v>232</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2511337</v>
      </c>
      <c r="CS7" s="643"/>
      <c r="CT7" s="643"/>
      <c r="CU7" s="643"/>
      <c r="CV7" s="643"/>
      <c r="CW7" s="643"/>
      <c r="CX7" s="643"/>
      <c r="CY7" s="644"/>
      <c r="CZ7" s="675">
        <v>22.9</v>
      </c>
      <c r="DA7" s="675"/>
      <c r="DB7" s="675"/>
      <c r="DC7" s="675"/>
      <c r="DD7" s="648">
        <v>66573</v>
      </c>
      <c r="DE7" s="643"/>
      <c r="DF7" s="643"/>
      <c r="DG7" s="643"/>
      <c r="DH7" s="643"/>
      <c r="DI7" s="643"/>
      <c r="DJ7" s="643"/>
      <c r="DK7" s="643"/>
      <c r="DL7" s="643"/>
      <c r="DM7" s="643"/>
      <c r="DN7" s="643"/>
      <c r="DO7" s="643"/>
      <c r="DP7" s="644"/>
      <c r="DQ7" s="648">
        <v>1483721</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2825</v>
      </c>
      <c r="S8" s="643"/>
      <c r="T8" s="643"/>
      <c r="U8" s="643"/>
      <c r="V8" s="643"/>
      <c r="W8" s="643"/>
      <c r="X8" s="643"/>
      <c r="Y8" s="644"/>
      <c r="Z8" s="675">
        <v>0</v>
      </c>
      <c r="AA8" s="675"/>
      <c r="AB8" s="675"/>
      <c r="AC8" s="675"/>
      <c r="AD8" s="676">
        <v>2825</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12966</v>
      </c>
      <c r="BH8" s="643"/>
      <c r="BI8" s="643"/>
      <c r="BJ8" s="643"/>
      <c r="BK8" s="643"/>
      <c r="BL8" s="643"/>
      <c r="BM8" s="643"/>
      <c r="BN8" s="644"/>
      <c r="BO8" s="675">
        <v>0.5</v>
      </c>
      <c r="BP8" s="675"/>
      <c r="BQ8" s="675"/>
      <c r="BR8" s="675"/>
      <c r="BS8" s="648" t="s">
        <v>130</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1817387</v>
      </c>
      <c r="CS8" s="643"/>
      <c r="CT8" s="643"/>
      <c r="CU8" s="643"/>
      <c r="CV8" s="643"/>
      <c r="CW8" s="643"/>
      <c r="CX8" s="643"/>
      <c r="CY8" s="644"/>
      <c r="CZ8" s="675">
        <v>16.600000000000001</v>
      </c>
      <c r="DA8" s="675"/>
      <c r="DB8" s="675"/>
      <c r="DC8" s="675"/>
      <c r="DD8" s="648">
        <v>51784</v>
      </c>
      <c r="DE8" s="643"/>
      <c r="DF8" s="643"/>
      <c r="DG8" s="643"/>
      <c r="DH8" s="643"/>
      <c r="DI8" s="643"/>
      <c r="DJ8" s="643"/>
      <c r="DK8" s="643"/>
      <c r="DL8" s="643"/>
      <c r="DM8" s="643"/>
      <c r="DN8" s="643"/>
      <c r="DO8" s="643"/>
      <c r="DP8" s="644"/>
      <c r="DQ8" s="648">
        <v>1058831</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3799</v>
      </c>
      <c r="S9" s="643"/>
      <c r="T9" s="643"/>
      <c r="U9" s="643"/>
      <c r="V9" s="643"/>
      <c r="W9" s="643"/>
      <c r="X9" s="643"/>
      <c r="Y9" s="644"/>
      <c r="Z9" s="675">
        <v>0</v>
      </c>
      <c r="AA9" s="675"/>
      <c r="AB9" s="675"/>
      <c r="AC9" s="675"/>
      <c r="AD9" s="676">
        <v>3799</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262171</v>
      </c>
      <c r="BH9" s="643"/>
      <c r="BI9" s="643"/>
      <c r="BJ9" s="643"/>
      <c r="BK9" s="643"/>
      <c r="BL9" s="643"/>
      <c r="BM9" s="643"/>
      <c r="BN9" s="644"/>
      <c r="BO9" s="675">
        <v>9.1</v>
      </c>
      <c r="BP9" s="675"/>
      <c r="BQ9" s="675"/>
      <c r="BR9" s="675"/>
      <c r="BS9" s="648" t="s">
        <v>232</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830562</v>
      </c>
      <c r="CS9" s="643"/>
      <c r="CT9" s="643"/>
      <c r="CU9" s="643"/>
      <c r="CV9" s="643"/>
      <c r="CW9" s="643"/>
      <c r="CX9" s="643"/>
      <c r="CY9" s="644"/>
      <c r="CZ9" s="675">
        <v>7.6</v>
      </c>
      <c r="DA9" s="675"/>
      <c r="DB9" s="675"/>
      <c r="DC9" s="675"/>
      <c r="DD9" s="648">
        <v>14721</v>
      </c>
      <c r="DE9" s="643"/>
      <c r="DF9" s="643"/>
      <c r="DG9" s="643"/>
      <c r="DH9" s="643"/>
      <c r="DI9" s="643"/>
      <c r="DJ9" s="643"/>
      <c r="DK9" s="643"/>
      <c r="DL9" s="643"/>
      <c r="DM9" s="643"/>
      <c r="DN9" s="643"/>
      <c r="DO9" s="643"/>
      <c r="DP9" s="644"/>
      <c r="DQ9" s="648">
        <v>559544</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130</v>
      </c>
      <c r="AA10" s="675"/>
      <c r="AB10" s="675"/>
      <c r="AC10" s="675"/>
      <c r="AD10" s="676" t="s">
        <v>232</v>
      </c>
      <c r="AE10" s="676"/>
      <c r="AF10" s="676"/>
      <c r="AG10" s="676"/>
      <c r="AH10" s="676"/>
      <c r="AI10" s="676"/>
      <c r="AJ10" s="676"/>
      <c r="AK10" s="676"/>
      <c r="AL10" s="645" t="s">
        <v>130</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26196</v>
      </c>
      <c r="BH10" s="643"/>
      <c r="BI10" s="643"/>
      <c r="BJ10" s="643"/>
      <c r="BK10" s="643"/>
      <c r="BL10" s="643"/>
      <c r="BM10" s="643"/>
      <c r="BN10" s="644"/>
      <c r="BO10" s="675">
        <v>0.9</v>
      </c>
      <c r="BP10" s="675"/>
      <c r="BQ10" s="675"/>
      <c r="BR10" s="675"/>
      <c r="BS10" s="648" t="s">
        <v>130</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232</v>
      </c>
      <c r="CS10" s="643"/>
      <c r="CT10" s="643"/>
      <c r="CU10" s="643"/>
      <c r="CV10" s="643"/>
      <c r="CW10" s="643"/>
      <c r="CX10" s="643"/>
      <c r="CY10" s="644"/>
      <c r="CZ10" s="675" t="s">
        <v>130</v>
      </c>
      <c r="DA10" s="675"/>
      <c r="DB10" s="675"/>
      <c r="DC10" s="675"/>
      <c r="DD10" s="648" t="s">
        <v>130</v>
      </c>
      <c r="DE10" s="643"/>
      <c r="DF10" s="643"/>
      <c r="DG10" s="643"/>
      <c r="DH10" s="643"/>
      <c r="DI10" s="643"/>
      <c r="DJ10" s="643"/>
      <c r="DK10" s="643"/>
      <c r="DL10" s="643"/>
      <c r="DM10" s="643"/>
      <c r="DN10" s="643"/>
      <c r="DO10" s="643"/>
      <c r="DP10" s="644"/>
      <c r="DQ10" s="648" t="s">
        <v>232</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204073</v>
      </c>
      <c r="S11" s="643"/>
      <c r="T11" s="643"/>
      <c r="U11" s="643"/>
      <c r="V11" s="643"/>
      <c r="W11" s="643"/>
      <c r="X11" s="643"/>
      <c r="Y11" s="644"/>
      <c r="Z11" s="645">
        <v>1.7</v>
      </c>
      <c r="AA11" s="646"/>
      <c r="AB11" s="646"/>
      <c r="AC11" s="647"/>
      <c r="AD11" s="648">
        <v>204073</v>
      </c>
      <c r="AE11" s="643"/>
      <c r="AF11" s="643"/>
      <c r="AG11" s="643"/>
      <c r="AH11" s="643"/>
      <c r="AI11" s="643"/>
      <c r="AJ11" s="643"/>
      <c r="AK11" s="644"/>
      <c r="AL11" s="645">
        <v>3.9</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76250</v>
      </c>
      <c r="BH11" s="643"/>
      <c r="BI11" s="643"/>
      <c r="BJ11" s="643"/>
      <c r="BK11" s="643"/>
      <c r="BL11" s="643"/>
      <c r="BM11" s="643"/>
      <c r="BN11" s="644"/>
      <c r="BO11" s="675">
        <v>2.6</v>
      </c>
      <c r="BP11" s="675"/>
      <c r="BQ11" s="675"/>
      <c r="BR11" s="675"/>
      <c r="BS11" s="648" t="s">
        <v>130</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559720</v>
      </c>
      <c r="CS11" s="643"/>
      <c r="CT11" s="643"/>
      <c r="CU11" s="643"/>
      <c r="CV11" s="643"/>
      <c r="CW11" s="643"/>
      <c r="CX11" s="643"/>
      <c r="CY11" s="644"/>
      <c r="CZ11" s="675">
        <v>5.0999999999999996</v>
      </c>
      <c r="DA11" s="675"/>
      <c r="DB11" s="675"/>
      <c r="DC11" s="675"/>
      <c r="DD11" s="648">
        <v>140998</v>
      </c>
      <c r="DE11" s="643"/>
      <c r="DF11" s="643"/>
      <c r="DG11" s="643"/>
      <c r="DH11" s="643"/>
      <c r="DI11" s="643"/>
      <c r="DJ11" s="643"/>
      <c r="DK11" s="643"/>
      <c r="DL11" s="643"/>
      <c r="DM11" s="643"/>
      <c r="DN11" s="643"/>
      <c r="DO11" s="643"/>
      <c r="DP11" s="644"/>
      <c r="DQ11" s="648">
        <v>415194</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138</v>
      </c>
      <c r="S12" s="643"/>
      <c r="T12" s="643"/>
      <c r="U12" s="643"/>
      <c r="V12" s="643"/>
      <c r="W12" s="643"/>
      <c r="X12" s="643"/>
      <c r="Y12" s="644"/>
      <c r="Z12" s="675" t="s">
        <v>130</v>
      </c>
      <c r="AA12" s="675"/>
      <c r="AB12" s="675"/>
      <c r="AC12" s="675"/>
      <c r="AD12" s="676" t="s">
        <v>138</v>
      </c>
      <c r="AE12" s="676"/>
      <c r="AF12" s="676"/>
      <c r="AG12" s="676"/>
      <c r="AH12" s="676"/>
      <c r="AI12" s="676"/>
      <c r="AJ12" s="676"/>
      <c r="AK12" s="676"/>
      <c r="AL12" s="645" t="s">
        <v>138</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2094190</v>
      </c>
      <c r="BH12" s="643"/>
      <c r="BI12" s="643"/>
      <c r="BJ12" s="643"/>
      <c r="BK12" s="643"/>
      <c r="BL12" s="643"/>
      <c r="BM12" s="643"/>
      <c r="BN12" s="644"/>
      <c r="BO12" s="675">
        <v>72.7</v>
      </c>
      <c r="BP12" s="675"/>
      <c r="BQ12" s="675"/>
      <c r="BR12" s="675"/>
      <c r="BS12" s="648" t="s">
        <v>130</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1117348</v>
      </c>
      <c r="CS12" s="643"/>
      <c r="CT12" s="643"/>
      <c r="CU12" s="643"/>
      <c r="CV12" s="643"/>
      <c r="CW12" s="643"/>
      <c r="CX12" s="643"/>
      <c r="CY12" s="644"/>
      <c r="CZ12" s="675">
        <v>10.199999999999999</v>
      </c>
      <c r="DA12" s="675"/>
      <c r="DB12" s="675"/>
      <c r="DC12" s="675"/>
      <c r="DD12" s="648">
        <v>855421</v>
      </c>
      <c r="DE12" s="643"/>
      <c r="DF12" s="643"/>
      <c r="DG12" s="643"/>
      <c r="DH12" s="643"/>
      <c r="DI12" s="643"/>
      <c r="DJ12" s="643"/>
      <c r="DK12" s="643"/>
      <c r="DL12" s="643"/>
      <c r="DM12" s="643"/>
      <c r="DN12" s="643"/>
      <c r="DO12" s="643"/>
      <c r="DP12" s="644"/>
      <c r="DQ12" s="648">
        <v>695556</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232</v>
      </c>
      <c r="AE13" s="676"/>
      <c r="AF13" s="676"/>
      <c r="AG13" s="676"/>
      <c r="AH13" s="676"/>
      <c r="AI13" s="676"/>
      <c r="AJ13" s="676"/>
      <c r="AK13" s="676"/>
      <c r="AL13" s="645" t="s">
        <v>130</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2094052</v>
      </c>
      <c r="BH13" s="643"/>
      <c r="BI13" s="643"/>
      <c r="BJ13" s="643"/>
      <c r="BK13" s="643"/>
      <c r="BL13" s="643"/>
      <c r="BM13" s="643"/>
      <c r="BN13" s="644"/>
      <c r="BO13" s="675">
        <v>72.7</v>
      </c>
      <c r="BP13" s="675"/>
      <c r="BQ13" s="675"/>
      <c r="BR13" s="675"/>
      <c r="BS13" s="648" t="s">
        <v>130</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1534555</v>
      </c>
      <c r="CS13" s="643"/>
      <c r="CT13" s="643"/>
      <c r="CU13" s="643"/>
      <c r="CV13" s="643"/>
      <c r="CW13" s="643"/>
      <c r="CX13" s="643"/>
      <c r="CY13" s="644"/>
      <c r="CZ13" s="675">
        <v>14</v>
      </c>
      <c r="DA13" s="675"/>
      <c r="DB13" s="675"/>
      <c r="DC13" s="675"/>
      <c r="DD13" s="648">
        <v>524837</v>
      </c>
      <c r="DE13" s="643"/>
      <c r="DF13" s="643"/>
      <c r="DG13" s="643"/>
      <c r="DH13" s="643"/>
      <c r="DI13" s="643"/>
      <c r="DJ13" s="643"/>
      <c r="DK13" s="643"/>
      <c r="DL13" s="643"/>
      <c r="DM13" s="643"/>
      <c r="DN13" s="643"/>
      <c r="DO13" s="643"/>
      <c r="DP13" s="644"/>
      <c r="DQ13" s="648">
        <v>1318974</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232</v>
      </c>
      <c r="S14" s="643"/>
      <c r="T14" s="643"/>
      <c r="U14" s="643"/>
      <c r="V14" s="643"/>
      <c r="W14" s="643"/>
      <c r="X14" s="643"/>
      <c r="Y14" s="644"/>
      <c r="Z14" s="675" t="s">
        <v>232</v>
      </c>
      <c r="AA14" s="675"/>
      <c r="AB14" s="675"/>
      <c r="AC14" s="675"/>
      <c r="AD14" s="676" t="s">
        <v>130</v>
      </c>
      <c r="AE14" s="676"/>
      <c r="AF14" s="676"/>
      <c r="AG14" s="676"/>
      <c r="AH14" s="676"/>
      <c r="AI14" s="676"/>
      <c r="AJ14" s="676"/>
      <c r="AK14" s="676"/>
      <c r="AL14" s="645" t="s">
        <v>130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34470</v>
      </c>
      <c r="BH14" s="643"/>
      <c r="BI14" s="643"/>
      <c r="BJ14" s="643"/>
      <c r="BK14" s="643"/>
      <c r="BL14" s="643"/>
      <c r="BM14" s="643"/>
      <c r="BN14" s="644"/>
      <c r="BO14" s="675">
        <v>1.2</v>
      </c>
      <c r="BP14" s="675"/>
      <c r="BQ14" s="675"/>
      <c r="BR14" s="675"/>
      <c r="BS14" s="648" t="s">
        <v>130</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395808</v>
      </c>
      <c r="CS14" s="643"/>
      <c r="CT14" s="643"/>
      <c r="CU14" s="643"/>
      <c r="CV14" s="643"/>
      <c r="CW14" s="643"/>
      <c r="CX14" s="643"/>
      <c r="CY14" s="644"/>
      <c r="CZ14" s="675">
        <v>3.6</v>
      </c>
      <c r="DA14" s="675"/>
      <c r="DB14" s="675"/>
      <c r="DC14" s="675"/>
      <c r="DD14" s="648">
        <v>23816</v>
      </c>
      <c r="DE14" s="643"/>
      <c r="DF14" s="643"/>
      <c r="DG14" s="643"/>
      <c r="DH14" s="643"/>
      <c r="DI14" s="643"/>
      <c r="DJ14" s="643"/>
      <c r="DK14" s="643"/>
      <c r="DL14" s="643"/>
      <c r="DM14" s="643"/>
      <c r="DN14" s="643"/>
      <c r="DO14" s="643"/>
      <c r="DP14" s="644"/>
      <c r="DQ14" s="648">
        <v>315190</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130</v>
      </c>
      <c r="AA15" s="675"/>
      <c r="AB15" s="675"/>
      <c r="AC15" s="675"/>
      <c r="AD15" s="676" t="s">
        <v>138</v>
      </c>
      <c r="AE15" s="676"/>
      <c r="AF15" s="676"/>
      <c r="AG15" s="676"/>
      <c r="AH15" s="676"/>
      <c r="AI15" s="676"/>
      <c r="AJ15" s="676"/>
      <c r="AK15" s="676"/>
      <c r="AL15" s="645" t="s">
        <v>130</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41644</v>
      </c>
      <c r="BH15" s="643"/>
      <c r="BI15" s="643"/>
      <c r="BJ15" s="643"/>
      <c r="BK15" s="643"/>
      <c r="BL15" s="643"/>
      <c r="BM15" s="643"/>
      <c r="BN15" s="644"/>
      <c r="BO15" s="675">
        <v>1.4</v>
      </c>
      <c r="BP15" s="675"/>
      <c r="BQ15" s="675"/>
      <c r="BR15" s="675"/>
      <c r="BS15" s="648" t="s">
        <v>232</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1108396</v>
      </c>
      <c r="CS15" s="643"/>
      <c r="CT15" s="643"/>
      <c r="CU15" s="643"/>
      <c r="CV15" s="643"/>
      <c r="CW15" s="643"/>
      <c r="CX15" s="643"/>
      <c r="CY15" s="644"/>
      <c r="CZ15" s="675">
        <v>10.1</v>
      </c>
      <c r="DA15" s="675"/>
      <c r="DB15" s="675"/>
      <c r="DC15" s="675"/>
      <c r="DD15" s="648">
        <v>367868</v>
      </c>
      <c r="DE15" s="643"/>
      <c r="DF15" s="643"/>
      <c r="DG15" s="643"/>
      <c r="DH15" s="643"/>
      <c r="DI15" s="643"/>
      <c r="DJ15" s="643"/>
      <c r="DK15" s="643"/>
      <c r="DL15" s="643"/>
      <c r="DM15" s="643"/>
      <c r="DN15" s="643"/>
      <c r="DO15" s="643"/>
      <c r="DP15" s="644"/>
      <c r="DQ15" s="648">
        <v>876718</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5973</v>
      </c>
      <c r="S16" s="643"/>
      <c r="T16" s="643"/>
      <c r="U16" s="643"/>
      <c r="V16" s="643"/>
      <c r="W16" s="643"/>
      <c r="X16" s="643"/>
      <c r="Y16" s="644"/>
      <c r="Z16" s="675">
        <v>0.1</v>
      </c>
      <c r="AA16" s="675"/>
      <c r="AB16" s="675"/>
      <c r="AC16" s="675"/>
      <c r="AD16" s="676">
        <v>5973</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138</v>
      </c>
      <c r="BP16" s="675"/>
      <c r="BQ16" s="675"/>
      <c r="BR16" s="675"/>
      <c r="BS16" s="648" t="s">
        <v>232</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80416</v>
      </c>
      <c r="CS16" s="643"/>
      <c r="CT16" s="643"/>
      <c r="CU16" s="643"/>
      <c r="CV16" s="643"/>
      <c r="CW16" s="643"/>
      <c r="CX16" s="643"/>
      <c r="CY16" s="644"/>
      <c r="CZ16" s="675">
        <v>0.7</v>
      </c>
      <c r="DA16" s="675"/>
      <c r="DB16" s="675"/>
      <c r="DC16" s="675"/>
      <c r="DD16" s="648" t="s">
        <v>232</v>
      </c>
      <c r="DE16" s="643"/>
      <c r="DF16" s="643"/>
      <c r="DG16" s="643"/>
      <c r="DH16" s="643"/>
      <c r="DI16" s="643"/>
      <c r="DJ16" s="643"/>
      <c r="DK16" s="643"/>
      <c r="DL16" s="643"/>
      <c r="DM16" s="643"/>
      <c r="DN16" s="643"/>
      <c r="DO16" s="643"/>
      <c r="DP16" s="644"/>
      <c r="DQ16" s="648">
        <v>61503</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11774</v>
      </c>
      <c r="S17" s="643"/>
      <c r="T17" s="643"/>
      <c r="U17" s="643"/>
      <c r="V17" s="643"/>
      <c r="W17" s="643"/>
      <c r="X17" s="643"/>
      <c r="Y17" s="644"/>
      <c r="Z17" s="675">
        <v>0.1</v>
      </c>
      <c r="AA17" s="675"/>
      <c r="AB17" s="675"/>
      <c r="AC17" s="675"/>
      <c r="AD17" s="676">
        <v>11774</v>
      </c>
      <c r="AE17" s="676"/>
      <c r="AF17" s="676"/>
      <c r="AG17" s="676"/>
      <c r="AH17" s="676"/>
      <c r="AI17" s="676"/>
      <c r="AJ17" s="676"/>
      <c r="AK17" s="676"/>
      <c r="AL17" s="645">
        <v>0.2</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232</v>
      </c>
      <c r="BP17" s="675"/>
      <c r="BQ17" s="675"/>
      <c r="BR17" s="675"/>
      <c r="BS17" s="648" t="s">
        <v>232</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915909</v>
      </c>
      <c r="CS17" s="643"/>
      <c r="CT17" s="643"/>
      <c r="CU17" s="643"/>
      <c r="CV17" s="643"/>
      <c r="CW17" s="643"/>
      <c r="CX17" s="643"/>
      <c r="CY17" s="644"/>
      <c r="CZ17" s="675">
        <v>8.4</v>
      </c>
      <c r="DA17" s="675"/>
      <c r="DB17" s="675"/>
      <c r="DC17" s="675"/>
      <c r="DD17" s="648" t="s">
        <v>130</v>
      </c>
      <c r="DE17" s="643"/>
      <c r="DF17" s="643"/>
      <c r="DG17" s="643"/>
      <c r="DH17" s="643"/>
      <c r="DI17" s="643"/>
      <c r="DJ17" s="643"/>
      <c r="DK17" s="643"/>
      <c r="DL17" s="643"/>
      <c r="DM17" s="643"/>
      <c r="DN17" s="643"/>
      <c r="DO17" s="643"/>
      <c r="DP17" s="644"/>
      <c r="DQ17" s="648">
        <v>896240</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5041</v>
      </c>
      <c r="S18" s="643"/>
      <c r="T18" s="643"/>
      <c r="U18" s="643"/>
      <c r="V18" s="643"/>
      <c r="W18" s="643"/>
      <c r="X18" s="643"/>
      <c r="Y18" s="644"/>
      <c r="Z18" s="675">
        <v>0</v>
      </c>
      <c r="AA18" s="675"/>
      <c r="AB18" s="675"/>
      <c r="AC18" s="675"/>
      <c r="AD18" s="676">
        <v>5041</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v>331114</v>
      </c>
      <c r="BH18" s="643"/>
      <c r="BI18" s="643"/>
      <c r="BJ18" s="643"/>
      <c r="BK18" s="643"/>
      <c r="BL18" s="643"/>
      <c r="BM18" s="643"/>
      <c r="BN18" s="644"/>
      <c r="BO18" s="675">
        <v>11.5</v>
      </c>
      <c r="BP18" s="675"/>
      <c r="BQ18" s="675"/>
      <c r="BR18" s="675"/>
      <c r="BS18" s="648" t="s">
        <v>130</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130</v>
      </c>
      <c r="CS18" s="643"/>
      <c r="CT18" s="643"/>
      <c r="CU18" s="643"/>
      <c r="CV18" s="643"/>
      <c r="CW18" s="643"/>
      <c r="CX18" s="643"/>
      <c r="CY18" s="644"/>
      <c r="CZ18" s="675" t="s">
        <v>130</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1818</v>
      </c>
      <c r="S19" s="643"/>
      <c r="T19" s="643"/>
      <c r="U19" s="643"/>
      <c r="V19" s="643"/>
      <c r="W19" s="643"/>
      <c r="X19" s="643"/>
      <c r="Y19" s="644"/>
      <c r="Z19" s="675">
        <v>0</v>
      </c>
      <c r="AA19" s="675"/>
      <c r="AB19" s="675"/>
      <c r="AC19" s="675"/>
      <c r="AD19" s="676">
        <v>1818</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232</v>
      </c>
      <c r="BH19" s="643"/>
      <c r="BI19" s="643"/>
      <c r="BJ19" s="643"/>
      <c r="BK19" s="643"/>
      <c r="BL19" s="643"/>
      <c r="BM19" s="643"/>
      <c r="BN19" s="644"/>
      <c r="BO19" s="675" t="s">
        <v>130</v>
      </c>
      <c r="BP19" s="675"/>
      <c r="BQ19" s="675"/>
      <c r="BR19" s="675"/>
      <c r="BS19" s="648" t="s">
        <v>138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232</v>
      </c>
      <c r="DA19" s="675"/>
      <c r="DB19" s="675"/>
      <c r="DC19" s="675"/>
      <c r="DD19" s="648" t="s">
        <v>138</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2936</v>
      </c>
      <c r="S20" s="643"/>
      <c r="T20" s="643"/>
      <c r="U20" s="643"/>
      <c r="V20" s="643"/>
      <c r="W20" s="643"/>
      <c r="X20" s="643"/>
      <c r="Y20" s="644"/>
      <c r="Z20" s="675">
        <v>0</v>
      </c>
      <c r="AA20" s="675"/>
      <c r="AB20" s="675"/>
      <c r="AC20" s="675"/>
      <c r="AD20" s="676">
        <v>2936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130</v>
      </c>
      <c r="BH20" s="643"/>
      <c r="BI20" s="643"/>
      <c r="BJ20" s="643"/>
      <c r="BK20" s="643"/>
      <c r="BL20" s="643"/>
      <c r="BM20" s="643"/>
      <c r="BN20" s="644"/>
      <c r="BO20" s="675" t="s">
        <v>138</v>
      </c>
      <c r="BP20" s="675"/>
      <c r="BQ20" s="675"/>
      <c r="BR20" s="675"/>
      <c r="BS20" s="648" t="s">
        <v>138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10962958</v>
      </c>
      <c r="CS20" s="643"/>
      <c r="CT20" s="643"/>
      <c r="CU20" s="643"/>
      <c r="CV20" s="643"/>
      <c r="CW20" s="643"/>
      <c r="CX20" s="643"/>
      <c r="CY20" s="644"/>
      <c r="CZ20" s="675">
        <v>100</v>
      </c>
      <c r="DA20" s="675"/>
      <c r="DB20" s="675"/>
      <c r="DC20" s="675"/>
      <c r="DD20" s="648">
        <v>2046018</v>
      </c>
      <c r="DE20" s="643"/>
      <c r="DF20" s="643"/>
      <c r="DG20" s="643"/>
      <c r="DH20" s="643"/>
      <c r="DI20" s="643"/>
      <c r="DJ20" s="643"/>
      <c r="DK20" s="643"/>
      <c r="DL20" s="643"/>
      <c r="DM20" s="643"/>
      <c r="DN20" s="643"/>
      <c r="DO20" s="643"/>
      <c r="DP20" s="644"/>
      <c r="DQ20" s="648">
        <v>7772991</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287</v>
      </c>
      <c r="S21" s="643"/>
      <c r="T21" s="643"/>
      <c r="U21" s="643"/>
      <c r="V21" s="643"/>
      <c r="W21" s="643"/>
      <c r="X21" s="643"/>
      <c r="Y21" s="644"/>
      <c r="Z21" s="675">
        <v>0</v>
      </c>
      <c r="AA21" s="675"/>
      <c r="AB21" s="675"/>
      <c r="AC21" s="675"/>
      <c r="AD21" s="676">
        <v>287</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138</v>
      </c>
      <c r="BH21" s="643"/>
      <c r="BI21" s="643"/>
      <c r="BJ21" s="643"/>
      <c r="BK21" s="643"/>
      <c r="BL21" s="643"/>
      <c r="BM21" s="643"/>
      <c r="BN21" s="644"/>
      <c r="BO21" s="675" t="s">
        <v>130</v>
      </c>
      <c r="BP21" s="675"/>
      <c r="BQ21" s="675"/>
      <c r="BR21" s="675"/>
      <c r="BS21" s="648" t="s">
        <v>130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2557343</v>
      </c>
      <c r="S22" s="643"/>
      <c r="T22" s="643"/>
      <c r="U22" s="643"/>
      <c r="V22" s="643"/>
      <c r="W22" s="643"/>
      <c r="X22" s="643"/>
      <c r="Y22" s="644"/>
      <c r="Z22" s="675">
        <v>21.7</v>
      </c>
      <c r="AA22" s="675"/>
      <c r="AB22" s="675"/>
      <c r="AC22" s="675"/>
      <c r="AD22" s="676">
        <v>2281697</v>
      </c>
      <c r="AE22" s="676"/>
      <c r="AF22" s="676"/>
      <c r="AG22" s="676"/>
      <c r="AH22" s="676"/>
      <c r="AI22" s="676"/>
      <c r="AJ22" s="676"/>
      <c r="AK22" s="676"/>
      <c r="AL22" s="645">
        <v>43.8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232</v>
      </c>
      <c r="BP22" s="675"/>
      <c r="BQ22" s="675"/>
      <c r="BR22" s="675"/>
      <c r="BS22" s="648" t="s">
        <v>130</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2281697</v>
      </c>
      <c r="S23" s="643"/>
      <c r="T23" s="643"/>
      <c r="U23" s="643"/>
      <c r="V23" s="643"/>
      <c r="W23" s="643"/>
      <c r="X23" s="643"/>
      <c r="Y23" s="644"/>
      <c r="Z23" s="675">
        <v>19.399999999999999</v>
      </c>
      <c r="AA23" s="675"/>
      <c r="AB23" s="675"/>
      <c r="AC23" s="675"/>
      <c r="AD23" s="676">
        <v>2281697</v>
      </c>
      <c r="AE23" s="676"/>
      <c r="AF23" s="676"/>
      <c r="AG23" s="676"/>
      <c r="AH23" s="676"/>
      <c r="AI23" s="676"/>
      <c r="AJ23" s="676"/>
      <c r="AK23" s="676"/>
      <c r="AL23" s="645">
        <v>43.8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130</v>
      </c>
      <c r="BH23" s="643"/>
      <c r="BI23" s="643"/>
      <c r="BJ23" s="643"/>
      <c r="BK23" s="643"/>
      <c r="BL23" s="643"/>
      <c r="BM23" s="643"/>
      <c r="BN23" s="644"/>
      <c r="BO23" s="675" t="s">
        <v>130</v>
      </c>
      <c r="BP23" s="675"/>
      <c r="BQ23" s="675"/>
      <c r="BR23" s="675"/>
      <c r="BS23" s="648" t="s">
        <v>232</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275646</v>
      </c>
      <c r="S24" s="643"/>
      <c r="T24" s="643"/>
      <c r="U24" s="643"/>
      <c r="V24" s="643"/>
      <c r="W24" s="643"/>
      <c r="X24" s="643"/>
      <c r="Y24" s="644"/>
      <c r="Z24" s="675">
        <v>2.2999999999999998</v>
      </c>
      <c r="AA24" s="675"/>
      <c r="AB24" s="675"/>
      <c r="AC24" s="675"/>
      <c r="AD24" s="676" t="s">
        <v>130</v>
      </c>
      <c r="AE24" s="676"/>
      <c r="AF24" s="676"/>
      <c r="AG24" s="676"/>
      <c r="AH24" s="676"/>
      <c r="AI24" s="676"/>
      <c r="AJ24" s="676"/>
      <c r="AK24" s="676"/>
      <c r="AL24" s="645" t="s">
        <v>138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232</v>
      </c>
      <c r="BH24" s="643"/>
      <c r="BI24" s="643"/>
      <c r="BJ24" s="643"/>
      <c r="BK24" s="643"/>
      <c r="BL24" s="643"/>
      <c r="BM24" s="643"/>
      <c r="BN24" s="644"/>
      <c r="BO24" s="675" t="s">
        <v>130</v>
      </c>
      <c r="BP24" s="675"/>
      <c r="BQ24" s="675"/>
      <c r="BR24" s="675"/>
      <c r="BS24" s="648" t="s">
        <v>138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3018073</v>
      </c>
      <c r="CS24" s="698"/>
      <c r="CT24" s="698"/>
      <c r="CU24" s="698"/>
      <c r="CV24" s="698"/>
      <c r="CW24" s="698"/>
      <c r="CX24" s="698"/>
      <c r="CY24" s="741"/>
      <c r="CZ24" s="742">
        <v>27.5</v>
      </c>
      <c r="DA24" s="715"/>
      <c r="DB24" s="715"/>
      <c r="DC24" s="745"/>
      <c r="DD24" s="740">
        <v>2161026</v>
      </c>
      <c r="DE24" s="698"/>
      <c r="DF24" s="698"/>
      <c r="DG24" s="698"/>
      <c r="DH24" s="698"/>
      <c r="DI24" s="698"/>
      <c r="DJ24" s="698"/>
      <c r="DK24" s="741"/>
      <c r="DL24" s="740">
        <v>2158799</v>
      </c>
      <c r="DM24" s="698"/>
      <c r="DN24" s="698"/>
      <c r="DO24" s="698"/>
      <c r="DP24" s="698"/>
      <c r="DQ24" s="698"/>
      <c r="DR24" s="698"/>
      <c r="DS24" s="698"/>
      <c r="DT24" s="698"/>
      <c r="DU24" s="698"/>
      <c r="DV24" s="741"/>
      <c r="DW24" s="742">
        <v>39.700000000000003</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232</v>
      </c>
      <c r="S25" s="643"/>
      <c r="T25" s="643"/>
      <c r="U25" s="643"/>
      <c r="V25" s="643"/>
      <c r="W25" s="643"/>
      <c r="X25" s="643"/>
      <c r="Y25" s="644"/>
      <c r="Z25" s="675" t="s">
        <v>232</v>
      </c>
      <c r="AA25" s="675"/>
      <c r="AB25" s="675"/>
      <c r="AC25" s="675"/>
      <c r="AD25" s="676" t="s">
        <v>130</v>
      </c>
      <c r="AE25" s="676"/>
      <c r="AF25" s="676"/>
      <c r="AG25" s="676"/>
      <c r="AH25" s="676"/>
      <c r="AI25" s="676"/>
      <c r="AJ25" s="676"/>
      <c r="AK25" s="676"/>
      <c r="AL25" s="645" t="s">
        <v>130</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130</v>
      </c>
      <c r="BP25" s="675"/>
      <c r="BQ25" s="675"/>
      <c r="BR25" s="675"/>
      <c r="BS25" s="648" t="s">
        <v>232</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1536180</v>
      </c>
      <c r="CS25" s="661"/>
      <c r="CT25" s="661"/>
      <c r="CU25" s="661"/>
      <c r="CV25" s="661"/>
      <c r="CW25" s="661"/>
      <c r="CX25" s="661"/>
      <c r="CY25" s="662"/>
      <c r="CZ25" s="645">
        <v>14</v>
      </c>
      <c r="DA25" s="663"/>
      <c r="DB25" s="663"/>
      <c r="DC25" s="664"/>
      <c r="DD25" s="648">
        <v>1112970</v>
      </c>
      <c r="DE25" s="661"/>
      <c r="DF25" s="661"/>
      <c r="DG25" s="661"/>
      <c r="DH25" s="661"/>
      <c r="DI25" s="661"/>
      <c r="DJ25" s="661"/>
      <c r="DK25" s="662"/>
      <c r="DL25" s="648">
        <v>1110743</v>
      </c>
      <c r="DM25" s="661"/>
      <c r="DN25" s="661"/>
      <c r="DO25" s="661"/>
      <c r="DP25" s="661"/>
      <c r="DQ25" s="661"/>
      <c r="DR25" s="661"/>
      <c r="DS25" s="661"/>
      <c r="DT25" s="661"/>
      <c r="DU25" s="661"/>
      <c r="DV25" s="662"/>
      <c r="DW25" s="645">
        <v>20.399999999999999</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5755144</v>
      </c>
      <c r="S26" s="643"/>
      <c r="T26" s="643"/>
      <c r="U26" s="643"/>
      <c r="V26" s="643"/>
      <c r="W26" s="643"/>
      <c r="X26" s="643"/>
      <c r="Y26" s="644"/>
      <c r="Z26" s="675">
        <v>48.9</v>
      </c>
      <c r="AA26" s="675"/>
      <c r="AB26" s="675"/>
      <c r="AC26" s="675"/>
      <c r="AD26" s="676">
        <v>5148384</v>
      </c>
      <c r="AE26" s="676"/>
      <c r="AF26" s="676"/>
      <c r="AG26" s="676"/>
      <c r="AH26" s="676"/>
      <c r="AI26" s="676"/>
      <c r="AJ26" s="676"/>
      <c r="AK26" s="676"/>
      <c r="AL26" s="645">
        <v>98.9</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130</v>
      </c>
      <c r="BH26" s="643"/>
      <c r="BI26" s="643"/>
      <c r="BJ26" s="643"/>
      <c r="BK26" s="643"/>
      <c r="BL26" s="643"/>
      <c r="BM26" s="643"/>
      <c r="BN26" s="644"/>
      <c r="BO26" s="675" t="s">
        <v>232</v>
      </c>
      <c r="BP26" s="675"/>
      <c r="BQ26" s="675"/>
      <c r="BR26" s="675"/>
      <c r="BS26" s="648" t="s">
        <v>232</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924249</v>
      </c>
      <c r="CS26" s="643"/>
      <c r="CT26" s="643"/>
      <c r="CU26" s="643"/>
      <c r="CV26" s="643"/>
      <c r="CW26" s="643"/>
      <c r="CX26" s="643"/>
      <c r="CY26" s="644"/>
      <c r="CZ26" s="645">
        <v>8.4</v>
      </c>
      <c r="DA26" s="663"/>
      <c r="DB26" s="663"/>
      <c r="DC26" s="664"/>
      <c r="DD26" s="648">
        <v>589645</v>
      </c>
      <c r="DE26" s="643"/>
      <c r="DF26" s="643"/>
      <c r="DG26" s="643"/>
      <c r="DH26" s="643"/>
      <c r="DI26" s="643"/>
      <c r="DJ26" s="643"/>
      <c r="DK26" s="644"/>
      <c r="DL26" s="648" t="s">
        <v>232</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1145</v>
      </c>
      <c r="S27" s="643"/>
      <c r="T27" s="643"/>
      <c r="U27" s="643"/>
      <c r="V27" s="643"/>
      <c r="W27" s="643"/>
      <c r="X27" s="643"/>
      <c r="Y27" s="644"/>
      <c r="Z27" s="675">
        <v>0</v>
      </c>
      <c r="AA27" s="675"/>
      <c r="AB27" s="675"/>
      <c r="AC27" s="675"/>
      <c r="AD27" s="676">
        <v>1145</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2879001</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565984</v>
      </c>
      <c r="CS27" s="661"/>
      <c r="CT27" s="661"/>
      <c r="CU27" s="661"/>
      <c r="CV27" s="661"/>
      <c r="CW27" s="661"/>
      <c r="CX27" s="661"/>
      <c r="CY27" s="662"/>
      <c r="CZ27" s="645">
        <v>5.2</v>
      </c>
      <c r="DA27" s="663"/>
      <c r="DB27" s="663"/>
      <c r="DC27" s="664"/>
      <c r="DD27" s="648">
        <v>151816</v>
      </c>
      <c r="DE27" s="661"/>
      <c r="DF27" s="661"/>
      <c r="DG27" s="661"/>
      <c r="DH27" s="661"/>
      <c r="DI27" s="661"/>
      <c r="DJ27" s="661"/>
      <c r="DK27" s="662"/>
      <c r="DL27" s="648">
        <v>151816</v>
      </c>
      <c r="DM27" s="661"/>
      <c r="DN27" s="661"/>
      <c r="DO27" s="661"/>
      <c r="DP27" s="661"/>
      <c r="DQ27" s="661"/>
      <c r="DR27" s="661"/>
      <c r="DS27" s="661"/>
      <c r="DT27" s="661"/>
      <c r="DU27" s="661"/>
      <c r="DV27" s="662"/>
      <c r="DW27" s="645">
        <v>2.8</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20727</v>
      </c>
      <c r="S28" s="643"/>
      <c r="T28" s="643"/>
      <c r="U28" s="643"/>
      <c r="V28" s="643"/>
      <c r="W28" s="643"/>
      <c r="X28" s="643"/>
      <c r="Y28" s="644"/>
      <c r="Z28" s="675">
        <v>0.2</v>
      </c>
      <c r="AA28" s="675"/>
      <c r="AB28" s="675"/>
      <c r="AC28" s="675"/>
      <c r="AD28" s="676" t="s">
        <v>138</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915909</v>
      </c>
      <c r="CS28" s="643"/>
      <c r="CT28" s="643"/>
      <c r="CU28" s="643"/>
      <c r="CV28" s="643"/>
      <c r="CW28" s="643"/>
      <c r="CX28" s="643"/>
      <c r="CY28" s="644"/>
      <c r="CZ28" s="645">
        <v>8.4</v>
      </c>
      <c r="DA28" s="663"/>
      <c r="DB28" s="663"/>
      <c r="DC28" s="664"/>
      <c r="DD28" s="648">
        <v>896240</v>
      </c>
      <c r="DE28" s="643"/>
      <c r="DF28" s="643"/>
      <c r="DG28" s="643"/>
      <c r="DH28" s="643"/>
      <c r="DI28" s="643"/>
      <c r="DJ28" s="643"/>
      <c r="DK28" s="644"/>
      <c r="DL28" s="648">
        <v>896240</v>
      </c>
      <c r="DM28" s="643"/>
      <c r="DN28" s="643"/>
      <c r="DO28" s="643"/>
      <c r="DP28" s="643"/>
      <c r="DQ28" s="643"/>
      <c r="DR28" s="643"/>
      <c r="DS28" s="643"/>
      <c r="DT28" s="643"/>
      <c r="DU28" s="643"/>
      <c r="DV28" s="644"/>
      <c r="DW28" s="645">
        <v>16.5</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76172</v>
      </c>
      <c r="S29" s="643"/>
      <c r="T29" s="643"/>
      <c r="U29" s="643"/>
      <c r="V29" s="643"/>
      <c r="W29" s="643"/>
      <c r="X29" s="643"/>
      <c r="Y29" s="644"/>
      <c r="Z29" s="675">
        <v>0.6</v>
      </c>
      <c r="AA29" s="675"/>
      <c r="AB29" s="675"/>
      <c r="AC29" s="675"/>
      <c r="AD29" s="676">
        <v>16460</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1" t="s">
        <v>304</v>
      </c>
      <c r="CG29" s="682"/>
      <c r="CH29" s="682"/>
      <c r="CI29" s="682"/>
      <c r="CJ29" s="682"/>
      <c r="CK29" s="682"/>
      <c r="CL29" s="682"/>
      <c r="CM29" s="682"/>
      <c r="CN29" s="682"/>
      <c r="CO29" s="682"/>
      <c r="CP29" s="682"/>
      <c r="CQ29" s="683"/>
      <c r="CR29" s="642">
        <v>915909</v>
      </c>
      <c r="CS29" s="661"/>
      <c r="CT29" s="661"/>
      <c r="CU29" s="661"/>
      <c r="CV29" s="661"/>
      <c r="CW29" s="661"/>
      <c r="CX29" s="661"/>
      <c r="CY29" s="662"/>
      <c r="CZ29" s="645">
        <v>8.4</v>
      </c>
      <c r="DA29" s="663"/>
      <c r="DB29" s="663"/>
      <c r="DC29" s="664"/>
      <c r="DD29" s="648">
        <v>896240</v>
      </c>
      <c r="DE29" s="661"/>
      <c r="DF29" s="661"/>
      <c r="DG29" s="661"/>
      <c r="DH29" s="661"/>
      <c r="DI29" s="661"/>
      <c r="DJ29" s="661"/>
      <c r="DK29" s="662"/>
      <c r="DL29" s="648">
        <v>896240</v>
      </c>
      <c r="DM29" s="661"/>
      <c r="DN29" s="661"/>
      <c r="DO29" s="661"/>
      <c r="DP29" s="661"/>
      <c r="DQ29" s="661"/>
      <c r="DR29" s="661"/>
      <c r="DS29" s="661"/>
      <c r="DT29" s="661"/>
      <c r="DU29" s="661"/>
      <c r="DV29" s="662"/>
      <c r="DW29" s="645">
        <v>16.5</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15759</v>
      </c>
      <c r="S30" s="643"/>
      <c r="T30" s="643"/>
      <c r="U30" s="643"/>
      <c r="V30" s="643"/>
      <c r="W30" s="643"/>
      <c r="X30" s="643"/>
      <c r="Y30" s="644"/>
      <c r="Z30" s="675">
        <v>0.1</v>
      </c>
      <c r="AA30" s="675"/>
      <c r="AB30" s="675"/>
      <c r="AC30" s="675"/>
      <c r="AD30" s="676">
        <v>16</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1" t="s">
        <v>308</v>
      </c>
      <c r="CG30" s="682"/>
      <c r="CH30" s="682"/>
      <c r="CI30" s="682"/>
      <c r="CJ30" s="682"/>
      <c r="CK30" s="682"/>
      <c r="CL30" s="682"/>
      <c r="CM30" s="682"/>
      <c r="CN30" s="682"/>
      <c r="CO30" s="682"/>
      <c r="CP30" s="682"/>
      <c r="CQ30" s="683"/>
      <c r="CR30" s="642">
        <v>859818</v>
      </c>
      <c r="CS30" s="643"/>
      <c r="CT30" s="643"/>
      <c r="CU30" s="643"/>
      <c r="CV30" s="643"/>
      <c r="CW30" s="643"/>
      <c r="CX30" s="643"/>
      <c r="CY30" s="644"/>
      <c r="CZ30" s="645">
        <v>7.8</v>
      </c>
      <c r="DA30" s="663"/>
      <c r="DB30" s="663"/>
      <c r="DC30" s="664"/>
      <c r="DD30" s="648">
        <v>842727</v>
      </c>
      <c r="DE30" s="643"/>
      <c r="DF30" s="643"/>
      <c r="DG30" s="643"/>
      <c r="DH30" s="643"/>
      <c r="DI30" s="643"/>
      <c r="DJ30" s="643"/>
      <c r="DK30" s="644"/>
      <c r="DL30" s="648">
        <v>842727</v>
      </c>
      <c r="DM30" s="643"/>
      <c r="DN30" s="643"/>
      <c r="DO30" s="643"/>
      <c r="DP30" s="643"/>
      <c r="DQ30" s="643"/>
      <c r="DR30" s="643"/>
      <c r="DS30" s="643"/>
      <c r="DT30" s="643"/>
      <c r="DU30" s="643"/>
      <c r="DV30" s="644"/>
      <c r="DW30" s="645">
        <v>15.5</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3172637</v>
      </c>
      <c r="S31" s="643"/>
      <c r="T31" s="643"/>
      <c r="U31" s="643"/>
      <c r="V31" s="643"/>
      <c r="W31" s="643"/>
      <c r="X31" s="643"/>
      <c r="Y31" s="644"/>
      <c r="Z31" s="675">
        <v>27</v>
      </c>
      <c r="AA31" s="675"/>
      <c r="AB31" s="675"/>
      <c r="AC31" s="675"/>
      <c r="AD31" s="676" t="s">
        <v>130</v>
      </c>
      <c r="AE31" s="676"/>
      <c r="AF31" s="676"/>
      <c r="AG31" s="676"/>
      <c r="AH31" s="676"/>
      <c r="AI31" s="676"/>
      <c r="AJ31" s="676"/>
      <c r="AK31" s="676"/>
      <c r="AL31" s="645" t="s">
        <v>138</v>
      </c>
      <c r="AM31" s="646"/>
      <c r="AN31" s="646"/>
      <c r="AO31" s="677"/>
      <c r="AP31" s="717" t="s">
        <v>310</v>
      </c>
      <c r="AQ31" s="718"/>
      <c r="AR31" s="718"/>
      <c r="AS31" s="718"/>
      <c r="AT31" s="723" t="s">
        <v>311</v>
      </c>
      <c r="AU31" s="231"/>
      <c r="AV31" s="231"/>
      <c r="AW31" s="231"/>
      <c r="AX31" s="710" t="s">
        <v>186</v>
      </c>
      <c r="AY31" s="711"/>
      <c r="AZ31" s="711"/>
      <c r="BA31" s="711"/>
      <c r="BB31" s="711"/>
      <c r="BC31" s="711"/>
      <c r="BD31" s="711"/>
      <c r="BE31" s="711"/>
      <c r="BF31" s="712"/>
      <c r="BG31" s="713">
        <v>99.6</v>
      </c>
      <c r="BH31" s="714"/>
      <c r="BI31" s="714"/>
      <c r="BJ31" s="714"/>
      <c r="BK31" s="714"/>
      <c r="BL31" s="714"/>
      <c r="BM31" s="715">
        <v>97.6</v>
      </c>
      <c r="BN31" s="714"/>
      <c r="BO31" s="714"/>
      <c r="BP31" s="714"/>
      <c r="BQ31" s="716"/>
      <c r="BR31" s="713">
        <v>99.6</v>
      </c>
      <c r="BS31" s="714"/>
      <c r="BT31" s="714"/>
      <c r="BU31" s="714"/>
      <c r="BV31" s="714"/>
      <c r="BW31" s="714"/>
      <c r="BX31" s="715">
        <v>97.7</v>
      </c>
      <c r="BY31" s="714"/>
      <c r="BZ31" s="714"/>
      <c r="CA31" s="714"/>
      <c r="CB31" s="716"/>
      <c r="CD31" s="733"/>
      <c r="CE31" s="734"/>
      <c r="CF31" s="681" t="s">
        <v>312</v>
      </c>
      <c r="CG31" s="682"/>
      <c r="CH31" s="682"/>
      <c r="CI31" s="682"/>
      <c r="CJ31" s="682"/>
      <c r="CK31" s="682"/>
      <c r="CL31" s="682"/>
      <c r="CM31" s="682"/>
      <c r="CN31" s="682"/>
      <c r="CO31" s="682"/>
      <c r="CP31" s="682"/>
      <c r="CQ31" s="683"/>
      <c r="CR31" s="642">
        <v>56091</v>
      </c>
      <c r="CS31" s="661"/>
      <c r="CT31" s="661"/>
      <c r="CU31" s="661"/>
      <c r="CV31" s="661"/>
      <c r="CW31" s="661"/>
      <c r="CX31" s="661"/>
      <c r="CY31" s="662"/>
      <c r="CZ31" s="645">
        <v>0.5</v>
      </c>
      <c r="DA31" s="663"/>
      <c r="DB31" s="663"/>
      <c r="DC31" s="664"/>
      <c r="DD31" s="648">
        <v>53513</v>
      </c>
      <c r="DE31" s="661"/>
      <c r="DF31" s="661"/>
      <c r="DG31" s="661"/>
      <c r="DH31" s="661"/>
      <c r="DI31" s="661"/>
      <c r="DJ31" s="661"/>
      <c r="DK31" s="662"/>
      <c r="DL31" s="648">
        <v>53513</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130</v>
      </c>
      <c r="S32" s="643"/>
      <c r="T32" s="643"/>
      <c r="U32" s="643"/>
      <c r="V32" s="643"/>
      <c r="W32" s="643"/>
      <c r="X32" s="643"/>
      <c r="Y32" s="644"/>
      <c r="Z32" s="675" t="s">
        <v>232</v>
      </c>
      <c r="AA32" s="675"/>
      <c r="AB32" s="675"/>
      <c r="AC32" s="675"/>
      <c r="AD32" s="676" t="s">
        <v>130</v>
      </c>
      <c r="AE32" s="676"/>
      <c r="AF32" s="676"/>
      <c r="AG32" s="676"/>
      <c r="AH32" s="676"/>
      <c r="AI32" s="676"/>
      <c r="AJ32" s="676"/>
      <c r="AK32" s="676"/>
      <c r="AL32" s="645" t="s">
        <v>130</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99.5</v>
      </c>
      <c r="BH32" s="661"/>
      <c r="BI32" s="661"/>
      <c r="BJ32" s="661"/>
      <c r="BK32" s="661"/>
      <c r="BL32" s="661"/>
      <c r="BM32" s="646">
        <v>98.9</v>
      </c>
      <c r="BN32" s="727"/>
      <c r="BO32" s="727"/>
      <c r="BP32" s="727"/>
      <c r="BQ32" s="688"/>
      <c r="BR32" s="726">
        <v>99.2</v>
      </c>
      <c r="BS32" s="661"/>
      <c r="BT32" s="661"/>
      <c r="BU32" s="661"/>
      <c r="BV32" s="661"/>
      <c r="BW32" s="661"/>
      <c r="BX32" s="646">
        <v>98.3</v>
      </c>
      <c r="BY32" s="727"/>
      <c r="BZ32" s="727"/>
      <c r="CA32" s="727"/>
      <c r="CB32" s="688"/>
      <c r="CD32" s="735"/>
      <c r="CE32" s="736"/>
      <c r="CF32" s="681" t="s">
        <v>316</v>
      </c>
      <c r="CG32" s="682"/>
      <c r="CH32" s="682"/>
      <c r="CI32" s="682"/>
      <c r="CJ32" s="682"/>
      <c r="CK32" s="682"/>
      <c r="CL32" s="682"/>
      <c r="CM32" s="682"/>
      <c r="CN32" s="682"/>
      <c r="CO32" s="682"/>
      <c r="CP32" s="682"/>
      <c r="CQ32" s="683"/>
      <c r="CR32" s="642" t="s">
        <v>232</v>
      </c>
      <c r="CS32" s="643"/>
      <c r="CT32" s="643"/>
      <c r="CU32" s="643"/>
      <c r="CV32" s="643"/>
      <c r="CW32" s="643"/>
      <c r="CX32" s="643"/>
      <c r="CY32" s="644"/>
      <c r="CZ32" s="645" t="s">
        <v>232</v>
      </c>
      <c r="DA32" s="663"/>
      <c r="DB32" s="663"/>
      <c r="DC32" s="664"/>
      <c r="DD32" s="648" t="s">
        <v>130</v>
      </c>
      <c r="DE32" s="643"/>
      <c r="DF32" s="643"/>
      <c r="DG32" s="643"/>
      <c r="DH32" s="643"/>
      <c r="DI32" s="643"/>
      <c r="DJ32" s="643"/>
      <c r="DK32" s="644"/>
      <c r="DL32" s="648" t="s">
        <v>232</v>
      </c>
      <c r="DM32" s="643"/>
      <c r="DN32" s="643"/>
      <c r="DO32" s="643"/>
      <c r="DP32" s="643"/>
      <c r="DQ32" s="643"/>
      <c r="DR32" s="643"/>
      <c r="DS32" s="643"/>
      <c r="DT32" s="643"/>
      <c r="DU32" s="643"/>
      <c r="DV32" s="644"/>
      <c r="DW32" s="645" t="s">
        <v>130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612630</v>
      </c>
      <c r="S33" s="643"/>
      <c r="T33" s="643"/>
      <c r="U33" s="643"/>
      <c r="V33" s="643"/>
      <c r="W33" s="643"/>
      <c r="X33" s="643"/>
      <c r="Y33" s="644"/>
      <c r="Z33" s="675">
        <v>5.2</v>
      </c>
      <c r="AA33" s="675"/>
      <c r="AB33" s="675"/>
      <c r="AC33" s="675"/>
      <c r="AD33" s="676" t="s">
        <v>138</v>
      </c>
      <c r="AE33" s="676"/>
      <c r="AF33" s="676"/>
      <c r="AG33" s="676"/>
      <c r="AH33" s="676"/>
      <c r="AI33" s="676"/>
      <c r="AJ33" s="676"/>
      <c r="AK33" s="676"/>
      <c r="AL33" s="645" t="s">
        <v>232</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99.5</v>
      </c>
      <c r="BH33" s="627"/>
      <c r="BI33" s="627"/>
      <c r="BJ33" s="627"/>
      <c r="BK33" s="627"/>
      <c r="BL33" s="627"/>
      <c r="BM33" s="669">
        <v>97.1</v>
      </c>
      <c r="BN33" s="627"/>
      <c r="BO33" s="627"/>
      <c r="BP33" s="627"/>
      <c r="BQ33" s="671"/>
      <c r="BR33" s="709">
        <v>99.6</v>
      </c>
      <c r="BS33" s="627"/>
      <c r="BT33" s="627"/>
      <c r="BU33" s="627"/>
      <c r="BV33" s="627"/>
      <c r="BW33" s="627"/>
      <c r="BX33" s="669">
        <v>97.3</v>
      </c>
      <c r="BY33" s="627"/>
      <c r="BZ33" s="627"/>
      <c r="CA33" s="627"/>
      <c r="CB33" s="671"/>
      <c r="CD33" s="681" t="s">
        <v>319</v>
      </c>
      <c r="CE33" s="682"/>
      <c r="CF33" s="682"/>
      <c r="CG33" s="682"/>
      <c r="CH33" s="682"/>
      <c r="CI33" s="682"/>
      <c r="CJ33" s="682"/>
      <c r="CK33" s="682"/>
      <c r="CL33" s="682"/>
      <c r="CM33" s="682"/>
      <c r="CN33" s="682"/>
      <c r="CO33" s="682"/>
      <c r="CP33" s="682"/>
      <c r="CQ33" s="683"/>
      <c r="CR33" s="642">
        <v>5818451</v>
      </c>
      <c r="CS33" s="661"/>
      <c r="CT33" s="661"/>
      <c r="CU33" s="661"/>
      <c r="CV33" s="661"/>
      <c r="CW33" s="661"/>
      <c r="CX33" s="661"/>
      <c r="CY33" s="662"/>
      <c r="CZ33" s="645">
        <v>53.1</v>
      </c>
      <c r="DA33" s="663"/>
      <c r="DB33" s="663"/>
      <c r="DC33" s="664"/>
      <c r="DD33" s="648">
        <v>4085243</v>
      </c>
      <c r="DE33" s="661"/>
      <c r="DF33" s="661"/>
      <c r="DG33" s="661"/>
      <c r="DH33" s="661"/>
      <c r="DI33" s="661"/>
      <c r="DJ33" s="661"/>
      <c r="DK33" s="662"/>
      <c r="DL33" s="648">
        <v>2507828</v>
      </c>
      <c r="DM33" s="661"/>
      <c r="DN33" s="661"/>
      <c r="DO33" s="661"/>
      <c r="DP33" s="661"/>
      <c r="DQ33" s="661"/>
      <c r="DR33" s="661"/>
      <c r="DS33" s="661"/>
      <c r="DT33" s="661"/>
      <c r="DU33" s="661"/>
      <c r="DV33" s="662"/>
      <c r="DW33" s="645">
        <v>46.1</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98505</v>
      </c>
      <c r="S34" s="643"/>
      <c r="T34" s="643"/>
      <c r="U34" s="643"/>
      <c r="V34" s="643"/>
      <c r="W34" s="643"/>
      <c r="X34" s="643"/>
      <c r="Y34" s="644"/>
      <c r="Z34" s="675">
        <v>0.8</v>
      </c>
      <c r="AA34" s="675"/>
      <c r="AB34" s="675"/>
      <c r="AC34" s="675"/>
      <c r="AD34" s="676" t="s">
        <v>232</v>
      </c>
      <c r="AE34" s="676"/>
      <c r="AF34" s="676"/>
      <c r="AG34" s="676"/>
      <c r="AH34" s="676"/>
      <c r="AI34" s="676"/>
      <c r="AJ34" s="676"/>
      <c r="AK34" s="676"/>
      <c r="AL34" s="645" t="s">
        <v>232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1248212</v>
      </c>
      <c r="CS34" s="643"/>
      <c r="CT34" s="643"/>
      <c r="CU34" s="643"/>
      <c r="CV34" s="643"/>
      <c r="CW34" s="643"/>
      <c r="CX34" s="643"/>
      <c r="CY34" s="644"/>
      <c r="CZ34" s="645">
        <v>11.4</v>
      </c>
      <c r="DA34" s="663"/>
      <c r="DB34" s="663"/>
      <c r="DC34" s="664"/>
      <c r="DD34" s="648">
        <v>991618</v>
      </c>
      <c r="DE34" s="643"/>
      <c r="DF34" s="643"/>
      <c r="DG34" s="643"/>
      <c r="DH34" s="643"/>
      <c r="DI34" s="643"/>
      <c r="DJ34" s="643"/>
      <c r="DK34" s="644"/>
      <c r="DL34" s="648">
        <v>883441</v>
      </c>
      <c r="DM34" s="643"/>
      <c r="DN34" s="643"/>
      <c r="DO34" s="643"/>
      <c r="DP34" s="643"/>
      <c r="DQ34" s="643"/>
      <c r="DR34" s="643"/>
      <c r="DS34" s="643"/>
      <c r="DT34" s="643"/>
      <c r="DU34" s="643"/>
      <c r="DV34" s="644"/>
      <c r="DW34" s="645">
        <v>16.2</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16846</v>
      </c>
      <c r="S35" s="643"/>
      <c r="T35" s="643"/>
      <c r="U35" s="643"/>
      <c r="V35" s="643"/>
      <c r="W35" s="643"/>
      <c r="X35" s="643"/>
      <c r="Y35" s="644"/>
      <c r="Z35" s="675">
        <v>0.1</v>
      </c>
      <c r="AA35" s="675"/>
      <c r="AB35" s="675"/>
      <c r="AC35" s="675"/>
      <c r="AD35" s="676" t="s">
        <v>232</v>
      </c>
      <c r="AE35" s="676"/>
      <c r="AF35" s="676"/>
      <c r="AG35" s="676"/>
      <c r="AH35" s="676"/>
      <c r="AI35" s="676"/>
      <c r="AJ35" s="676"/>
      <c r="AK35" s="676"/>
      <c r="AL35" s="645" t="s">
        <v>130</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173522</v>
      </c>
      <c r="CS35" s="661"/>
      <c r="CT35" s="661"/>
      <c r="CU35" s="661"/>
      <c r="CV35" s="661"/>
      <c r="CW35" s="661"/>
      <c r="CX35" s="661"/>
      <c r="CY35" s="662"/>
      <c r="CZ35" s="645">
        <v>1.6</v>
      </c>
      <c r="DA35" s="663"/>
      <c r="DB35" s="663"/>
      <c r="DC35" s="664"/>
      <c r="DD35" s="648">
        <v>78145</v>
      </c>
      <c r="DE35" s="661"/>
      <c r="DF35" s="661"/>
      <c r="DG35" s="661"/>
      <c r="DH35" s="661"/>
      <c r="DI35" s="661"/>
      <c r="DJ35" s="661"/>
      <c r="DK35" s="662"/>
      <c r="DL35" s="648">
        <v>78145</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852339</v>
      </c>
      <c r="S36" s="643"/>
      <c r="T36" s="643"/>
      <c r="U36" s="643"/>
      <c r="V36" s="643"/>
      <c r="W36" s="643"/>
      <c r="X36" s="643"/>
      <c r="Y36" s="644"/>
      <c r="Z36" s="675">
        <v>7.2</v>
      </c>
      <c r="AA36" s="675"/>
      <c r="AB36" s="675"/>
      <c r="AC36" s="675"/>
      <c r="AD36" s="676" t="s">
        <v>232</v>
      </c>
      <c r="AE36" s="676"/>
      <c r="AF36" s="676"/>
      <c r="AG36" s="676"/>
      <c r="AH36" s="676"/>
      <c r="AI36" s="676"/>
      <c r="AJ36" s="676"/>
      <c r="AK36" s="676"/>
      <c r="AL36" s="645" t="s">
        <v>130</v>
      </c>
      <c r="AM36" s="646"/>
      <c r="AN36" s="646"/>
      <c r="AO36" s="677"/>
      <c r="AP36" s="235"/>
      <c r="AQ36" s="694" t="s">
        <v>327</v>
      </c>
      <c r="AR36" s="695"/>
      <c r="AS36" s="695"/>
      <c r="AT36" s="695"/>
      <c r="AU36" s="695"/>
      <c r="AV36" s="695"/>
      <c r="AW36" s="695"/>
      <c r="AX36" s="695"/>
      <c r="AY36" s="696"/>
      <c r="AZ36" s="697">
        <v>1211055</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79334</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2163081</v>
      </c>
      <c r="CS36" s="643"/>
      <c r="CT36" s="643"/>
      <c r="CU36" s="643"/>
      <c r="CV36" s="643"/>
      <c r="CW36" s="643"/>
      <c r="CX36" s="643"/>
      <c r="CY36" s="644"/>
      <c r="CZ36" s="645">
        <v>19.7</v>
      </c>
      <c r="DA36" s="663"/>
      <c r="DB36" s="663"/>
      <c r="DC36" s="664"/>
      <c r="DD36" s="648">
        <v>970934</v>
      </c>
      <c r="DE36" s="643"/>
      <c r="DF36" s="643"/>
      <c r="DG36" s="643"/>
      <c r="DH36" s="643"/>
      <c r="DI36" s="643"/>
      <c r="DJ36" s="643"/>
      <c r="DK36" s="644"/>
      <c r="DL36" s="648">
        <v>784786</v>
      </c>
      <c r="DM36" s="643"/>
      <c r="DN36" s="643"/>
      <c r="DO36" s="643"/>
      <c r="DP36" s="643"/>
      <c r="DQ36" s="643"/>
      <c r="DR36" s="643"/>
      <c r="DS36" s="643"/>
      <c r="DT36" s="643"/>
      <c r="DU36" s="643"/>
      <c r="DV36" s="644"/>
      <c r="DW36" s="645">
        <v>14.4</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625944</v>
      </c>
      <c r="S37" s="643"/>
      <c r="T37" s="643"/>
      <c r="U37" s="643"/>
      <c r="V37" s="643"/>
      <c r="W37" s="643"/>
      <c r="X37" s="643"/>
      <c r="Y37" s="644"/>
      <c r="Z37" s="675">
        <v>5.3</v>
      </c>
      <c r="AA37" s="675"/>
      <c r="AB37" s="675"/>
      <c r="AC37" s="675"/>
      <c r="AD37" s="676" t="s">
        <v>138</v>
      </c>
      <c r="AE37" s="676"/>
      <c r="AF37" s="676"/>
      <c r="AG37" s="676"/>
      <c r="AH37" s="676"/>
      <c r="AI37" s="676"/>
      <c r="AJ37" s="676"/>
      <c r="AK37" s="676"/>
      <c r="AL37" s="645" t="s">
        <v>130</v>
      </c>
      <c r="AM37" s="646"/>
      <c r="AN37" s="646"/>
      <c r="AO37" s="677"/>
      <c r="AQ37" s="685" t="s">
        <v>331</v>
      </c>
      <c r="AR37" s="686"/>
      <c r="AS37" s="686"/>
      <c r="AT37" s="686"/>
      <c r="AU37" s="686"/>
      <c r="AV37" s="686"/>
      <c r="AW37" s="686"/>
      <c r="AX37" s="686"/>
      <c r="AY37" s="687"/>
      <c r="AZ37" s="642">
        <v>271096</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53945</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347862</v>
      </c>
      <c r="CS37" s="661"/>
      <c r="CT37" s="661"/>
      <c r="CU37" s="661"/>
      <c r="CV37" s="661"/>
      <c r="CW37" s="661"/>
      <c r="CX37" s="661"/>
      <c r="CY37" s="662"/>
      <c r="CZ37" s="645">
        <v>3.2</v>
      </c>
      <c r="DA37" s="663"/>
      <c r="DB37" s="663"/>
      <c r="DC37" s="664"/>
      <c r="DD37" s="648">
        <v>285213</v>
      </c>
      <c r="DE37" s="661"/>
      <c r="DF37" s="661"/>
      <c r="DG37" s="661"/>
      <c r="DH37" s="661"/>
      <c r="DI37" s="661"/>
      <c r="DJ37" s="661"/>
      <c r="DK37" s="662"/>
      <c r="DL37" s="648">
        <v>285213</v>
      </c>
      <c r="DM37" s="661"/>
      <c r="DN37" s="661"/>
      <c r="DO37" s="661"/>
      <c r="DP37" s="661"/>
      <c r="DQ37" s="661"/>
      <c r="DR37" s="661"/>
      <c r="DS37" s="661"/>
      <c r="DT37" s="661"/>
      <c r="DU37" s="661"/>
      <c r="DV37" s="662"/>
      <c r="DW37" s="645">
        <v>5.2</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151434</v>
      </c>
      <c r="S38" s="643"/>
      <c r="T38" s="643"/>
      <c r="U38" s="643"/>
      <c r="V38" s="643"/>
      <c r="W38" s="643"/>
      <c r="X38" s="643"/>
      <c r="Y38" s="644"/>
      <c r="Z38" s="675">
        <v>1.3</v>
      </c>
      <c r="AA38" s="675"/>
      <c r="AB38" s="675"/>
      <c r="AC38" s="675"/>
      <c r="AD38" s="676">
        <v>38888</v>
      </c>
      <c r="AE38" s="676"/>
      <c r="AF38" s="676"/>
      <c r="AG38" s="676"/>
      <c r="AH38" s="676"/>
      <c r="AI38" s="676"/>
      <c r="AJ38" s="676"/>
      <c r="AK38" s="676"/>
      <c r="AL38" s="645">
        <v>0.7</v>
      </c>
      <c r="AM38" s="646"/>
      <c r="AN38" s="646"/>
      <c r="AO38" s="677"/>
      <c r="AQ38" s="685" t="s">
        <v>335</v>
      </c>
      <c r="AR38" s="686"/>
      <c r="AS38" s="686"/>
      <c r="AT38" s="686"/>
      <c r="AU38" s="686"/>
      <c r="AV38" s="686"/>
      <c r="AW38" s="686"/>
      <c r="AX38" s="686"/>
      <c r="AY38" s="687"/>
      <c r="AZ38" s="642">
        <v>120498</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1738</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1090555</v>
      </c>
      <c r="CS38" s="643"/>
      <c r="CT38" s="643"/>
      <c r="CU38" s="643"/>
      <c r="CV38" s="643"/>
      <c r="CW38" s="643"/>
      <c r="CX38" s="643"/>
      <c r="CY38" s="644"/>
      <c r="CZ38" s="645">
        <v>9.9</v>
      </c>
      <c r="DA38" s="663"/>
      <c r="DB38" s="663"/>
      <c r="DC38" s="664"/>
      <c r="DD38" s="648">
        <v>948529</v>
      </c>
      <c r="DE38" s="643"/>
      <c r="DF38" s="643"/>
      <c r="DG38" s="643"/>
      <c r="DH38" s="643"/>
      <c r="DI38" s="643"/>
      <c r="DJ38" s="643"/>
      <c r="DK38" s="644"/>
      <c r="DL38" s="648">
        <v>761456</v>
      </c>
      <c r="DM38" s="643"/>
      <c r="DN38" s="643"/>
      <c r="DO38" s="643"/>
      <c r="DP38" s="643"/>
      <c r="DQ38" s="643"/>
      <c r="DR38" s="643"/>
      <c r="DS38" s="643"/>
      <c r="DT38" s="643"/>
      <c r="DU38" s="643"/>
      <c r="DV38" s="644"/>
      <c r="DW38" s="645">
        <v>14</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364000</v>
      </c>
      <c r="S39" s="643"/>
      <c r="T39" s="643"/>
      <c r="U39" s="643"/>
      <c r="V39" s="643"/>
      <c r="W39" s="643"/>
      <c r="X39" s="643"/>
      <c r="Y39" s="644"/>
      <c r="Z39" s="675">
        <v>3.1</v>
      </c>
      <c r="AA39" s="675"/>
      <c r="AB39" s="675"/>
      <c r="AC39" s="675"/>
      <c r="AD39" s="676" t="s">
        <v>232</v>
      </c>
      <c r="AE39" s="676"/>
      <c r="AF39" s="676"/>
      <c r="AG39" s="676"/>
      <c r="AH39" s="676"/>
      <c r="AI39" s="676"/>
      <c r="AJ39" s="676"/>
      <c r="AK39" s="676"/>
      <c r="AL39" s="645" t="s">
        <v>130</v>
      </c>
      <c r="AM39" s="646"/>
      <c r="AN39" s="646"/>
      <c r="AO39" s="677"/>
      <c r="AQ39" s="685" t="s">
        <v>339</v>
      </c>
      <c r="AR39" s="686"/>
      <c r="AS39" s="686"/>
      <c r="AT39" s="686"/>
      <c r="AU39" s="686"/>
      <c r="AV39" s="686"/>
      <c r="AW39" s="686"/>
      <c r="AX39" s="686"/>
      <c r="AY39" s="687"/>
      <c r="AZ39" s="642">
        <v>12608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2749</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1106446</v>
      </c>
      <c r="CS39" s="661"/>
      <c r="CT39" s="661"/>
      <c r="CU39" s="661"/>
      <c r="CV39" s="661"/>
      <c r="CW39" s="661"/>
      <c r="CX39" s="661"/>
      <c r="CY39" s="662"/>
      <c r="CZ39" s="645">
        <v>10.1</v>
      </c>
      <c r="DA39" s="663"/>
      <c r="DB39" s="663"/>
      <c r="DC39" s="664"/>
      <c r="DD39" s="648">
        <v>1094513</v>
      </c>
      <c r="DE39" s="661"/>
      <c r="DF39" s="661"/>
      <c r="DG39" s="661"/>
      <c r="DH39" s="661"/>
      <c r="DI39" s="661"/>
      <c r="DJ39" s="661"/>
      <c r="DK39" s="662"/>
      <c r="DL39" s="648" t="s">
        <v>130</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130</v>
      </c>
      <c r="AE40" s="676"/>
      <c r="AF40" s="676"/>
      <c r="AG40" s="676"/>
      <c r="AH40" s="676"/>
      <c r="AI40" s="676"/>
      <c r="AJ40" s="676"/>
      <c r="AK40" s="676"/>
      <c r="AL40" s="645" t="s">
        <v>232</v>
      </c>
      <c r="AM40" s="646"/>
      <c r="AN40" s="646"/>
      <c r="AO40" s="677"/>
      <c r="AQ40" s="685" t="s">
        <v>343</v>
      </c>
      <c r="AR40" s="686"/>
      <c r="AS40" s="686"/>
      <c r="AT40" s="686"/>
      <c r="AU40" s="686"/>
      <c r="AV40" s="686"/>
      <c r="AW40" s="686"/>
      <c r="AX40" s="686"/>
      <c r="AY40" s="687"/>
      <c r="AZ40" s="642">
        <v>2</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97</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36635</v>
      </c>
      <c r="CS40" s="643"/>
      <c r="CT40" s="643"/>
      <c r="CU40" s="643"/>
      <c r="CV40" s="643"/>
      <c r="CW40" s="643"/>
      <c r="CX40" s="643"/>
      <c r="CY40" s="644"/>
      <c r="CZ40" s="645">
        <v>0.3</v>
      </c>
      <c r="DA40" s="663"/>
      <c r="DB40" s="663"/>
      <c r="DC40" s="664"/>
      <c r="DD40" s="648">
        <v>1504</v>
      </c>
      <c r="DE40" s="643"/>
      <c r="DF40" s="643"/>
      <c r="DG40" s="643"/>
      <c r="DH40" s="643"/>
      <c r="DI40" s="643"/>
      <c r="DJ40" s="643"/>
      <c r="DK40" s="644"/>
      <c r="DL40" s="648" t="s">
        <v>232</v>
      </c>
      <c r="DM40" s="643"/>
      <c r="DN40" s="643"/>
      <c r="DO40" s="643"/>
      <c r="DP40" s="643"/>
      <c r="DQ40" s="643"/>
      <c r="DR40" s="643"/>
      <c r="DS40" s="643"/>
      <c r="DT40" s="643"/>
      <c r="DU40" s="643"/>
      <c r="DV40" s="644"/>
      <c r="DW40" s="645" t="s">
        <v>130</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138</v>
      </c>
      <c r="AM41" s="646"/>
      <c r="AN41" s="646"/>
      <c r="AO41" s="677"/>
      <c r="AQ41" s="685" t="s">
        <v>348</v>
      </c>
      <c r="AR41" s="686"/>
      <c r="AS41" s="686"/>
      <c r="AT41" s="686"/>
      <c r="AU41" s="686"/>
      <c r="AV41" s="686"/>
      <c r="AW41" s="686"/>
      <c r="AX41" s="686"/>
      <c r="AY41" s="687"/>
      <c r="AZ41" s="642">
        <v>287885</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130</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236800</v>
      </c>
      <c r="S42" s="643"/>
      <c r="T42" s="643"/>
      <c r="U42" s="643"/>
      <c r="V42" s="643"/>
      <c r="W42" s="643"/>
      <c r="X42" s="643"/>
      <c r="Y42" s="644"/>
      <c r="Z42" s="675">
        <v>2</v>
      </c>
      <c r="AA42" s="675"/>
      <c r="AB42" s="675"/>
      <c r="AC42" s="675"/>
      <c r="AD42" s="676" t="s">
        <v>232</v>
      </c>
      <c r="AE42" s="676"/>
      <c r="AF42" s="676"/>
      <c r="AG42" s="676"/>
      <c r="AH42" s="676"/>
      <c r="AI42" s="676"/>
      <c r="AJ42" s="676"/>
      <c r="AK42" s="676"/>
      <c r="AL42" s="645" t="s">
        <v>130</v>
      </c>
      <c r="AM42" s="646"/>
      <c r="AN42" s="646"/>
      <c r="AO42" s="677"/>
      <c r="AQ42" s="678" t="s">
        <v>352</v>
      </c>
      <c r="AR42" s="679"/>
      <c r="AS42" s="679"/>
      <c r="AT42" s="679"/>
      <c r="AU42" s="679"/>
      <c r="AV42" s="679"/>
      <c r="AW42" s="679"/>
      <c r="AX42" s="679"/>
      <c r="AY42" s="680"/>
      <c r="AZ42" s="626">
        <v>518966</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385</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2126434</v>
      </c>
      <c r="CS42" s="643"/>
      <c r="CT42" s="643"/>
      <c r="CU42" s="643"/>
      <c r="CV42" s="643"/>
      <c r="CW42" s="643"/>
      <c r="CX42" s="643"/>
      <c r="CY42" s="644"/>
      <c r="CZ42" s="645">
        <v>19.399999999999999</v>
      </c>
      <c r="DA42" s="646"/>
      <c r="DB42" s="646"/>
      <c r="DC42" s="647"/>
      <c r="DD42" s="648">
        <v>1526722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11763282</v>
      </c>
      <c r="S43" s="665"/>
      <c r="T43" s="665"/>
      <c r="U43" s="665"/>
      <c r="V43" s="665"/>
      <c r="W43" s="665"/>
      <c r="X43" s="665"/>
      <c r="Y43" s="666"/>
      <c r="Z43" s="667">
        <v>100</v>
      </c>
      <c r="AA43" s="667"/>
      <c r="AB43" s="667"/>
      <c r="AC43" s="667"/>
      <c r="AD43" s="668">
        <v>5204893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138</v>
      </c>
      <c r="CS43" s="661"/>
      <c r="CT43" s="661"/>
      <c r="CU43" s="661"/>
      <c r="CV43" s="661"/>
      <c r="CW43" s="661"/>
      <c r="CX43" s="661"/>
      <c r="CY43" s="662"/>
      <c r="CZ43" s="645" t="s">
        <v>232</v>
      </c>
      <c r="DA43" s="663"/>
      <c r="DB43" s="663"/>
      <c r="DC43" s="664"/>
      <c r="DD43" s="648" t="s">
        <v>232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2046018</v>
      </c>
      <c r="CS44" s="643"/>
      <c r="CT44" s="643"/>
      <c r="CU44" s="643"/>
      <c r="CV44" s="643"/>
      <c r="CW44" s="643"/>
      <c r="CX44" s="643"/>
      <c r="CY44" s="644"/>
      <c r="CZ44" s="645">
        <v>18.7</v>
      </c>
      <c r="DA44" s="646"/>
      <c r="DB44" s="646"/>
      <c r="DC44" s="647"/>
      <c r="DD44" s="648">
        <v>1465219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486236</v>
      </c>
      <c r="CS45" s="661"/>
      <c r="CT45" s="661"/>
      <c r="CU45" s="661"/>
      <c r="CV45" s="661"/>
      <c r="CW45" s="661"/>
      <c r="CX45" s="661"/>
      <c r="CY45" s="662"/>
      <c r="CZ45" s="645">
        <v>4.4000000000000004</v>
      </c>
      <c r="DA45" s="663"/>
      <c r="DB45" s="663"/>
      <c r="DC45" s="664"/>
      <c r="DD45" s="648">
        <v>57225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1508462</v>
      </c>
      <c r="CS46" s="643"/>
      <c r="CT46" s="643"/>
      <c r="CU46" s="643"/>
      <c r="CV46" s="643"/>
      <c r="CW46" s="643"/>
      <c r="CX46" s="643"/>
      <c r="CY46" s="644"/>
      <c r="CZ46" s="645">
        <v>13.8</v>
      </c>
      <c r="DA46" s="646"/>
      <c r="DB46" s="646"/>
      <c r="DC46" s="647"/>
      <c r="DD46" s="648">
        <v>1374410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80416</v>
      </c>
      <c r="CS47" s="661"/>
      <c r="CT47" s="661"/>
      <c r="CU47" s="661"/>
      <c r="CV47" s="661"/>
      <c r="CW47" s="661"/>
      <c r="CX47" s="661"/>
      <c r="CY47" s="662"/>
      <c r="CZ47" s="645">
        <v>0.7</v>
      </c>
      <c r="DA47" s="663"/>
      <c r="DB47" s="663"/>
      <c r="DC47" s="664"/>
      <c r="DD47" s="648">
        <v>61503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10962958</v>
      </c>
      <c r="CS49" s="627"/>
      <c r="CT49" s="627"/>
      <c r="CU49" s="627"/>
      <c r="CV49" s="627"/>
      <c r="CW49" s="627"/>
      <c r="CX49" s="627"/>
      <c r="CY49" s="628"/>
      <c r="CZ49" s="629">
        <v>100</v>
      </c>
      <c r="DA49" s="630"/>
      <c r="DB49" s="630"/>
      <c r="DC49" s="631"/>
      <c r="DD49" s="632">
        <v>7772991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rCWhnws0kndS0FFr99pN/cfaJYB0EJA9/dzpTnY/48ePRdNQdhQpqWnh7+nrJ8yXgOHwX14x2IKPRPs730NRg==" saltValue="fgtT2nz+Ojcl5EMx3AHe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2" zoomScale="70" zoomScaleNormal="25" zoomScaleSheetLayoutView="70" workbookViewId="0">
      <selection activeCell="AU64" sqref="AU6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11736</v>
      </c>
      <c r="R7" s="1162"/>
      <c r="S7" s="1162"/>
      <c r="T7" s="1162"/>
      <c r="U7" s="1162"/>
      <c r="V7" s="1162">
        <v>10936</v>
      </c>
      <c r="W7" s="1162"/>
      <c r="X7" s="1162"/>
      <c r="Y7" s="1162"/>
      <c r="Z7" s="1162"/>
      <c r="AA7" s="1162">
        <v>800</v>
      </c>
      <c r="AB7" s="1162"/>
      <c r="AC7" s="1162"/>
      <c r="AD7" s="1162"/>
      <c r="AE7" s="1163"/>
      <c r="AF7" s="1164">
        <v>745</v>
      </c>
      <c r="AG7" s="1165"/>
      <c r="AH7" s="1165"/>
      <c r="AI7" s="1165"/>
      <c r="AJ7" s="1166"/>
      <c r="AK7" s="1148">
        <v>712</v>
      </c>
      <c r="AL7" s="1149"/>
      <c r="AM7" s="1149"/>
      <c r="AN7" s="1149"/>
      <c r="AO7" s="1149"/>
      <c r="AP7" s="1149">
        <v>9005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602</v>
      </c>
      <c r="BT7" s="1153"/>
      <c r="BU7" s="1153"/>
      <c r="BV7" s="1153"/>
      <c r="BW7" s="1153"/>
      <c r="BX7" s="1153"/>
      <c r="BY7" s="1153"/>
      <c r="BZ7" s="1153"/>
      <c r="CA7" s="1153"/>
      <c r="CB7" s="1153"/>
      <c r="CC7" s="1153"/>
      <c r="CD7" s="1153"/>
      <c r="CE7" s="1153"/>
      <c r="CF7" s="1153"/>
      <c r="CG7" s="1154"/>
      <c r="CH7" s="1145">
        <v>-10</v>
      </c>
      <c r="CI7" s="1146"/>
      <c r="CJ7" s="1146"/>
      <c r="CK7" s="1146"/>
      <c r="CL7" s="1147"/>
      <c r="CM7" s="1145">
        <v>54</v>
      </c>
      <c r="CN7" s="1146"/>
      <c r="CO7" s="1146"/>
      <c r="CP7" s="1146"/>
      <c r="CQ7" s="1147"/>
      <c r="CR7" s="1145">
        <v>5</v>
      </c>
      <c r="CS7" s="1146"/>
      <c r="CT7" s="1146"/>
      <c r="CU7" s="1146"/>
      <c r="CV7" s="1147"/>
      <c r="CW7" s="1145">
        <v>11</v>
      </c>
      <c r="CX7" s="1146"/>
      <c r="CY7" s="1146"/>
      <c r="CZ7" s="1146"/>
      <c r="DA7" s="1147"/>
      <c r="DB7" s="1145" t="s">
        <v>582</v>
      </c>
      <c r="DC7" s="1146"/>
      <c r="DD7" s="1146"/>
      <c r="DE7" s="1146"/>
      <c r="DF7" s="1147"/>
      <c r="DG7" s="1145" t="s">
        <v>582</v>
      </c>
      <c r="DH7" s="1146"/>
      <c r="DI7" s="1146"/>
      <c r="DJ7" s="1146"/>
      <c r="DK7" s="1147"/>
      <c r="DL7" s="1145" t="s">
        <v>582</v>
      </c>
      <c r="DM7" s="1146"/>
      <c r="DN7" s="1146"/>
      <c r="DO7" s="1146"/>
      <c r="DP7" s="1147"/>
      <c r="DQ7" s="1145" t="s">
        <v>582</v>
      </c>
      <c r="DR7" s="1146"/>
      <c r="DS7" s="1146"/>
      <c r="DT7" s="1146"/>
      <c r="DU7" s="1147"/>
      <c r="DV7" s="1172"/>
      <c r="DW7" s="1173"/>
      <c r="DX7" s="1173"/>
      <c r="DY7" s="1173"/>
      <c r="DZ7" s="1174"/>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27</v>
      </c>
      <c r="R8" s="1101"/>
      <c r="S8" s="1101"/>
      <c r="T8" s="1101"/>
      <c r="U8" s="1101"/>
      <c r="V8" s="1101">
        <v>27</v>
      </c>
      <c r="W8" s="1101"/>
      <c r="X8" s="1101"/>
      <c r="Y8" s="1101"/>
      <c r="Z8" s="1101"/>
      <c r="AA8" s="1101">
        <v>0</v>
      </c>
      <c r="AB8" s="1101"/>
      <c r="AC8" s="1101"/>
      <c r="AD8" s="1101"/>
      <c r="AE8" s="1102"/>
      <c r="AF8" s="1094">
        <v>0</v>
      </c>
      <c r="AG8" s="1095"/>
      <c r="AH8" s="1095"/>
      <c r="AI8" s="1095"/>
      <c r="AJ8" s="1096"/>
      <c r="AK8" s="1143">
        <v>0</v>
      </c>
      <c r="AL8" s="1144"/>
      <c r="AM8" s="1144"/>
      <c r="AN8" s="1144"/>
      <c r="AO8" s="1144"/>
      <c r="AP8" s="1144" t="s">
        <v>582</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745</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1619</v>
      </c>
      <c r="R28" s="1111"/>
      <c r="S28" s="1111"/>
      <c r="T28" s="1111"/>
      <c r="U28" s="1111"/>
      <c r="V28" s="1111">
        <v>1540</v>
      </c>
      <c r="W28" s="1111"/>
      <c r="X28" s="1111"/>
      <c r="Y28" s="1111"/>
      <c r="Z28" s="1111"/>
      <c r="AA28" s="1111">
        <v>79</v>
      </c>
      <c r="AB28" s="1111"/>
      <c r="AC28" s="1111"/>
      <c r="AD28" s="1111"/>
      <c r="AE28" s="1112"/>
      <c r="AF28" s="1113">
        <v>79</v>
      </c>
      <c r="AG28" s="1111"/>
      <c r="AH28" s="1111"/>
      <c r="AI28" s="1111"/>
      <c r="AJ28" s="1114"/>
      <c r="AK28" s="1115">
        <v>161</v>
      </c>
      <c r="AL28" s="1103"/>
      <c r="AM28" s="1103"/>
      <c r="AN28" s="1103"/>
      <c r="AO28" s="1103"/>
      <c r="AP28" s="1103" t="s">
        <v>582</v>
      </c>
      <c r="AQ28" s="1103"/>
      <c r="AR28" s="1103"/>
      <c r="AS28" s="1103"/>
      <c r="AT28" s="1103"/>
      <c r="AU28" s="1103" t="s">
        <v>582</v>
      </c>
      <c r="AV28" s="1103"/>
      <c r="AW28" s="1103"/>
      <c r="AX28" s="1103"/>
      <c r="AY28" s="1103"/>
      <c r="AZ28" s="1104" t="s">
        <v>582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493</v>
      </c>
      <c r="R29" s="1101"/>
      <c r="S29" s="1101"/>
      <c r="T29" s="1101"/>
      <c r="U29" s="1101"/>
      <c r="V29" s="1101">
        <v>493</v>
      </c>
      <c r="W29" s="1101"/>
      <c r="X29" s="1101"/>
      <c r="Y29" s="1101"/>
      <c r="Z29" s="1101"/>
      <c r="AA29" s="1101">
        <v>0</v>
      </c>
      <c r="AB29" s="1101"/>
      <c r="AC29" s="1101"/>
      <c r="AD29" s="1101"/>
      <c r="AE29" s="1102"/>
      <c r="AF29" s="1094" t="s">
        <v>130</v>
      </c>
      <c r="AG29" s="1095"/>
      <c r="AH29" s="1095"/>
      <c r="AI29" s="1095"/>
      <c r="AJ29" s="1096"/>
      <c r="AK29" s="1037">
        <v>126</v>
      </c>
      <c r="AL29" s="1028"/>
      <c r="AM29" s="1028"/>
      <c r="AN29" s="1028"/>
      <c r="AO29" s="1028"/>
      <c r="AP29" s="1028" t="s">
        <v>582</v>
      </c>
      <c r="AQ29" s="1028"/>
      <c r="AR29" s="1028"/>
      <c r="AS29" s="1028"/>
      <c r="AT29" s="1028"/>
      <c r="AU29" s="1028" t="s">
        <v>582</v>
      </c>
      <c r="AV29" s="1028"/>
      <c r="AW29" s="1028"/>
      <c r="AX29" s="1028"/>
      <c r="AY29" s="1028"/>
      <c r="AZ29" s="1099" t="s">
        <v>582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173</v>
      </c>
      <c r="R30" s="1101"/>
      <c r="S30" s="1101"/>
      <c r="T30" s="1101"/>
      <c r="U30" s="1101"/>
      <c r="V30" s="1101">
        <v>173</v>
      </c>
      <c r="W30" s="1101"/>
      <c r="X30" s="1101"/>
      <c r="Y30" s="1101"/>
      <c r="Z30" s="1101"/>
      <c r="AA30" s="1101" t="s">
        <v>582</v>
      </c>
      <c r="AB30" s="1101"/>
      <c r="AC30" s="1101"/>
      <c r="AD30" s="1101"/>
      <c r="AE30" s="1102"/>
      <c r="AF30" s="1094" t="s">
        <v>130</v>
      </c>
      <c r="AG30" s="1095"/>
      <c r="AH30" s="1095"/>
      <c r="AI30" s="1095"/>
      <c r="AJ30" s="1096"/>
      <c r="AK30" s="1037">
        <v>74</v>
      </c>
      <c r="AL30" s="1028"/>
      <c r="AM30" s="1028"/>
      <c r="AN30" s="1028"/>
      <c r="AO30" s="1028"/>
      <c r="AP30" s="1028" t="s">
        <v>582</v>
      </c>
      <c r="AQ30" s="1028"/>
      <c r="AR30" s="1028"/>
      <c r="AS30" s="1028"/>
      <c r="AT30" s="1028"/>
      <c r="AU30" s="1028" t="s">
        <v>582</v>
      </c>
      <c r="AV30" s="1028"/>
      <c r="AW30" s="1028"/>
      <c r="AX30" s="1028"/>
      <c r="AY30" s="1028"/>
      <c r="AZ30" s="1099" t="s">
        <v>582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1450</v>
      </c>
      <c r="R31" s="1101"/>
      <c r="S31" s="1101"/>
      <c r="T31" s="1101"/>
      <c r="U31" s="1101"/>
      <c r="V31" s="1101">
        <v>1405</v>
      </c>
      <c r="W31" s="1101"/>
      <c r="X31" s="1101"/>
      <c r="Y31" s="1101"/>
      <c r="Z31" s="1101"/>
      <c r="AA31" s="1101">
        <v>45</v>
      </c>
      <c r="AB31" s="1101"/>
      <c r="AC31" s="1101"/>
      <c r="AD31" s="1101"/>
      <c r="AE31" s="1102"/>
      <c r="AF31" s="1094">
        <v>45</v>
      </c>
      <c r="AG31" s="1095"/>
      <c r="AH31" s="1095"/>
      <c r="AI31" s="1095"/>
      <c r="AJ31" s="1096"/>
      <c r="AK31" s="1037">
        <v>261</v>
      </c>
      <c r="AL31" s="1028"/>
      <c r="AM31" s="1028"/>
      <c r="AN31" s="1028"/>
      <c r="AO31" s="1028"/>
      <c r="AP31" s="1028" t="s">
        <v>582</v>
      </c>
      <c r="AQ31" s="1028"/>
      <c r="AR31" s="1028"/>
      <c r="AS31" s="1028"/>
      <c r="AT31" s="1028"/>
      <c r="AU31" s="1028" t="s">
        <v>582</v>
      </c>
      <c r="AV31" s="1028"/>
      <c r="AW31" s="1028"/>
      <c r="AX31" s="1028"/>
      <c r="AY31" s="1028"/>
      <c r="AZ31" s="1099" t="s">
        <v>582</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14</v>
      </c>
      <c r="R32" s="1101"/>
      <c r="S32" s="1101"/>
      <c r="T32" s="1101"/>
      <c r="U32" s="1101"/>
      <c r="V32" s="1101">
        <v>14</v>
      </c>
      <c r="W32" s="1101"/>
      <c r="X32" s="1101"/>
      <c r="Y32" s="1101"/>
      <c r="Z32" s="1101"/>
      <c r="AA32" s="1101" t="s">
        <v>582</v>
      </c>
      <c r="AB32" s="1101"/>
      <c r="AC32" s="1101"/>
      <c r="AD32" s="1101"/>
      <c r="AE32" s="1102"/>
      <c r="AF32" s="1094" t="s">
        <v>130</v>
      </c>
      <c r="AG32" s="1095"/>
      <c r="AH32" s="1095"/>
      <c r="AI32" s="1095"/>
      <c r="AJ32" s="1096"/>
      <c r="AK32" s="1037">
        <v>2</v>
      </c>
      <c r="AL32" s="1028"/>
      <c r="AM32" s="1028"/>
      <c r="AN32" s="1028"/>
      <c r="AO32" s="1028"/>
      <c r="AP32" s="1028" t="s">
        <v>582</v>
      </c>
      <c r="AQ32" s="1028"/>
      <c r="AR32" s="1028"/>
      <c r="AS32" s="1028"/>
      <c r="AT32" s="1028"/>
      <c r="AU32" s="1028" t="s">
        <v>582</v>
      </c>
      <c r="AV32" s="1028"/>
      <c r="AW32" s="1028"/>
      <c r="AX32" s="1028"/>
      <c r="AY32" s="1028"/>
      <c r="AZ32" s="1099" t="s">
        <v>582</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408</v>
      </c>
      <c r="C33" s="1089"/>
      <c r="D33" s="1089"/>
      <c r="E33" s="1089"/>
      <c r="F33" s="1089"/>
      <c r="G33" s="1089"/>
      <c r="H33" s="1089"/>
      <c r="I33" s="1089"/>
      <c r="J33" s="1089"/>
      <c r="K33" s="1089"/>
      <c r="L33" s="1089"/>
      <c r="M33" s="1089"/>
      <c r="N33" s="1089"/>
      <c r="O33" s="1089"/>
      <c r="P33" s="1090"/>
      <c r="Q33" s="1100">
        <v>368</v>
      </c>
      <c r="R33" s="1101"/>
      <c r="S33" s="1101"/>
      <c r="T33" s="1101"/>
      <c r="U33" s="1101"/>
      <c r="V33" s="1101">
        <v>360</v>
      </c>
      <c r="W33" s="1101"/>
      <c r="X33" s="1101"/>
      <c r="Y33" s="1101"/>
      <c r="Z33" s="1101"/>
      <c r="AA33" s="1101">
        <v>8</v>
      </c>
      <c r="AB33" s="1101"/>
      <c r="AC33" s="1101"/>
      <c r="AD33" s="1101"/>
      <c r="AE33" s="1102"/>
      <c r="AF33" s="1094">
        <v>207</v>
      </c>
      <c r="AG33" s="1095"/>
      <c r="AH33" s="1095"/>
      <c r="AI33" s="1095"/>
      <c r="AJ33" s="1096"/>
      <c r="AK33" s="1037">
        <v>100</v>
      </c>
      <c r="AL33" s="1028"/>
      <c r="AM33" s="1028"/>
      <c r="AN33" s="1028"/>
      <c r="AO33" s="1028"/>
      <c r="AP33" s="1028">
        <v>447</v>
      </c>
      <c r="AQ33" s="1028"/>
      <c r="AR33" s="1028"/>
      <c r="AS33" s="1028"/>
      <c r="AT33" s="1028"/>
      <c r="AU33" s="1028">
        <v>253</v>
      </c>
      <c r="AV33" s="1028"/>
      <c r="AW33" s="1028"/>
      <c r="AX33" s="1028"/>
      <c r="AY33" s="1028"/>
      <c r="AZ33" s="1099" t="s">
        <v>582</v>
      </c>
      <c r="BA33" s="1099"/>
      <c r="BB33" s="1099"/>
      <c r="BC33" s="1099"/>
      <c r="BD33" s="1099"/>
      <c r="BE33" s="1083" t="s">
        <v>409</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410</v>
      </c>
      <c r="C34" s="1089"/>
      <c r="D34" s="1089"/>
      <c r="E34" s="1089"/>
      <c r="F34" s="1089"/>
      <c r="G34" s="1089"/>
      <c r="H34" s="1089"/>
      <c r="I34" s="1089"/>
      <c r="J34" s="1089"/>
      <c r="K34" s="1089"/>
      <c r="L34" s="1089"/>
      <c r="M34" s="1089"/>
      <c r="N34" s="1089"/>
      <c r="O34" s="1089"/>
      <c r="P34" s="1090"/>
      <c r="Q34" s="1100">
        <v>81</v>
      </c>
      <c r="R34" s="1101"/>
      <c r="S34" s="1101"/>
      <c r="T34" s="1101"/>
      <c r="U34" s="1101"/>
      <c r="V34" s="1101">
        <v>49</v>
      </c>
      <c r="W34" s="1101"/>
      <c r="X34" s="1101"/>
      <c r="Y34" s="1101"/>
      <c r="Z34" s="1101"/>
      <c r="AA34" s="1101">
        <v>32</v>
      </c>
      <c r="AB34" s="1101"/>
      <c r="AC34" s="1101"/>
      <c r="AD34" s="1101"/>
      <c r="AE34" s="1102"/>
      <c r="AF34" s="1094">
        <v>32</v>
      </c>
      <c r="AG34" s="1095"/>
      <c r="AH34" s="1095"/>
      <c r="AI34" s="1095"/>
      <c r="AJ34" s="1096"/>
      <c r="AK34" s="1037" t="s">
        <v>582</v>
      </c>
      <c r="AL34" s="1028"/>
      <c r="AM34" s="1028"/>
      <c r="AN34" s="1028"/>
      <c r="AO34" s="1028"/>
      <c r="AP34" s="1028" t="s">
        <v>582</v>
      </c>
      <c r="AQ34" s="1028"/>
      <c r="AR34" s="1028"/>
      <c r="AS34" s="1028"/>
      <c r="AT34" s="1028"/>
      <c r="AU34" s="1028" t="s">
        <v>582</v>
      </c>
      <c r="AV34" s="1028"/>
      <c r="AW34" s="1028"/>
      <c r="AX34" s="1028"/>
      <c r="AY34" s="1028"/>
      <c r="AZ34" s="1099" t="s">
        <v>582</v>
      </c>
      <c r="BA34" s="1099"/>
      <c r="BB34" s="1099"/>
      <c r="BC34" s="1099"/>
      <c r="BD34" s="1099"/>
      <c r="BE34" s="1083" t="s">
        <v>411</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412</v>
      </c>
      <c r="C35" s="1089"/>
      <c r="D35" s="1089"/>
      <c r="E35" s="1089"/>
      <c r="F35" s="1089"/>
      <c r="G35" s="1089"/>
      <c r="H35" s="1089"/>
      <c r="I35" s="1089"/>
      <c r="J35" s="1089"/>
      <c r="K35" s="1089"/>
      <c r="L35" s="1089"/>
      <c r="M35" s="1089"/>
      <c r="N35" s="1089"/>
      <c r="O35" s="1089"/>
      <c r="P35" s="1090"/>
      <c r="Q35" s="1100">
        <v>89</v>
      </c>
      <c r="R35" s="1101"/>
      <c r="S35" s="1101"/>
      <c r="T35" s="1101"/>
      <c r="U35" s="1101"/>
      <c r="V35" s="1101">
        <v>34</v>
      </c>
      <c r="W35" s="1101"/>
      <c r="X35" s="1101"/>
      <c r="Y35" s="1101"/>
      <c r="Z35" s="1101"/>
      <c r="AA35" s="1101">
        <v>55</v>
      </c>
      <c r="AB35" s="1101"/>
      <c r="AC35" s="1101"/>
      <c r="AD35" s="1101"/>
      <c r="AE35" s="1102"/>
      <c r="AF35" s="1094">
        <v>55</v>
      </c>
      <c r="AG35" s="1095"/>
      <c r="AH35" s="1095"/>
      <c r="AI35" s="1095"/>
      <c r="AJ35" s="1096"/>
      <c r="AK35" s="1037" t="s">
        <v>582</v>
      </c>
      <c r="AL35" s="1028"/>
      <c r="AM35" s="1028"/>
      <c r="AN35" s="1028"/>
      <c r="AO35" s="1028"/>
      <c r="AP35" s="1028" t="s">
        <v>582</v>
      </c>
      <c r="AQ35" s="1028"/>
      <c r="AR35" s="1028"/>
      <c r="AS35" s="1028"/>
      <c r="AT35" s="1028"/>
      <c r="AU35" s="1028" t="s">
        <v>582</v>
      </c>
      <c r="AV35" s="1028"/>
      <c r="AW35" s="1028"/>
      <c r="AX35" s="1028"/>
      <c r="AY35" s="1028"/>
      <c r="AZ35" s="1099" t="s">
        <v>582</v>
      </c>
      <c r="BA35" s="1099"/>
      <c r="BB35" s="1099"/>
      <c r="BC35" s="1099"/>
      <c r="BD35" s="1099"/>
      <c r="BE35" s="1083" t="s">
        <v>411</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413</v>
      </c>
      <c r="C36" s="1089"/>
      <c r="D36" s="1089"/>
      <c r="E36" s="1089"/>
      <c r="F36" s="1089"/>
      <c r="G36" s="1089"/>
      <c r="H36" s="1089"/>
      <c r="I36" s="1089"/>
      <c r="J36" s="1089"/>
      <c r="K36" s="1089"/>
      <c r="L36" s="1089"/>
      <c r="M36" s="1089"/>
      <c r="N36" s="1089"/>
      <c r="O36" s="1089"/>
      <c r="P36" s="1090"/>
      <c r="Q36" s="1100">
        <v>238</v>
      </c>
      <c r="R36" s="1101"/>
      <c r="S36" s="1101"/>
      <c r="T36" s="1101"/>
      <c r="U36" s="1101"/>
      <c r="V36" s="1101">
        <v>201</v>
      </c>
      <c r="W36" s="1101"/>
      <c r="X36" s="1101"/>
      <c r="Y36" s="1101"/>
      <c r="Z36" s="1101"/>
      <c r="AA36" s="1101">
        <v>37</v>
      </c>
      <c r="AB36" s="1101"/>
      <c r="AC36" s="1101"/>
      <c r="AD36" s="1101"/>
      <c r="AE36" s="1102"/>
      <c r="AF36" s="1094">
        <v>0</v>
      </c>
      <c r="AG36" s="1095"/>
      <c r="AH36" s="1095"/>
      <c r="AI36" s="1095"/>
      <c r="AJ36" s="1096"/>
      <c r="AK36" s="1037">
        <v>156</v>
      </c>
      <c r="AL36" s="1028"/>
      <c r="AM36" s="1028"/>
      <c r="AN36" s="1028"/>
      <c r="AO36" s="1028"/>
      <c r="AP36" s="1028">
        <v>1634</v>
      </c>
      <c r="AQ36" s="1028"/>
      <c r="AR36" s="1028"/>
      <c r="AS36" s="1028"/>
      <c r="AT36" s="1028"/>
      <c r="AU36" s="1028">
        <v>1560</v>
      </c>
      <c r="AV36" s="1028"/>
      <c r="AW36" s="1028"/>
      <c r="AX36" s="1028"/>
      <c r="AY36" s="1028"/>
      <c r="AZ36" s="1099" t="s">
        <v>582</v>
      </c>
      <c r="BA36" s="1099"/>
      <c r="BB36" s="1099"/>
      <c r="BC36" s="1099"/>
      <c r="BD36" s="1099"/>
      <c r="BE36" s="1083" t="s">
        <v>411</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t="s">
        <v>414</v>
      </c>
      <c r="C37" s="1089"/>
      <c r="D37" s="1089"/>
      <c r="E37" s="1089"/>
      <c r="F37" s="1089"/>
      <c r="G37" s="1089"/>
      <c r="H37" s="1089"/>
      <c r="I37" s="1089"/>
      <c r="J37" s="1089"/>
      <c r="K37" s="1089"/>
      <c r="L37" s="1089"/>
      <c r="M37" s="1089"/>
      <c r="N37" s="1089"/>
      <c r="O37" s="1089"/>
      <c r="P37" s="1090"/>
      <c r="Q37" s="1100">
        <v>62</v>
      </c>
      <c r="R37" s="1101"/>
      <c r="S37" s="1101"/>
      <c r="T37" s="1101"/>
      <c r="U37" s="1101"/>
      <c r="V37" s="1101">
        <v>62</v>
      </c>
      <c r="W37" s="1101"/>
      <c r="X37" s="1101"/>
      <c r="Y37" s="1101"/>
      <c r="Z37" s="1101"/>
      <c r="AA37" s="1101" t="s">
        <v>582</v>
      </c>
      <c r="AB37" s="1101"/>
      <c r="AC37" s="1101"/>
      <c r="AD37" s="1101"/>
      <c r="AE37" s="1102"/>
      <c r="AF37" s="1094" t="s">
        <v>130</v>
      </c>
      <c r="AG37" s="1095"/>
      <c r="AH37" s="1095"/>
      <c r="AI37" s="1095"/>
      <c r="AJ37" s="1096"/>
      <c r="AK37" s="1037">
        <v>49</v>
      </c>
      <c r="AL37" s="1028"/>
      <c r="AM37" s="1028"/>
      <c r="AN37" s="1028"/>
      <c r="AO37" s="1028"/>
      <c r="AP37" s="1028">
        <v>367</v>
      </c>
      <c r="AQ37" s="1028"/>
      <c r="AR37" s="1028"/>
      <c r="AS37" s="1028"/>
      <c r="AT37" s="1028"/>
      <c r="AU37" s="1028">
        <v>355</v>
      </c>
      <c r="AV37" s="1028"/>
      <c r="AW37" s="1028"/>
      <c r="AX37" s="1028"/>
      <c r="AY37" s="1028"/>
      <c r="AZ37" s="1099" t="s">
        <v>582</v>
      </c>
      <c r="BA37" s="1099"/>
      <c r="BB37" s="1099"/>
      <c r="BC37" s="1099"/>
      <c r="BD37" s="1099"/>
      <c r="BE37" s="1083" t="s">
        <v>411</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t="s">
        <v>415</v>
      </c>
      <c r="C38" s="1089"/>
      <c r="D38" s="1089"/>
      <c r="E38" s="1089"/>
      <c r="F38" s="1089"/>
      <c r="G38" s="1089"/>
      <c r="H38" s="1089"/>
      <c r="I38" s="1089"/>
      <c r="J38" s="1089"/>
      <c r="K38" s="1089"/>
      <c r="L38" s="1089"/>
      <c r="M38" s="1089"/>
      <c r="N38" s="1089"/>
      <c r="O38" s="1089"/>
      <c r="P38" s="1090"/>
      <c r="Q38" s="1100">
        <v>30</v>
      </c>
      <c r="R38" s="1101"/>
      <c r="S38" s="1101"/>
      <c r="T38" s="1101"/>
      <c r="U38" s="1101"/>
      <c r="V38" s="1101">
        <v>30</v>
      </c>
      <c r="W38" s="1101"/>
      <c r="X38" s="1101"/>
      <c r="Y38" s="1101"/>
      <c r="Z38" s="1101"/>
      <c r="AA38" s="1101" t="s">
        <v>582</v>
      </c>
      <c r="AB38" s="1101"/>
      <c r="AC38" s="1101"/>
      <c r="AD38" s="1101"/>
      <c r="AE38" s="1102"/>
      <c r="AF38" s="1094" t="s">
        <v>130</v>
      </c>
      <c r="AG38" s="1095"/>
      <c r="AH38" s="1095"/>
      <c r="AI38" s="1095"/>
      <c r="AJ38" s="1096"/>
      <c r="AK38" s="1037">
        <v>10</v>
      </c>
      <c r="AL38" s="1028"/>
      <c r="AM38" s="1028"/>
      <c r="AN38" s="1028"/>
      <c r="AO38" s="1028"/>
      <c r="AP38" s="1028">
        <v>69</v>
      </c>
      <c r="AQ38" s="1028"/>
      <c r="AR38" s="1028"/>
      <c r="AS38" s="1028"/>
      <c r="AT38" s="1028"/>
      <c r="AU38" s="1028">
        <v>64</v>
      </c>
      <c r="AV38" s="1028"/>
      <c r="AW38" s="1028"/>
      <c r="AX38" s="1028"/>
      <c r="AY38" s="1028"/>
      <c r="AZ38" s="1099" t="s">
        <v>582</v>
      </c>
      <c r="BA38" s="1099"/>
      <c r="BB38" s="1099"/>
      <c r="BC38" s="1099"/>
      <c r="BD38" s="1099"/>
      <c r="BE38" s="1083" t="s">
        <v>411</v>
      </c>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416</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418</v>
      </c>
      <c r="AG63" s="1016"/>
      <c r="AH63" s="1016"/>
      <c r="AI63" s="1016"/>
      <c r="AJ63" s="1081"/>
      <c r="AK63" s="1082"/>
      <c r="AL63" s="1020"/>
      <c r="AM63" s="1020"/>
      <c r="AN63" s="1020"/>
      <c r="AO63" s="1020"/>
      <c r="AP63" s="1016">
        <v>2517</v>
      </c>
      <c r="AQ63" s="1016"/>
      <c r="AR63" s="1016"/>
      <c r="AS63" s="1016"/>
      <c r="AT63" s="1016"/>
      <c r="AU63" s="1016">
        <v>2232</v>
      </c>
      <c r="AV63" s="1016"/>
      <c r="AW63" s="1016"/>
      <c r="AX63" s="1016"/>
      <c r="AY63" s="1016"/>
      <c r="AZ63" s="1076"/>
      <c r="BA63" s="1076"/>
      <c r="BB63" s="1076"/>
      <c r="BC63" s="1076"/>
      <c r="BD63" s="1076"/>
      <c r="BE63" s="1017"/>
      <c r="BF63" s="1017"/>
      <c r="BG63" s="1017"/>
      <c r="BH63" s="1017"/>
      <c r="BI63" s="1018"/>
      <c r="BJ63" s="1077" t="s">
        <v>130</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420</v>
      </c>
      <c r="W66" s="1059"/>
      <c r="X66" s="1059"/>
      <c r="Y66" s="1059"/>
      <c r="Z66" s="1060"/>
      <c r="AA66" s="1058" t="s">
        <v>397</v>
      </c>
      <c r="AB66" s="1059"/>
      <c r="AC66" s="1059"/>
      <c r="AD66" s="1059"/>
      <c r="AE66" s="1060"/>
      <c r="AF66" s="1064" t="s">
        <v>398</v>
      </c>
      <c r="AG66" s="1065"/>
      <c r="AH66" s="1065"/>
      <c r="AI66" s="1065"/>
      <c r="AJ66" s="1066"/>
      <c r="AK66" s="1058" t="s">
        <v>399</v>
      </c>
      <c r="AL66" s="1053"/>
      <c r="AM66" s="1053"/>
      <c r="AN66" s="1053"/>
      <c r="AO66" s="1054"/>
      <c r="AP66" s="1058" t="s">
        <v>421</v>
      </c>
      <c r="AQ66" s="1059"/>
      <c r="AR66" s="1059"/>
      <c r="AS66" s="1059"/>
      <c r="AT66" s="1060"/>
      <c r="AU66" s="1058" t="s">
        <v>422</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8417</v>
      </c>
      <c r="R68" s="1039"/>
      <c r="S68" s="1039"/>
      <c r="T68" s="1039"/>
      <c r="U68" s="1039"/>
      <c r="V68" s="1039">
        <v>7899</v>
      </c>
      <c r="W68" s="1039"/>
      <c r="X68" s="1039"/>
      <c r="Y68" s="1039"/>
      <c r="Z68" s="1039"/>
      <c r="AA68" s="1039">
        <v>518</v>
      </c>
      <c r="AB68" s="1039"/>
      <c r="AC68" s="1039"/>
      <c r="AD68" s="1039"/>
      <c r="AE68" s="1039"/>
      <c r="AF68" s="1039">
        <v>518</v>
      </c>
      <c r="AG68" s="1039"/>
      <c r="AH68" s="1039"/>
      <c r="AI68" s="1039"/>
      <c r="AJ68" s="1039"/>
      <c r="AK68" s="1039">
        <v>3600</v>
      </c>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532</v>
      </c>
      <c r="R69" s="1028"/>
      <c r="S69" s="1028"/>
      <c r="T69" s="1028"/>
      <c r="U69" s="1028"/>
      <c r="V69" s="1028">
        <v>529</v>
      </c>
      <c r="W69" s="1028"/>
      <c r="X69" s="1028"/>
      <c r="Y69" s="1028"/>
      <c r="Z69" s="1028"/>
      <c r="AA69" s="1028">
        <v>3</v>
      </c>
      <c r="AB69" s="1028"/>
      <c r="AC69" s="1028"/>
      <c r="AD69" s="1028"/>
      <c r="AE69" s="1028"/>
      <c r="AF69" s="1028">
        <v>3</v>
      </c>
      <c r="AG69" s="1028"/>
      <c r="AH69" s="1028"/>
      <c r="AI69" s="1028"/>
      <c r="AJ69" s="1028"/>
      <c r="AK69" s="1028"/>
      <c r="AL69" s="1028"/>
      <c r="AM69" s="1028"/>
      <c r="AN69" s="1028"/>
      <c r="AO69" s="1028"/>
      <c r="AP69" s="1028"/>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4">
        <v>38</v>
      </c>
      <c r="R70" s="1028"/>
      <c r="S70" s="1028"/>
      <c r="T70" s="1028"/>
      <c r="U70" s="1028"/>
      <c r="V70" s="1028">
        <v>28</v>
      </c>
      <c r="W70" s="1028"/>
      <c r="X70" s="1028"/>
      <c r="Y70" s="1028"/>
      <c r="Z70" s="1028"/>
      <c r="AA70" s="1028">
        <v>10</v>
      </c>
      <c r="AB70" s="1028"/>
      <c r="AC70" s="1028"/>
      <c r="AD70" s="1028"/>
      <c r="AE70" s="1028"/>
      <c r="AF70" s="1028">
        <v>10</v>
      </c>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586</v>
      </c>
      <c r="C71" s="1032"/>
      <c r="D71" s="1032"/>
      <c r="E71" s="1032"/>
      <c r="F71" s="1032"/>
      <c r="G71" s="1032"/>
      <c r="H71" s="1032"/>
      <c r="I71" s="1032"/>
      <c r="J71" s="1032"/>
      <c r="K71" s="1032"/>
      <c r="L71" s="1032"/>
      <c r="M71" s="1032"/>
      <c r="N71" s="1032"/>
      <c r="O71" s="1032"/>
      <c r="P71" s="1033"/>
      <c r="Q71" s="1034">
        <v>769</v>
      </c>
      <c r="R71" s="1028"/>
      <c r="S71" s="1028"/>
      <c r="T71" s="1028"/>
      <c r="U71" s="1028"/>
      <c r="V71" s="1028">
        <v>765</v>
      </c>
      <c r="W71" s="1028"/>
      <c r="X71" s="1028"/>
      <c r="Y71" s="1028"/>
      <c r="Z71" s="1028"/>
      <c r="AA71" s="1028">
        <v>4</v>
      </c>
      <c r="AB71" s="1028"/>
      <c r="AC71" s="1028"/>
      <c r="AD71" s="1028"/>
      <c r="AE71" s="1028"/>
      <c r="AF71" s="1028">
        <v>3</v>
      </c>
      <c r="AG71" s="1028"/>
      <c r="AH71" s="1028"/>
      <c r="AI71" s="1028"/>
      <c r="AJ71" s="1028"/>
      <c r="AK71" s="1028">
        <v>255</v>
      </c>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44</v>
      </c>
      <c r="R73" s="1028"/>
      <c r="S73" s="1028"/>
      <c r="T73" s="1028"/>
      <c r="U73" s="1028"/>
      <c r="V73" s="1028">
        <v>44</v>
      </c>
      <c r="W73" s="1028"/>
      <c r="X73" s="1028"/>
      <c r="Y73" s="1028"/>
      <c r="Z73" s="1028"/>
      <c r="AA73" s="1028">
        <v>0</v>
      </c>
      <c r="AB73" s="1028"/>
      <c r="AC73" s="1028"/>
      <c r="AD73" s="1028"/>
      <c r="AE73" s="1028"/>
      <c r="AF73" s="1028">
        <v>0</v>
      </c>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21</v>
      </c>
      <c r="R74" s="1028"/>
      <c r="S74" s="1028"/>
      <c r="T74" s="1028"/>
      <c r="U74" s="1028"/>
      <c r="V74" s="1028">
        <v>20</v>
      </c>
      <c r="W74" s="1028"/>
      <c r="X74" s="1028"/>
      <c r="Y74" s="1028"/>
      <c r="Z74" s="1028"/>
      <c r="AA74" s="1028">
        <v>0</v>
      </c>
      <c r="AB74" s="1028"/>
      <c r="AC74" s="1028"/>
      <c r="AD74" s="1028"/>
      <c r="AE74" s="1028"/>
      <c r="AF74" s="1028">
        <v>0</v>
      </c>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5">
        <v>1084</v>
      </c>
      <c r="R75" s="1036"/>
      <c r="S75" s="1036"/>
      <c r="T75" s="1036"/>
      <c r="U75" s="1037"/>
      <c r="V75" s="1038">
        <v>1064</v>
      </c>
      <c r="W75" s="1036"/>
      <c r="X75" s="1036"/>
      <c r="Y75" s="1036"/>
      <c r="Z75" s="1037"/>
      <c r="AA75" s="1038">
        <v>20</v>
      </c>
      <c r="AB75" s="1036"/>
      <c r="AC75" s="1036"/>
      <c r="AD75" s="1036"/>
      <c r="AE75" s="1037"/>
      <c r="AF75" s="1038">
        <v>20</v>
      </c>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591</v>
      </c>
      <c r="C76" s="1032"/>
      <c r="D76" s="1032"/>
      <c r="E76" s="1032"/>
      <c r="F76" s="1032"/>
      <c r="G76" s="1032"/>
      <c r="H76" s="1032"/>
      <c r="I76" s="1032"/>
      <c r="J76" s="1032"/>
      <c r="K76" s="1032"/>
      <c r="L76" s="1032"/>
      <c r="M76" s="1032"/>
      <c r="N76" s="1032"/>
      <c r="O76" s="1032"/>
      <c r="P76" s="1033"/>
      <c r="Q76" s="1035">
        <v>89</v>
      </c>
      <c r="R76" s="1036"/>
      <c r="S76" s="1036"/>
      <c r="T76" s="1036"/>
      <c r="U76" s="1037"/>
      <c r="V76" s="1038">
        <v>82</v>
      </c>
      <c r="W76" s="1036"/>
      <c r="X76" s="1036"/>
      <c r="Y76" s="1036"/>
      <c r="Z76" s="1037"/>
      <c r="AA76" s="1038">
        <v>7</v>
      </c>
      <c r="AB76" s="1036"/>
      <c r="AC76" s="1036"/>
      <c r="AD76" s="1036"/>
      <c r="AE76" s="1037"/>
      <c r="AF76" s="1038">
        <v>7</v>
      </c>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592</v>
      </c>
      <c r="C77" s="1032"/>
      <c r="D77" s="1032"/>
      <c r="E77" s="1032"/>
      <c r="F77" s="1032"/>
      <c r="G77" s="1032"/>
      <c r="H77" s="1032"/>
      <c r="I77" s="1032"/>
      <c r="J77" s="1032"/>
      <c r="K77" s="1032"/>
      <c r="L77" s="1032"/>
      <c r="M77" s="1032"/>
      <c r="N77" s="1032"/>
      <c r="O77" s="1032"/>
      <c r="P77" s="1033"/>
      <c r="Q77" s="1035">
        <v>163</v>
      </c>
      <c r="R77" s="1036"/>
      <c r="S77" s="1036"/>
      <c r="T77" s="1036"/>
      <c r="U77" s="1037"/>
      <c r="V77" s="1038">
        <v>148</v>
      </c>
      <c r="W77" s="1036"/>
      <c r="X77" s="1036"/>
      <c r="Y77" s="1036"/>
      <c r="Z77" s="1037"/>
      <c r="AA77" s="1038">
        <v>15</v>
      </c>
      <c r="AB77" s="1036"/>
      <c r="AC77" s="1036"/>
      <c r="AD77" s="1036"/>
      <c r="AE77" s="1037"/>
      <c r="AF77" s="1038">
        <v>15</v>
      </c>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593</v>
      </c>
      <c r="C78" s="1032"/>
      <c r="D78" s="1032"/>
      <c r="E78" s="1032"/>
      <c r="F78" s="1032"/>
      <c r="G78" s="1032"/>
      <c r="H78" s="1032"/>
      <c r="I78" s="1032"/>
      <c r="J78" s="1032"/>
      <c r="K78" s="1032"/>
      <c r="L78" s="1032"/>
      <c r="M78" s="1032"/>
      <c r="N78" s="1032"/>
      <c r="O78" s="1032"/>
      <c r="P78" s="1033"/>
      <c r="Q78" s="1034">
        <v>490</v>
      </c>
      <c r="R78" s="1028"/>
      <c r="S78" s="1028"/>
      <c r="T78" s="1028"/>
      <c r="U78" s="1028"/>
      <c r="V78" s="1028">
        <v>454</v>
      </c>
      <c r="W78" s="1028"/>
      <c r="X78" s="1028"/>
      <c r="Y78" s="1028"/>
      <c r="Z78" s="1028"/>
      <c r="AA78" s="1028">
        <v>36</v>
      </c>
      <c r="AB78" s="1028"/>
      <c r="AC78" s="1028"/>
      <c r="AD78" s="1028"/>
      <c r="AE78" s="1028"/>
      <c r="AF78" s="1028">
        <v>36</v>
      </c>
      <c r="AG78" s="1028"/>
      <c r="AH78" s="1028"/>
      <c r="AI78" s="1028"/>
      <c r="AJ78" s="1028"/>
      <c r="AK78" s="1028"/>
      <c r="AL78" s="1028"/>
      <c r="AM78" s="1028"/>
      <c r="AN78" s="1028"/>
      <c r="AO78" s="1028"/>
      <c r="AP78" s="1028">
        <v>47</v>
      </c>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594</v>
      </c>
      <c r="C79" s="1032"/>
      <c r="D79" s="1032"/>
      <c r="E79" s="1032"/>
      <c r="F79" s="1032"/>
      <c r="G79" s="1032"/>
      <c r="H79" s="1032"/>
      <c r="I79" s="1032"/>
      <c r="J79" s="1032"/>
      <c r="K79" s="1032"/>
      <c r="L79" s="1032"/>
      <c r="M79" s="1032"/>
      <c r="N79" s="1032"/>
      <c r="O79" s="1032"/>
      <c r="P79" s="1033"/>
      <c r="Q79" s="1034">
        <v>4</v>
      </c>
      <c r="R79" s="1028"/>
      <c r="S79" s="1028"/>
      <c r="T79" s="1028"/>
      <c r="U79" s="1028"/>
      <c r="V79" s="1028">
        <v>4</v>
      </c>
      <c r="W79" s="1028"/>
      <c r="X79" s="1028"/>
      <c r="Y79" s="1028"/>
      <c r="Z79" s="1028"/>
      <c r="AA79" s="1028">
        <v>1</v>
      </c>
      <c r="AB79" s="1028"/>
      <c r="AC79" s="1028"/>
      <c r="AD79" s="1028"/>
      <c r="AE79" s="1028"/>
      <c r="AF79" s="1028">
        <v>1</v>
      </c>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595</v>
      </c>
      <c r="C80" s="1032"/>
      <c r="D80" s="1032"/>
      <c r="E80" s="1032"/>
      <c r="F80" s="1032"/>
      <c r="G80" s="1032"/>
      <c r="H80" s="1032"/>
      <c r="I80" s="1032"/>
      <c r="J80" s="1032"/>
      <c r="K80" s="1032"/>
      <c r="L80" s="1032"/>
      <c r="M80" s="1032"/>
      <c r="N80" s="1032"/>
      <c r="O80" s="1032"/>
      <c r="P80" s="1033"/>
      <c r="Q80" s="1034">
        <v>1</v>
      </c>
      <c r="R80" s="1028"/>
      <c r="S80" s="1028"/>
      <c r="T80" s="1028"/>
      <c r="U80" s="1028"/>
      <c r="V80" s="1028">
        <v>0</v>
      </c>
      <c r="W80" s="1028"/>
      <c r="X80" s="1028"/>
      <c r="Y80" s="1028"/>
      <c r="Z80" s="1028"/>
      <c r="AA80" s="1028">
        <v>1</v>
      </c>
      <c r="AB80" s="1028"/>
      <c r="AC80" s="1028"/>
      <c r="AD80" s="1028"/>
      <c r="AE80" s="1028"/>
      <c r="AF80" s="1028">
        <v>1</v>
      </c>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596</v>
      </c>
      <c r="C81" s="1032"/>
      <c r="D81" s="1032"/>
      <c r="E81" s="1032"/>
      <c r="F81" s="1032"/>
      <c r="G81" s="1032"/>
      <c r="H81" s="1032"/>
      <c r="I81" s="1032"/>
      <c r="J81" s="1032"/>
      <c r="K81" s="1032"/>
      <c r="L81" s="1032"/>
      <c r="M81" s="1032"/>
      <c r="N81" s="1032"/>
      <c r="O81" s="1032"/>
      <c r="P81" s="1033"/>
      <c r="Q81" s="1034">
        <v>3</v>
      </c>
      <c r="R81" s="1028"/>
      <c r="S81" s="1028"/>
      <c r="T81" s="1028"/>
      <c r="U81" s="1028"/>
      <c r="V81" s="1028">
        <v>1</v>
      </c>
      <c r="W81" s="1028"/>
      <c r="X81" s="1028"/>
      <c r="Y81" s="1028"/>
      <c r="Z81" s="1028"/>
      <c r="AA81" s="1028">
        <v>2</v>
      </c>
      <c r="AB81" s="1028"/>
      <c r="AC81" s="1028"/>
      <c r="AD81" s="1028"/>
      <c r="AE81" s="1028"/>
      <c r="AF81" s="1028">
        <v>2</v>
      </c>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597</v>
      </c>
      <c r="C82" s="1032"/>
      <c r="D82" s="1032"/>
      <c r="E82" s="1032"/>
      <c r="F82" s="1032"/>
      <c r="G82" s="1032"/>
      <c r="H82" s="1032"/>
      <c r="I82" s="1032"/>
      <c r="J82" s="1032"/>
      <c r="K82" s="1032"/>
      <c r="L82" s="1032"/>
      <c r="M82" s="1032"/>
      <c r="N82" s="1032"/>
      <c r="O82" s="1032"/>
      <c r="P82" s="1033"/>
      <c r="Q82" s="1034">
        <v>55</v>
      </c>
      <c r="R82" s="1028"/>
      <c r="S82" s="1028"/>
      <c r="T82" s="1028"/>
      <c r="U82" s="1028"/>
      <c r="V82" s="1028">
        <v>43</v>
      </c>
      <c r="W82" s="1028"/>
      <c r="X82" s="1028"/>
      <c r="Y82" s="1028"/>
      <c r="Z82" s="1028"/>
      <c r="AA82" s="1028">
        <v>12</v>
      </c>
      <c r="AB82" s="1028"/>
      <c r="AC82" s="1028"/>
      <c r="AD82" s="1028"/>
      <c r="AE82" s="1028"/>
      <c r="AF82" s="1028">
        <v>12</v>
      </c>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598</v>
      </c>
      <c r="C83" s="1032"/>
      <c r="D83" s="1032"/>
      <c r="E83" s="1032"/>
      <c r="F83" s="1032"/>
      <c r="G83" s="1032"/>
      <c r="H83" s="1032"/>
      <c r="I83" s="1032"/>
      <c r="J83" s="1032"/>
      <c r="K83" s="1032"/>
      <c r="L83" s="1032"/>
      <c r="M83" s="1032"/>
      <c r="N83" s="1032"/>
      <c r="O83" s="1032"/>
      <c r="P83" s="1033"/>
      <c r="Q83" s="1034">
        <v>144</v>
      </c>
      <c r="R83" s="1028"/>
      <c r="S83" s="1028"/>
      <c r="T83" s="1028"/>
      <c r="U83" s="1028"/>
      <c r="V83" s="1028">
        <v>72</v>
      </c>
      <c r="W83" s="1028"/>
      <c r="X83" s="1028"/>
      <c r="Y83" s="1028"/>
      <c r="Z83" s="1028"/>
      <c r="AA83" s="1028">
        <v>73</v>
      </c>
      <c r="AB83" s="1028"/>
      <c r="AC83" s="1028"/>
      <c r="AD83" s="1028"/>
      <c r="AE83" s="1028"/>
      <c r="AF83" s="1028">
        <v>73</v>
      </c>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599</v>
      </c>
      <c r="C84" s="1032"/>
      <c r="D84" s="1032"/>
      <c r="E84" s="1032"/>
      <c r="F84" s="1032"/>
      <c r="G84" s="1032"/>
      <c r="H84" s="1032"/>
      <c r="I84" s="1032"/>
      <c r="J84" s="1032"/>
      <c r="K84" s="1032"/>
      <c r="L84" s="1032"/>
      <c r="M84" s="1032"/>
      <c r="N84" s="1032"/>
      <c r="O84" s="1032"/>
      <c r="P84" s="1033"/>
      <c r="Q84" s="1034">
        <v>80</v>
      </c>
      <c r="R84" s="1028"/>
      <c r="S84" s="1028"/>
      <c r="T84" s="1028"/>
      <c r="U84" s="1028"/>
      <c r="V84" s="1028">
        <v>70</v>
      </c>
      <c r="W84" s="1028"/>
      <c r="X84" s="1028"/>
      <c r="Y84" s="1028"/>
      <c r="Z84" s="1028"/>
      <c r="AA84" s="1028">
        <v>10</v>
      </c>
      <c r="AB84" s="1028"/>
      <c r="AC84" s="1028"/>
      <c r="AD84" s="1028"/>
      <c r="AE84" s="1028"/>
      <c r="AF84" s="1028">
        <v>10</v>
      </c>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600</v>
      </c>
      <c r="C85" s="1032"/>
      <c r="D85" s="1032"/>
      <c r="E85" s="1032"/>
      <c r="F85" s="1032"/>
      <c r="G85" s="1032"/>
      <c r="H85" s="1032"/>
      <c r="I85" s="1032"/>
      <c r="J85" s="1032"/>
      <c r="K85" s="1032"/>
      <c r="L85" s="1032"/>
      <c r="M85" s="1032"/>
      <c r="N85" s="1032"/>
      <c r="O85" s="1032"/>
      <c r="P85" s="1033"/>
      <c r="Q85" s="1034">
        <v>221014</v>
      </c>
      <c r="R85" s="1028"/>
      <c r="S85" s="1028"/>
      <c r="T85" s="1028"/>
      <c r="U85" s="1028"/>
      <c r="V85" s="1028">
        <v>207450</v>
      </c>
      <c r="W85" s="1028"/>
      <c r="X85" s="1028"/>
      <c r="Y85" s="1028"/>
      <c r="Z85" s="1028"/>
      <c r="AA85" s="1028">
        <v>13564</v>
      </c>
      <c r="AB85" s="1028"/>
      <c r="AC85" s="1028"/>
      <c r="AD85" s="1028"/>
      <c r="AE85" s="1028"/>
      <c r="AF85" s="1028">
        <v>13564</v>
      </c>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t="s">
        <v>601</v>
      </c>
      <c r="C86" s="1032"/>
      <c r="D86" s="1032"/>
      <c r="E86" s="1032"/>
      <c r="F86" s="1032"/>
      <c r="G86" s="1032"/>
      <c r="H86" s="1032"/>
      <c r="I86" s="1032"/>
      <c r="J86" s="1032"/>
      <c r="K86" s="1032"/>
      <c r="L86" s="1032"/>
      <c r="M86" s="1032"/>
      <c r="N86" s="1032"/>
      <c r="O86" s="1032"/>
      <c r="P86" s="1033"/>
      <c r="Q86" s="1034">
        <v>970</v>
      </c>
      <c r="R86" s="1028"/>
      <c r="S86" s="1028"/>
      <c r="T86" s="1028"/>
      <c r="U86" s="1028"/>
      <c r="V86" s="1028">
        <v>1158</v>
      </c>
      <c r="W86" s="1028"/>
      <c r="X86" s="1028"/>
      <c r="Y86" s="1028"/>
      <c r="Z86" s="1028"/>
      <c r="AA86" s="1028">
        <v>-188</v>
      </c>
      <c r="AB86" s="1028"/>
      <c r="AC86" s="1028"/>
      <c r="AD86" s="1028"/>
      <c r="AE86" s="1028"/>
      <c r="AF86" s="1028">
        <v>1605</v>
      </c>
      <c r="AG86" s="1028"/>
      <c r="AH86" s="1028"/>
      <c r="AI86" s="1028"/>
      <c r="AJ86" s="1028"/>
      <c r="AK86" s="1028">
        <v>0</v>
      </c>
      <c r="AL86" s="1028"/>
      <c r="AM86" s="1028"/>
      <c r="AN86" s="1028"/>
      <c r="AO86" s="1028"/>
      <c r="AP86" s="1028">
        <v>1380</v>
      </c>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15880</v>
      </c>
      <c r="AG88" s="1016"/>
      <c r="AH88" s="1016"/>
      <c r="AI88" s="1016"/>
      <c r="AJ88" s="1016"/>
      <c r="AK88" s="1020"/>
      <c r="AL88" s="1020"/>
      <c r="AM88" s="1020"/>
      <c r="AN88" s="1020"/>
      <c r="AO88" s="1020"/>
      <c r="AP88" s="1016">
        <v>1427</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306</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306</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306</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1002750</v>
      </c>
      <c r="AB110" s="944"/>
      <c r="AC110" s="944"/>
      <c r="AD110" s="944"/>
      <c r="AE110" s="945"/>
      <c r="AF110" s="946">
        <v>948148</v>
      </c>
      <c r="AG110" s="944"/>
      <c r="AH110" s="944"/>
      <c r="AI110" s="944"/>
      <c r="AJ110" s="945"/>
      <c r="AK110" s="946">
        <v>921608</v>
      </c>
      <c r="AL110" s="944"/>
      <c r="AM110" s="944"/>
      <c r="AN110" s="944"/>
      <c r="AO110" s="945"/>
      <c r="AP110" s="947">
        <v>20.399999999999999</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10098971</v>
      </c>
      <c r="BR110" s="891"/>
      <c r="BS110" s="891"/>
      <c r="BT110" s="891"/>
      <c r="BU110" s="891"/>
      <c r="BV110" s="891">
        <v>9506074</v>
      </c>
      <c r="BW110" s="891"/>
      <c r="BX110" s="891"/>
      <c r="BY110" s="891"/>
      <c r="BZ110" s="891"/>
      <c r="CA110" s="891">
        <v>9004855</v>
      </c>
      <c r="CB110" s="891"/>
      <c r="CC110" s="891"/>
      <c r="CD110" s="891"/>
      <c r="CE110" s="891"/>
      <c r="CF110" s="915">
        <v>199.5</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440</v>
      </c>
      <c r="DM110" s="891"/>
      <c r="DN110" s="891"/>
      <c r="DO110" s="891"/>
      <c r="DP110" s="891"/>
      <c r="DQ110" s="891" t="s">
        <v>130</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442</v>
      </c>
      <c r="AG111" s="972"/>
      <c r="AH111" s="972"/>
      <c r="AI111" s="972"/>
      <c r="AJ111" s="973"/>
      <c r="AK111" s="974" t="s">
        <v>130</v>
      </c>
      <c r="AL111" s="972"/>
      <c r="AM111" s="972"/>
      <c r="AN111" s="972"/>
      <c r="AO111" s="973"/>
      <c r="AP111" s="975" t="s">
        <v>130</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91401</v>
      </c>
      <c r="BR111" s="863"/>
      <c r="BS111" s="863"/>
      <c r="BT111" s="863"/>
      <c r="BU111" s="863"/>
      <c r="BV111" s="863">
        <v>72194</v>
      </c>
      <c r="BW111" s="863"/>
      <c r="BX111" s="863"/>
      <c r="BY111" s="863"/>
      <c r="BZ111" s="863"/>
      <c r="CA111" s="863">
        <v>135708</v>
      </c>
      <c r="CB111" s="863"/>
      <c r="CC111" s="863"/>
      <c r="CD111" s="863"/>
      <c r="CE111" s="863"/>
      <c r="CF111" s="924">
        <v>3</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440</v>
      </c>
      <c r="DM111" s="863"/>
      <c r="DN111" s="863"/>
      <c r="DO111" s="863"/>
      <c r="DP111" s="863"/>
      <c r="DQ111" s="863" t="s">
        <v>440</v>
      </c>
      <c r="DR111" s="863"/>
      <c r="DS111" s="863"/>
      <c r="DT111" s="863"/>
      <c r="DU111" s="863"/>
      <c r="DV111" s="840" t="s">
        <v>442</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130</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2539877</v>
      </c>
      <c r="BR112" s="863"/>
      <c r="BS112" s="863"/>
      <c r="BT112" s="863"/>
      <c r="BU112" s="863"/>
      <c r="BV112" s="863">
        <v>2361858</v>
      </c>
      <c r="BW112" s="863"/>
      <c r="BX112" s="863"/>
      <c r="BY112" s="863"/>
      <c r="BZ112" s="863"/>
      <c r="CA112" s="863">
        <v>2231774</v>
      </c>
      <c r="CB112" s="863"/>
      <c r="CC112" s="863"/>
      <c r="CD112" s="863"/>
      <c r="CE112" s="863"/>
      <c r="CF112" s="924">
        <v>49.4</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130</v>
      </c>
      <c r="DH112" s="863"/>
      <c r="DI112" s="863"/>
      <c r="DJ112" s="863"/>
      <c r="DK112" s="863"/>
      <c r="DL112" s="863" t="s">
        <v>440</v>
      </c>
      <c r="DM112" s="863"/>
      <c r="DN112" s="863"/>
      <c r="DO112" s="863"/>
      <c r="DP112" s="863"/>
      <c r="DQ112" s="863" t="s">
        <v>130</v>
      </c>
      <c r="DR112" s="863"/>
      <c r="DS112" s="863"/>
      <c r="DT112" s="863"/>
      <c r="DU112" s="863"/>
      <c r="DV112" s="840" t="s">
        <v>130</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209156</v>
      </c>
      <c r="AB113" s="972"/>
      <c r="AC113" s="972"/>
      <c r="AD113" s="972"/>
      <c r="AE113" s="973"/>
      <c r="AF113" s="974">
        <v>203598</v>
      </c>
      <c r="AG113" s="972"/>
      <c r="AH113" s="972"/>
      <c r="AI113" s="972"/>
      <c r="AJ113" s="973"/>
      <c r="AK113" s="974">
        <v>192449</v>
      </c>
      <c r="AL113" s="972"/>
      <c r="AM113" s="972"/>
      <c r="AN113" s="972"/>
      <c r="AO113" s="973"/>
      <c r="AP113" s="975">
        <v>4.3</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45040</v>
      </c>
      <c r="BR113" s="863"/>
      <c r="BS113" s="863"/>
      <c r="BT113" s="863"/>
      <c r="BU113" s="863"/>
      <c r="BV113" s="863">
        <v>89551</v>
      </c>
      <c r="BW113" s="863"/>
      <c r="BX113" s="863"/>
      <c r="BY113" s="863"/>
      <c r="BZ113" s="863"/>
      <c r="CA113" s="863">
        <v>207285</v>
      </c>
      <c r="CB113" s="863"/>
      <c r="CC113" s="863"/>
      <c r="CD113" s="863"/>
      <c r="CE113" s="863"/>
      <c r="CF113" s="924">
        <v>4.5999999999999996</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130</v>
      </c>
      <c r="DM113" s="826"/>
      <c r="DN113" s="826"/>
      <c r="DO113" s="826"/>
      <c r="DP113" s="827"/>
      <c r="DQ113" s="828" t="s">
        <v>130</v>
      </c>
      <c r="DR113" s="826"/>
      <c r="DS113" s="826"/>
      <c r="DT113" s="826"/>
      <c r="DU113" s="827"/>
      <c r="DV113" s="873" t="s">
        <v>130</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787</v>
      </c>
      <c r="AB114" s="826"/>
      <c r="AC114" s="826"/>
      <c r="AD114" s="826"/>
      <c r="AE114" s="827"/>
      <c r="AF114" s="828">
        <v>734</v>
      </c>
      <c r="AG114" s="826"/>
      <c r="AH114" s="826"/>
      <c r="AI114" s="826"/>
      <c r="AJ114" s="827"/>
      <c r="AK114" s="828">
        <v>725</v>
      </c>
      <c r="AL114" s="826"/>
      <c r="AM114" s="826"/>
      <c r="AN114" s="826"/>
      <c r="AO114" s="827"/>
      <c r="AP114" s="873">
        <v>0</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1130242</v>
      </c>
      <c r="BR114" s="863"/>
      <c r="BS114" s="863"/>
      <c r="BT114" s="863"/>
      <c r="BU114" s="863"/>
      <c r="BV114" s="863">
        <v>952475</v>
      </c>
      <c r="BW114" s="863"/>
      <c r="BX114" s="863"/>
      <c r="BY114" s="863"/>
      <c r="BZ114" s="863"/>
      <c r="CA114" s="863">
        <v>936453</v>
      </c>
      <c r="CB114" s="863"/>
      <c r="CC114" s="863"/>
      <c r="CD114" s="863"/>
      <c r="CE114" s="863"/>
      <c r="CF114" s="924">
        <v>20.7</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130</v>
      </c>
      <c r="DH114" s="826"/>
      <c r="DI114" s="826"/>
      <c r="DJ114" s="826"/>
      <c r="DK114" s="827"/>
      <c r="DL114" s="828" t="s">
        <v>130</v>
      </c>
      <c r="DM114" s="826"/>
      <c r="DN114" s="826"/>
      <c r="DO114" s="826"/>
      <c r="DP114" s="827"/>
      <c r="DQ114" s="828" t="s">
        <v>440</v>
      </c>
      <c r="DR114" s="826"/>
      <c r="DS114" s="826"/>
      <c r="DT114" s="826"/>
      <c r="DU114" s="827"/>
      <c r="DV114" s="873" t="s">
        <v>130</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10713</v>
      </c>
      <c r="AB115" s="972"/>
      <c r="AC115" s="972"/>
      <c r="AD115" s="972"/>
      <c r="AE115" s="973"/>
      <c r="AF115" s="974">
        <v>6497</v>
      </c>
      <c r="AG115" s="972"/>
      <c r="AH115" s="972"/>
      <c r="AI115" s="972"/>
      <c r="AJ115" s="973"/>
      <c r="AK115" s="974">
        <v>4799</v>
      </c>
      <c r="AL115" s="972"/>
      <c r="AM115" s="972"/>
      <c r="AN115" s="972"/>
      <c r="AO115" s="973"/>
      <c r="AP115" s="975">
        <v>0.1</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130</v>
      </c>
      <c r="BR115" s="863"/>
      <c r="BS115" s="863"/>
      <c r="BT115" s="863"/>
      <c r="BU115" s="863"/>
      <c r="BV115" s="863" t="s">
        <v>442</v>
      </c>
      <c r="BW115" s="863"/>
      <c r="BX115" s="863"/>
      <c r="BY115" s="863"/>
      <c r="BZ115" s="863"/>
      <c r="CA115" s="863" t="s">
        <v>440</v>
      </c>
      <c r="CB115" s="863"/>
      <c r="CC115" s="863"/>
      <c r="CD115" s="863"/>
      <c r="CE115" s="863"/>
      <c r="CF115" s="924" t="s">
        <v>130</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440</v>
      </c>
      <c r="DM115" s="826"/>
      <c r="DN115" s="826"/>
      <c r="DO115" s="826"/>
      <c r="DP115" s="827"/>
      <c r="DQ115" s="828" t="s">
        <v>440</v>
      </c>
      <c r="DR115" s="826"/>
      <c r="DS115" s="826"/>
      <c r="DT115" s="826"/>
      <c r="DU115" s="827"/>
      <c r="DV115" s="873" t="s">
        <v>130</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130</v>
      </c>
      <c r="AB116" s="826"/>
      <c r="AC116" s="826"/>
      <c r="AD116" s="826"/>
      <c r="AE116" s="827"/>
      <c r="AF116" s="828" t="s">
        <v>440</v>
      </c>
      <c r="AG116" s="826"/>
      <c r="AH116" s="826"/>
      <c r="AI116" s="826"/>
      <c r="AJ116" s="827"/>
      <c r="AK116" s="828" t="s">
        <v>442</v>
      </c>
      <c r="AL116" s="826"/>
      <c r="AM116" s="826"/>
      <c r="AN116" s="826"/>
      <c r="AO116" s="827"/>
      <c r="AP116" s="873" t="s">
        <v>442</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130</v>
      </c>
      <c r="BW116" s="863"/>
      <c r="BX116" s="863"/>
      <c r="BY116" s="863"/>
      <c r="BZ116" s="863"/>
      <c r="CA116" s="863" t="s">
        <v>440</v>
      </c>
      <c r="CB116" s="863"/>
      <c r="CC116" s="863"/>
      <c r="CD116" s="863"/>
      <c r="CE116" s="863"/>
      <c r="CF116" s="924" t="s">
        <v>440</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130</v>
      </c>
      <c r="DH116" s="826"/>
      <c r="DI116" s="826"/>
      <c r="DJ116" s="826"/>
      <c r="DK116" s="827"/>
      <c r="DL116" s="828" t="s">
        <v>130</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1223406</v>
      </c>
      <c r="AB117" s="958"/>
      <c r="AC117" s="958"/>
      <c r="AD117" s="958"/>
      <c r="AE117" s="959"/>
      <c r="AF117" s="960">
        <v>1158977</v>
      </c>
      <c r="AG117" s="958"/>
      <c r="AH117" s="958"/>
      <c r="AI117" s="958"/>
      <c r="AJ117" s="959"/>
      <c r="AK117" s="960">
        <v>1119581</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130</v>
      </c>
      <c r="BW117" s="863"/>
      <c r="BX117" s="863"/>
      <c r="BY117" s="863"/>
      <c r="BZ117" s="863"/>
      <c r="CA117" s="863" t="s">
        <v>130</v>
      </c>
      <c r="CB117" s="863"/>
      <c r="CC117" s="863"/>
      <c r="CD117" s="863"/>
      <c r="CE117" s="863"/>
      <c r="CF117" s="924" t="s">
        <v>130</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130</v>
      </c>
      <c r="DH117" s="826"/>
      <c r="DI117" s="826"/>
      <c r="DJ117" s="826"/>
      <c r="DK117" s="827"/>
      <c r="DL117" s="828" t="s">
        <v>130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306</v>
      </c>
      <c r="AL118" s="951"/>
      <c r="AM118" s="951"/>
      <c r="AN118" s="951"/>
      <c r="AO118" s="952"/>
      <c r="AP118" s="954" t="s">
        <v>434</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130</v>
      </c>
      <c r="BR118" s="894"/>
      <c r="BS118" s="894"/>
      <c r="BT118" s="894"/>
      <c r="BU118" s="894"/>
      <c r="BV118" s="894" t="s">
        <v>130</v>
      </c>
      <c r="BW118" s="894"/>
      <c r="BX118" s="894"/>
      <c r="BY118" s="894"/>
      <c r="BZ118" s="894"/>
      <c r="CA118" s="894" t="s">
        <v>442</v>
      </c>
      <c r="CB118" s="894"/>
      <c r="CC118" s="894"/>
      <c r="CD118" s="894"/>
      <c r="CE118" s="894"/>
      <c r="CF118" s="924" t="s">
        <v>130</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130</v>
      </c>
      <c r="DH118" s="826"/>
      <c r="DI118" s="826"/>
      <c r="DJ118" s="826"/>
      <c r="DK118" s="827"/>
      <c r="DL118" s="828" t="s">
        <v>130</v>
      </c>
      <c r="DM118" s="826"/>
      <c r="DN118" s="826"/>
      <c r="DO118" s="826"/>
      <c r="DP118" s="827"/>
      <c r="DQ118" s="828" t="s">
        <v>130</v>
      </c>
      <c r="DR118" s="826"/>
      <c r="DS118" s="826"/>
      <c r="DT118" s="826"/>
      <c r="DU118" s="827"/>
      <c r="DV118" s="873" t="s">
        <v>130</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466</v>
      </c>
      <c r="BP119" s="927"/>
      <c r="BQ119" s="931">
        <v>13905531</v>
      </c>
      <c r="BR119" s="894"/>
      <c r="BS119" s="894"/>
      <c r="BT119" s="894"/>
      <c r="BU119" s="894"/>
      <c r="BV119" s="894">
        <v>12982152</v>
      </c>
      <c r="BW119" s="894"/>
      <c r="BX119" s="894"/>
      <c r="BY119" s="894"/>
      <c r="BZ119" s="894"/>
      <c r="CA119" s="894">
        <v>12516075</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91401</v>
      </c>
      <c r="DH119" s="809"/>
      <c r="DI119" s="809"/>
      <c r="DJ119" s="809"/>
      <c r="DK119" s="810"/>
      <c r="DL119" s="811">
        <v>72194</v>
      </c>
      <c r="DM119" s="809"/>
      <c r="DN119" s="809"/>
      <c r="DO119" s="809"/>
      <c r="DP119" s="810"/>
      <c r="DQ119" s="811">
        <v>135708</v>
      </c>
      <c r="DR119" s="809"/>
      <c r="DS119" s="809"/>
      <c r="DT119" s="809"/>
      <c r="DU119" s="810"/>
      <c r="DV119" s="897">
        <v>3</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130</v>
      </c>
      <c r="AG120" s="826"/>
      <c r="AH120" s="826"/>
      <c r="AI120" s="826"/>
      <c r="AJ120" s="827"/>
      <c r="AK120" s="828" t="s">
        <v>130</v>
      </c>
      <c r="AL120" s="826"/>
      <c r="AM120" s="826"/>
      <c r="AN120" s="826"/>
      <c r="AO120" s="827"/>
      <c r="AP120" s="873" t="s">
        <v>130</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9646169</v>
      </c>
      <c r="BR120" s="891"/>
      <c r="BS120" s="891"/>
      <c r="BT120" s="891"/>
      <c r="BU120" s="891"/>
      <c r="BV120" s="891">
        <v>10085284</v>
      </c>
      <c r="BW120" s="891"/>
      <c r="BX120" s="891"/>
      <c r="BY120" s="891"/>
      <c r="BZ120" s="891"/>
      <c r="CA120" s="891">
        <v>10594326</v>
      </c>
      <c r="CB120" s="891"/>
      <c r="CC120" s="891"/>
      <c r="CD120" s="891"/>
      <c r="CE120" s="891"/>
      <c r="CF120" s="915">
        <v>234.7</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1720185</v>
      </c>
      <c r="DH120" s="891"/>
      <c r="DI120" s="891"/>
      <c r="DJ120" s="891"/>
      <c r="DK120" s="891"/>
      <c r="DL120" s="891">
        <v>1616301</v>
      </c>
      <c r="DM120" s="891"/>
      <c r="DN120" s="891"/>
      <c r="DO120" s="891"/>
      <c r="DP120" s="891"/>
      <c r="DQ120" s="891">
        <v>1560395</v>
      </c>
      <c r="DR120" s="891"/>
      <c r="DS120" s="891"/>
      <c r="DT120" s="891"/>
      <c r="DU120" s="891"/>
      <c r="DV120" s="892">
        <v>34.6</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440</v>
      </c>
      <c r="AB121" s="826"/>
      <c r="AC121" s="826"/>
      <c r="AD121" s="826"/>
      <c r="AE121" s="827"/>
      <c r="AF121" s="828" t="s">
        <v>130</v>
      </c>
      <c r="AG121" s="826"/>
      <c r="AH121" s="826"/>
      <c r="AI121" s="826"/>
      <c r="AJ121" s="827"/>
      <c r="AK121" s="828" t="s">
        <v>440</v>
      </c>
      <c r="AL121" s="826"/>
      <c r="AM121" s="826"/>
      <c r="AN121" s="826"/>
      <c r="AO121" s="827"/>
      <c r="AP121" s="873" t="s">
        <v>440</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178537</v>
      </c>
      <c r="BR121" s="863"/>
      <c r="BS121" s="863"/>
      <c r="BT121" s="863"/>
      <c r="BU121" s="863"/>
      <c r="BV121" s="863">
        <v>155010</v>
      </c>
      <c r="BW121" s="863"/>
      <c r="BX121" s="863"/>
      <c r="BY121" s="863"/>
      <c r="BZ121" s="863"/>
      <c r="CA121" s="863">
        <v>137919</v>
      </c>
      <c r="CB121" s="863"/>
      <c r="CC121" s="863"/>
      <c r="CD121" s="863"/>
      <c r="CE121" s="863"/>
      <c r="CF121" s="924">
        <v>3.1</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410029</v>
      </c>
      <c r="DH121" s="863"/>
      <c r="DI121" s="863"/>
      <c r="DJ121" s="863"/>
      <c r="DK121" s="863"/>
      <c r="DL121" s="863">
        <v>379732</v>
      </c>
      <c r="DM121" s="863"/>
      <c r="DN121" s="863"/>
      <c r="DO121" s="863"/>
      <c r="DP121" s="863"/>
      <c r="DQ121" s="863">
        <v>354537</v>
      </c>
      <c r="DR121" s="863"/>
      <c r="DS121" s="863"/>
      <c r="DT121" s="863"/>
      <c r="DU121" s="863"/>
      <c r="DV121" s="840">
        <v>7.9</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130</v>
      </c>
      <c r="AB122" s="826"/>
      <c r="AC122" s="826"/>
      <c r="AD122" s="826"/>
      <c r="AE122" s="827"/>
      <c r="AF122" s="828" t="s">
        <v>130</v>
      </c>
      <c r="AG122" s="826"/>
      <c r="AH122" s="826"/>
      <c r="AI122" s="826"/>
      <c r="AJ122" s="827"/>
      <c r="AK122" s="828" t="s">
        <v>440</v>
      </c>
      <c r="AL122" s="826"/>
      <c r="AM122" s="826"/>
      <c r="AN122" s="826"/>
      <c r="AO122" s="827"/>
      <c r="AP122" s="873" t="s">
        <v>440</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8972080</v>
      </c>
      <c r="BR122" s="894"/>
      <c r="BS122" s="894"/>
      <c r="BT122" s="894"/>
      <c r="BU122" s="894"/>
      <c r="BV122" s="894">
        <v>8363619</v>
      </c>
      <c r="BW122" s="894"/>
      <c r="BX122" s="894"/>
      <c r="BY122" s="894"/>
      <c r="BZ122" s="894"/>
      <c r="CA122" s="894">
        <v>7882988</v>
      </c>
      <c r="CB122" s="894"/>
      <c r="CC122" s="894"/>
      <c r="CD122" s="894"/>
      <c r="CE122" s="894"/>
      <c r="CF122" s="895">
        <v>174.6</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v>356214</v>
      </c>
      <c r="DH122" s="863"/>
      <c r="DI122" s="863"/>
      <c r="DJ122" s="863"/>
      <c r="DK122" s="863"/>
      <c r="DL122" s="863">
        <v>306111</v>
      </c>
      <c r="DM122" s="863"/>
      <c r="DN122" s="863"/>
      <c r="DO122" s="863"/>
      <c r="DP122" s="863"/>
      <c r="DQ122" s="863">
        <v>252605</v>
      </c>
      <c r="DR122" s="863"/>
      <c r="DS122" s="863"/>
      <c r="DT122" s="863"/>
      <c r="DU122" s="863"/>
      <c r="DV122" s="840">
        <v>5.6</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130</v>
      </c>
      <c r="AB123" s="826"/>
      <c r="AC123" s="826"/>
      <c r="AD123" s="826"/>
      <c r="AE123" s="827"/>
      <c r="AF123" s="828" t="s">
        <v>440</v>
      </c>
      <c r="AG123" s="826"/>
      <c r="AH123" s="826"/>
      <c r="AI123" s="826"/>
      <c r="AJ123" s="827"/>
      <c r="AK123" s="828" t="s">
        <v>440</v>
      </c>
      <c r="AL123" s="826"/>
      <c r="AM123" s="826"/>
      <c r="AN123" s="826"/>
      <c r="AO123" s="827"/>
      <c r="AP123" s="873" t="s">
        <v>440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477</v>
      </c>
      <c r="BP123" s="927"/>
      <c r="BQ123" s="881">
        <v>18796786</v>
      </c>
      <c r="BR123" s="882"/>
      <c r="BS123" s="882"/>
      <c r="BT123" s="882"/>
      <c r="BU123" s="882"/>
      <c r="BV123" s="882">
        <v>18603913</v>
      </c>
      <c r="BW123" s="882"/>
      <c r="BX123" s="882"/>
      <c r="BY123" s="882"/>
      <c r="BZ123" s="882"/>
      <c r="CA123" s="882">
        <v>18615233</v>
      </c>
      <c r="CB123" s="882"/>
      <c r="CC123" s="882"/>
      <c r="CD123" s="882"/>
      <c r="CE123" s="882"/>
      <c r="CF123" s="792"/>
      <c r="CG123" s="793"/>
      <c r="CH123" s="793"/>
      <c r="CI123" s="793"/>
      <c r="CJ123" s="883"/>
      <c r="CK123" s="918"/>
      <c r="CL123" s="904"/>
      <c r="CM123" s="904"/>
      <c r="CN123" s="904"/>
      <c r="CO123" s="905"/>
      <c r="CP123" s="884" t="s">
        <v>415</v>
      </c>
      <c r="CQ123" s="885"/>
      <c r="CR123" s="885"/>
      <c r="CS123" s="885"/>
      <c r="CT123" s="885"/>
      <c r="CU123" s="885"/>
      <c r="CV123" s="885"/>
      <c r="CW123" s="885"/>
      <c r="CX123" s="885"/>
      <c r="CY123" s="885"/>
      <c r="CZ123" s="885"/>
      <c r="DA123" s="885"/>
      <c r="DB123" s="885"/>
      <c r="DC123" s="885"/>
      <c r="DD123" s="885"/>
      <c r="DE123" s="885"/>
      <c r="DF123" s="886"/>
      <c r="DG123" s="825">
        <v>51860</v>
      </c>
      <c r="DH123" s="826"/>
      <c r="DI123" s="826"/>
      <c r="DJ123" s="826"/>
      <c r="DK123" s="827"/>
      <c r="DL123" s="828">
        <v>58857</v>
      </c>
      <c r="DM123" s="826"/>
      <c r="DN123" s="826"/>
      <c r="DO123" s="826"/>
      <c r="DP123" s="827"/>
      <c r="DQ123" s="828">
        <v>64237</v>
      </c>
      <c r="DR123" s="826"/>
      <c r="DS123" s="826"/>
      <c r="DT123" s="826"/>
      <c r="DU123" s="827"/>
      <c r="DV123" s="873">
        <v>1.4</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130</v>
      </c>
      <c r="AG124" s="826"/>
      <c r="AH124" s="826"/>
      <c r="AI124" s="826"/>
      <c r="AJ124" s="827"/>
      <c r="AK124" s="828" t="s">
        <v>130</v>
      </c>
      <c r="AL124" s="826"/>
      <c r="AM124" s="826"/>
      <c r="AN124" s="826"/>
      <c r="AO124" s="827"/>
      <c r="AP124" s="873" t="s">
        <v>130</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442</v>
      </c>
      <c r="BR124" s="880"/>
      <c r="BS124" s="880"/>
      <c r="BT124" s="880"/>
      <c r="BU124" s="880"/>
      <c r="BV124" s="880" t="s">
        <v>130</v>
      </c>
      <c r="BW124" s="880"/>
      <c r="BX124" s="880"/>
      <c r="BY124" s="880"/>
      <c r="BZ124" s="880"/>
      <c r="CA124" s="880" t="s">
        <v>130</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v>1589</v>
      </c>
      <c r="DH124" s="809"/>
      <c r="DI124" s="809"/>
      <c r="DJ124" s="809"/>
      <c r="DK124" s="810"/>
      <c r="DL124" s="811">
        <v>857</v>
      </c>
      <c r="DM124" s="809"/>
      <c r="DN124" s="809"/>
      <c r="DO124" s="809"/>
      <c r="DP124" s="810"/>
      <c r="DQ124" s="811" t="s">
        <v>130</v>
      </c>
      <c r="DR124" s="809"/>
      <c r="DS124" s="809"/>
      <c r="DT124" s="809"/>
      <c r="DU124" s="810"/>
      <c r="DV124" s="897" t="s">
        <v>130</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130</v>
      </c>
      <c r="AB125" s="826"/>
      <c r="AC125" s="826"/>
      <c r="AD125" s="826"/>
      <c r="AE125" s="827"/>
      <c r="AF125" s="828" t="s">
        <v>130</v>
      </c>
      <c r="AG125" s="826"/>
      <c r="AH125" s="826"/>
      <c r="AI125" s="826"/>
      <c r="AJ125" s="827"/>
      <c r="AK125" s="828" t="s">
        <v>130</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130</v>
      </c>
      <c r="DH125" s="891"/>
      <c r="DI125" s="891"/>
      <c r="DJ125" s="891"/>
      <c r="DK125" s="891"/>
      <c r="DL125" s="891" t="s">
        <v>130</v>
      </c>
      <c r="DM125" s="891"/>
      <c r="DN125" s="891"/>
      <c r="DO125" s="891"/>
      <c r="DP125" s="891"/>
      <c r="DQ125" s="891" t="s">
        <v>130</v>
      </c>
      <c r="DR125" s="891"/>
      <c r="DS125" s="891"/>
      <c r="DT125" s="891"/>
      <c r="DU125" s="891"/>
      <c r="DV125" s="892" t="s">
        <v>130</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10713</v>
      </c>
      <c r="AB126" s="826"/>
      <c r="AC126" s="826"/>
      <c r="AD126" s="826"/>
      <c r="AE126" s="827"/>
      <c r="AF126" s="828">
        <v>6497</v>
      </c>
      <c r="AG126" s="826"/>
      <c r="AH126" s="826"/>
      <c r="AI126" s="826"/>
      <c r="AJ126" s="827"/>
      <c r="AK126" s="828">
        <v>4799</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130</v>
      </c>
      <c r="DM126" s="863"/>
      <c r="DN126" s="863"/>
      <c r="DO126" s="863"/>
      <c r="DP126" s="863"/>
      <c r="DQ126" s="863" t="s">
        <v>130</v>
      </c>
      <c r="DR126" s="863"/>
      <c r="DS126" s="863"/>
      <c r="DT126" s="863"/>
      <c r="DU126" s="863"/>
      <c r="DV126" s="840" t="s">
        <v>130</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130</v>
      </c>
      <c r="AG127" s="826"/>
      <c r="AH127" s="826"/>
      <c r="AI127" s="826"/>
      <c r="AJ127" s="827"/>
      <c r="AK127" s="828" t="s">
        <v>130</v>
      </c>
      <c r="AL127" s="826"/>
      <c r="AM127" s="826"/>
      <c r="AN127" s="826"/>
      <c r="AO127" s="827"/>
      <c r="AP127" s="873" t="s">
        <v>130</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130</v>
      </c>
      <c r="DM127" s="863"/>
      <c r="DN127" s="863"/>
      <c r="DO127" s="863"/>
      <c r="DP127" s="863"/>
      <c r="DQ127" s="863" t="s">
        <v>130</v>
      </c>
      <c r="DR127" s="863"/>
      <c r="DS127" s="863"/>
      <c r="DT127" s="863"/>
      <c r="DU127" s="863"/>
      <c r="DV127" s="840" t="s">
        <v>130</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29626</v>
      </c>
      <c r="AB128" s="847"/>
      <c r="AC128" s="847"/>
      <c r="AD128" s="847"/>
      <c r="AE128" s="848"/>
      <c r="AF128" s="849">
        <v>26584</v>
      </c>
      <c r="AG128" s="847"/>
      <c r="AH128" s="847"/>
      <c r="AI128" s="847"/>
      <c r="AJ128" s="848"/>
      <c r="AK128" s="849">
        <v>19669</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130</v>
      </c>
      <c r="BG128" s="833"/>
      <c r="BH128" s="833"/>
      <c r="BI128" s="833"/>
      <c r="BJ128" s="833"/>
      <c r="BK128" s="833"/>
      <c r="BL128" s="856"/>
      <c r="BM128" s="832">
        <v>14.76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130</v>
      </c>
      <c r="DH128" s="837"/>
      <c r="DI128" s="837"/>
      <c r="DJ128" s="837"/>
      <c r="DK128" s="837"/>
      <c r="DL128" s="837" t="s">
        <v>130</v>
      </c>
      <c r="DM128" s="837"/>
      <c r="DN128" s="837"/>
      <c r="DO128" s="837"/>
      <c r="DP128" s="837"/>
      <c r="DQ128" s="837" t="s">
        <v>130</v>
      </c>
      <c r="DR128" s="837"/>
      <c r="DS128" s="837"/>
      <c r="DT128" s="837"/>
      <c r="DU128" s="837"/>
      <c r="DV128" s="838" t="s">
        <v>130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5428075</v>
      </c>
      <c r="AB129" s="826"/>
      <c r="AC129" s="826"/>
      <c r="AD129" s="826"/>
      <c r="AE129" s="827"/>
      <c r="AF129" s="828">
        <v>5286466</v>
      </c>
      <c r="AG129" s="826"/>
      <c r="AH129" s="826"/>
      <c r="AI129" s="826"/>
      <c r="AJ129" s="827"/>
      <c r="AK129" s="828">
        <v>5385089</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130</v>
      </c>
      <c r="BG129" s="816"/>
      <c r="BH129" s="816"/>
      <c r="BI129" s="816"/>
      <c r="BJ129" s="816"/>
      <c r="BK129" s="816"/>
      <c r="BL129" s="817"/>
      <c r="BM129" s="815">
        <v>19.760000000000002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946967</v>
      </c>
      <c r="AB130" s="826"/>
      <c r="AC130" s="826"/>
      <c r="AD130" s="826"/>
      <c r="AE130" s="827"/>
      <c r="AF130" s="828">
        <v>898380</v>
      </c>
      <c r="AG130" s="826"/>
      <c r="AH130" s="826"/>
      <c r="AI130" s="826"/>
      <c r="AJ130" s="827"/>
      <c r="AK130" s="828">
        <v>870903</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5.3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4481108</v>
      </c>
      <c r="AB131" s="809"/>
      <c r="AC131" s="809"/>
      <c r="AD131" s="809"/>
      <c r="AE131" s="810"/>
      <c r="AF131" s="811">
        <v>4388086</v>
      </c>
      <c r="AG131" s="809"/>
      <c r="AH131" s="809"/>
      <c r="AI131" s="809"/>
      <c r="AJ131" s="810"/>
      <c r="AK131" s="811">
        <v>4514186</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5.5078565389999996</v>
      </c>
      <c r="AB132" s="789"/>
      <c r="AC132" s="789"/>
      <c r="AD132" s="789"/>
      <c r="AE132" s="790"/>
      <c r="AF132" s="791">
        <v>5.3329173589999996</v>
      </c>
      <c r="AG132" s="789"/>
      <c r="AH132" s="789"/>
      <c r="AI132" s="789"/>
      <c r="AJ132" s="790"/>
      <c r="AK132" s="791">
        <v>5.0730962350000004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5.6</v>
      </c>
      <c r="AB133" s="768"/>
      <c r="AC133" s="768"/>
      <c r="AD133" s="768"/>
      <c r="AE133" s="769"/>
      <c r="AF133" s="767">
        <v>5.4</v>
      </c>
      <c r="AG133" s="768"/>
      <c r="AH133" s="768"/>
      <c r="AI133" s="768"/>
      <c r="AJ133" s="769"/>
      <c r="AK133" s="767">
        <v>5.3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S6b1yUKk9LD5o91eVeDdnul9Hhssn9b82e9HeKsu2wMJlaTVWQN4oP9XzmJSxrcGGchtWtHHvPIGMrccdUrYQ==" saltValue="CGBoBKiJdbWZSsRS2sbd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U67" zoomScale="70" zoomScaleNormal="85" zoomScaleSheetLayoutView="70" workbookViewId="0">
      <selection activeCell="DF76" sqref="DF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mCWOMzxur/OGXZK9L+RYv+d+XtcGskNzx6+JuGZvxcXwjpc4//VFB8g7c8myiMlDive797rrbCFPoefikUt9g==" saltValue="Qer8omHo6pH8r6K2CAPn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TiBU0+q0wTbpFtMsnmOVTcimufLBAzHlmjq0QuDzhrhgA266fm0OaaxtN2/SnAIYwXftKh82nhc5aiLQGN+w==" saltValue="f9Lr5fcFK/ybPhWGmnl6x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3"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1536180</v>
      </c>
      <c r="AP9" s="314">
        <v>172585</v>
      </c>
      <c r="AQ9" s="315">
        <v>156065</v>
      </c>
      <c r="AR9" s="316">
        <v>10.6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232945</v>
      </c>
      <c r="AP10" s="317">
        <v>26171</v>
      </c>
      <c r="AQ10" s="318">
        <v>24089</v>
      </c>
      <c r="AR10" s="319">
        <v>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3903</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225092</v>
      </c>
      <c r="AP13" s="317">
        <v>25288</v>
      </c>
      <c r="AQ13" s="318">
        <v>6134</v>
      </c>
      <c r="AR13" s="319">
        <v>312.3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t="s">
        <v>514</v>
      </c>
      <c r="AP14" s="317" t="s">
        <v>514</v>
      </c>
      <c r="AQ14" s="318">
        <v>6841</v>
      </c>
      <c r="AR14" s="319" t="s">
        <v>514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-123355</v>
      </c>
      <c r="AP15" s="317">
        <v>-13859</v>
      </c>
      <c r="AQ15" s="318">
        <v>-12699</v>
      </c>
      <c r="AR15" s="319">
        <v>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1870862</v>
      </c>
      <c r="AP16" s="317">
        <v>210186</v>
      </c>
      <c r="AQ16" s="318">
        <v>184332</v>
      </c>
      <c r="AR16" s="319">
        <v>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17.190000000000001</v>
      </c>
      <c r="AP21" s="331">
        <v>15.68</v>
      </c>
      <c r="AQ21" s="332">
        <v>1.51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92.4</v>
      </c>
      <c r="AP22" s="336">
        <v>95.9</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921608</v>
      </c>
      <c r="AP32" s="345">
        <v>103540</v>
      </c>
      <c r="AQ32" s="346">
        <v>108331</v>
      </c>
      <c r="AR32" s="347">
        <v>-4.4000000000000004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v>132</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205</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192449</v>
      </c>
      <c r="AP35" s="345">
        <v>21621</v>
      </c>
      <c r="AQ35" s="346">
        <v>22911</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725</v>
      </c>
      <c r="AP36" s="345">
        <v>81</v>
      </c>
      <c r="AQ36" s="346">
        <v>3832</v>
      </c>
      <c r="AR36" s="347">
        <v>-97.9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4799</v>
      </c>
      <c r="AP37" s="345">
        <v>539</v>
      </c>
      <c r="AQ37" s="346">
        <v>1000</v>
      </c>
      <c r="AR37" s="347">
        <v>-46.1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21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-19669</v>
      </c>
      <c r="AP39" s="345">
        <v>-2210</v>
      </c>
      <c r="AQ39" s="346">
        <v>-5292</v>
      </c>
      <c r="AR39" s="347">
        <v>-58.2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-870903</v>
      </c>
      <c r="AP40" s="345">
        <v>-97843</v>
      </c>
      <c r="AQ40" s="346">
        <v>-91315</v>
      </c>
      <c r="AR40" s="347">
        <v>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229009</v>
      </c>
      <c r="AP41" s="345">
        <v>25728</v>
      </c>
      <c r="AQ41" s="346">
        <v>39824</v>
      </c>
      <c r="AR41" s="347">
        <v>-35.4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2082605</v>
      </c>
      <c r="AN51" s="367">
        <v>210004</v>
      </c>
      <c r="AO51" s="368">
        <v>9.5</v>
      </c>
      <c r="AP51" s="369">
        <v>168868</v>
      </c>
      <c r="AQ51" s="370">
        <v>4.0999999999999996</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1493593</v>
      </c>
      <c r="AN52" s="375">
        <v>150609</v>
      </c>
      <c r="AO52" s="376">
        <v>-6.3</v>
      </c>
      <c r="AP52" s="377">
        <v>79360</v>
      </c>
      <c r="AQ52" s="378">
        <v>-0.8</v>
      </c>
      <c r="AR52" s="379">
        <v>-5.5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1719681</v>
      </c>
      <c r="AN53" s="367">
        <v>178298</v>
      </c>
      <c r="AO53" s="368">
        <v>-15.1</v>
      </c>
      <c r="AP53" s="369">
        <v>202870</v>
      </c>
      <c r="AQ53" s="370">
        <v>20.100000000000001</v>
      </c>
      <c r="AR53" s="371">
        <v>-35.200000000000003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1026957</v>
      </c>
      <c r="AN54" s="375">
        <v>106476</v>
      </c>
      <c r="AO54" s="376">
        <v>-29.3</v>
      </c>
      <c r="AP54" s="377">
        <v>79735</v>
      </c>
      <c r="AQ54" s="378">
        <v>0.5</v>
      </c>
      <c r="AR54" s="379">
        <v>-29.8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1101050</v>
      </c>
      <c r="AN55" s="367">
        <v>117133</v>
      </c>
      <c r="AO55" s="368">
        <v>-34.299999999999997</v>
      </c>
      <c r="AP55" s="369">
        <v>167497</v>
      </c>
      <c r="AQ55" s="370">
        <v>-17.399999999999999</v>
      </c>
      <c r="AR55" s="371">
        <v>-16.899999999999999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885355</v>
      </c>
      <c r="AN56" s="375">
        <v>94187</v>
      </c>
      <c r="AO56" s="376">
        <v>-11.5</v>
      </c>
      <c r="AP56" s="377">
        <v>82571</v>
      </c>
      <c r="AQ56" s="378">
        <v>3.6</v>
      </c>
      <c r="AR56" s="379">
        <v>-15.1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1299964</v>
      </c>
      <c r="AN57" s="367">
        <v>142602</v>
      </c>
      <c r="AO57" s="368">
        <v>21.7</v>
      </c>
      <c r="AP57" s="369">
        <v>190274</v>
      </c>
      <c r="AQ57" s="370">
        <v>13.6</v>
      </c>
      <c r="AR57" s="371">
        <v>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837121</v>
      </c>
      <c r="AN58" s="375">
        <v>91830</v>
      </c>
      <c r="AO58" s="376">
        <v>-2.5</v>
      </c>
      <c r="AP58" s="377">
        <v>88584</v>
      </c>
      <c r="AQ58" s="378">
        <v>7.3</v>
      </c>
      <c r="AR58" s="379">
        <v>-9.8000000000000007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2046018</v>
      </c>
      <c r="AN59" s="367">
        <v>229864</v>
      </c>
      <c r="AO59" s="368">
        <v>61.2</v>
      </c>
      <c r="AP59" s="369">
        <v>200194</v>
      </c>
      <c r="AQ59" s="370">
        <v>5.2</v>
      </c>
      <c r="AR59" s="371">
        <v>56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1508462</v>
      </c>
      <c r="AN60" s="375">
        <v>169471</v>
      </c>
      <c r="AO60" s="376">
        <v>84.5</v>
      </c>
      <c r="AP60" s="377">
        <v>106422</v>
      </c>
      <c r="AQ60" s="378">
        <v>20.100000000000001</v>
      </c>
      <c r="AR60" s="379">
        <v>64.400000000000006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1649864</v>
      </c>
      <c r="AN61" s="382">
        <v>175580</v>
      </c>
      <c r="AO61" s="383">
        <v>8.6</v>
      </c>
      <c r="AP61" s="384">
        <v>185941</v>
      </c>
      <c r="AQ61" s="385">
        <v>5.0999999999999996</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1150298</v>
      </c>
      <c r="AN62" s="375">
        <v>122515</v>
      </c>
      <c r="AO62" s="376">
        <v>7</v>
      </c>
      <c r="AP62" s="377">
        <v>87334</v>
      </c>
      <c r="AQ62" s="378">
        <v>6.1</v>
      </c>
      <c r="AR62" s="379">
        <v>0.9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9i+s5n4BsQeuN9UMKyigaE674nipb+iCorlSR9+8N8A9+CuxH1SGmpX7APwTPKYKsN6hbtduoAYxZm0Wo0gsw==" saltValue="U6oDrblnFBqa8qP5vWt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85" zoomScale="70" zoomScaleNormal="70" zoomScaleSheetLayoutView="55" workbookViewId="0">
      <selection activeCell="AF87" sqref="AF8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stOcV5XJ/HhOPV4AzDoOk8oQnwb81ZTpGs9WLHQevRc5k39+kkkZBHD0dnLwVdovx5jf1Yj60E1f1ro4OA2GTQ==" saltValue="kzXn8nSZ4kCxkKlO9Ne+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J81" zoomScale="85" zoomScaleNormal="85" zoomScaleSheetLayoutView="55" workbookViewId="0">
      <selection activeCell="BD20" sqref="BD2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24DkPEN6r5VSwyVjhb8fz1ssP4MXbkgksMsIilsX86fv/pM9gK/Qf4Dn+OQTFevU3iMVF/KNU5Tp+MNgFO2WvA==" saltValue="TfKkE5C4UcQsXr3RGg9m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7"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52.48</v>
      </c>
      <c r="G47" s="12">
        <v>59.84</v>
      </c>
      <c r="H47" s="12">
        <v>66.260000000000005</v>
      </c>
      <c r="I47" s="12">
        <v>75.19</v>
      </c>
      <c r="J47" s="13">
        <v>82.27</v>
      </c>
    </row>
    <row r="48" spans="2:10" ht="57.75" customHeight="1" x14ac:dyDescent="0.15">
      <c r="B48" s="14"/>
      <c r="C48" s="1202" t="s">
        <v>4</v>
      </c>
      <c r="D48" s="1202"/>
      <c r="E48" s="1203"/>
      <c r="F48" s="15">
        <v>1.4</v>
      </c>
      <c r="G48" s="16">
        <v>7.84</v>
      </c>
      <c r="H48" s="16">
        <v>13.76</v>
      </c>
      <c r="I48" s="16">
        <v>9.4700000000000006</v>
      </c>
      <c r="J48" s="17">
        <v>13.83</v>
      </c>
    </row>
    <row r="49" spans="2:10" ht="57.75" customHeight="1" thickBot="1" x14ac:dyDescent="0.2">
      <c r="B49" s="18"/>
      <c r="C49" s="1204" t="s">
        <v>5</v>
      </c>
      <c r="D49" s="1204"/>
      <c r="E49" s="1205"/>
      <c r="F49" s="19">
        <v>2.27</v>
      </c>
      <c r="G49" s="20">
        <v>11.49</v>
      </c>
      <c r="H49" s="20">
        <v>9.77</v>
      </c>
      <c r="I49" s="20">
        <v>2.5</v>
      </c>
      <c r="J49" s="21">
        <v>13</v>
      </c>
    </row>
    <row r="50" spans="2:10" ht="13.5" customHeight="1" x14ac:dyDescent="0.15"/>
  </sheetData>
  <sheetProtection algorithmName="SHA-512" hashValue="lJG99QzrVk66WlNskJkmmCpnkfWWEanyZ5+72OMMNixcMEj30n4mbNUov7t4dPp8l5uPBh3ecW2QBjsfIO5q0g==" saltValue="Sa+lwXI8Jea22tV4WD4E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2022-03-15T10:42:37Z</cp:lastPrinted>
  <dcterms:created xsi:type="dcterms:W3CDTF">2022-02-02T06:48:59Z</dcterms:created>
  <dcterms:modified xsi:type="dcterms:W3CDTF">2022-09-27T09:02:54Z</dcterms:modified>
  <cp:category/>
</cp:coreProperties>
</file>