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4 決算統計\07-01 財政状況資料集（R2年度の続き）\20220905【作業依頼】令和2年度財政状況資料集の作成について（2回目）\HP公表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AM38" i="10"/>
  <c r="U38" i="10"/>
  <c r="C38" i="10"/>
  <c r="BW37" i="10"/>
  <c r="AM37" i="10"/>
  <c r="C37" i="10"/>
  <c r="C34" i="10"/>
  <c r="C35" i="10" s="1"/>
  <c r="C36"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l="1"/>
  <c r="BE34" i="10"/>
  <c r="BE35" i="10" s="1"/>
  <c r="BE36" i="10" s="1"/>
  <c r="BE37" i="10" s="1"/>
  <c r="BE38" i="10" s="1"/>
  <c r="BW34" i="10" l="1"/>
  <c r="BW35" i="10" s="1"/>
  <c r="BW36"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<sst xmlns="http://schemas.openxmlformats.org/spreadsheetml/2006/main" count="1169" uniqueCount="615">
  <si>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</si>
  <si>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</si>
  <si>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</si>
  <si>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</si>
  <si>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</si>
  <si>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</si>
  <si>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</si>
  <si>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</si>
  <si>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</si>
  <si>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</si>
  <si>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</si>
  <si>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</si>
  <si>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</si>
  <si>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</si>
  <si>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</si>
  <si>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</si>
  <si>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</si>
  <si>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</si>
  <si>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</si>
  <si>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</si>
  <si>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</si>
  <si>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</si>
  <si>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</si>
  <si>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</si>
  <si>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</si>
  <si>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</si>
  <si>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</si>
  <si>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</si>
  <si>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</si>
  <si>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</si>
  <si>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</si>
  <si>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</si>
  <si>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</si>
  <si>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</si>
  <si>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</si>
  <si>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</si>
  <si>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</si>
  <si>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</si>
  <si>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</si>
  <si>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</si>
  <si>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</si>
  <si>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</si>
  <si>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</si>
  <si>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</si>
  <si>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</si>
  <si>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</si>
  <si>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</si>
  <si>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</si>
  <si>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</si>
  <si>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</si>
  <si>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</si>
  <si>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</si>
  <si>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</si>
  <si>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</si>
  <si>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</si>
  <si>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</si>
  <si>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</si>
  <si>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</si>
  <si>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</si>
  <si>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</si>
  <si>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</si>
  <si>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</si>
  <si>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</si>
  <si>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</si>
  <si>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</si>
  <si>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</si>
  <si>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</si>
  <si>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</si>
  <si>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</si>
  <si>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</si>
  <si>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</si>
  <si>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</si>
  <si>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</si>
  <si>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</si>
  <si>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</si>
  <si>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</si>
  <si>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</si>
  <si>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</si>
  <si>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</si>
  <si>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</si>
  <si>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</si>
  <si>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</si>
  <si>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</si>
  <si>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</si>
  <si>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</si>
  <si>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</si>
  <si>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</si>
  <si>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</si>
  <si>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</si>
  <si>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</si>
  <si>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</si>
  <si>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</si>
  <si>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</si>
  <si>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</si>
  <si>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</si>
  <si>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</si>
  <si>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</si>
  <si>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</si>
  <si>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今治市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</si>
  <si>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</si>
  <si>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</si>
  <si>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</si>
  <si>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</si>
  <si>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</si>
  <si>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</si>
  <si>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</si>
  <si>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</si>
  <si>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</si>
  <si>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</si>
  <si>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</si>
  <si>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</si>
  <si>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</si>
  <si>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</si>
  <si>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</si>
  <si>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</si>
  <si>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</si>
  <si>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</si>
  <si>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</si>
  <si>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</si>
  <si>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</si>
  <si>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</si>
  <si>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</si>
  <si>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</si>
  <si>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</si>
  <si>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</si>
  <si>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</si>
  <si>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</si>
  <si>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</si>
  <si>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</si>
  <si>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</si>
  <si>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</si>
  <si>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</si>
  <si>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</si>
  <si>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</si>
  <si>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</si>
  <si>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</si>
  <si>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</si>
  <si>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</si>
  <si>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</si>
  <si>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</si>
  <si>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</si>
  <si>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</si>
  <si>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</si>
  <si>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</si>
  <si>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</si>
  <si>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</si>
  <si>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</si>
  <si>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</si>
  <si>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</si>
  <si>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</si>
  <si>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</si>
  <si>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</si>
  <si>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</si>
  <si>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</si>
  <si>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</si>
  <si>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</si>
  <si>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</si>
  <si>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</si>
  <si>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</si>
  <si>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</si>
  <si>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</si>
  <si>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</si>
  <si>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</si>
  <si>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</si>
  <si>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</si>
  <si>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</si>
  <si>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</si>
  <si>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</si>
  <si>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</si>
  <si>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</si>
  <si>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</si>
  <si>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</si>
  <si>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</si>
  <si>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</si>
  <si>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</si>
  <si>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</si>
  <si>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</si>
  <si>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</si>
  <si>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</si>
  <si>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</si>
  <si>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</si>
  <si>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</si>
  <si>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</si>
  <si>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</si>
  <si>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</si>
  <si>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</si>
  <si>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</si>
  <si>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</si>
  <si>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</si>
  <si>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</si>
  <si>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</si>
  <si>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</si>
  <si>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</si>
  <si>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</si>
  <si>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</si>
  <si>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</si>
  <si>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</si>
  <si>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</si>
  <si>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</si>
  <si>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</si>
  <si>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</si>
  <si>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</si>
  <si>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</si>
  <si>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</si>
  <si>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</si>
  <si>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</si>
  <si>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</si>
  <si>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</si>
  <si>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</si>
  <si>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</si>
  <si>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</si>
  <si>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</si>
  <si>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</si>
  <si>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</si>
  <si>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</si>
  <si>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</si>
  <si>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</si>
  <si>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</si>
  <si>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愛媛県今治市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</si>
  <si>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</si>
  <si>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</si>
  <si>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</si>
  <si>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</si>
  <si>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</si>
  <si>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</si>
  <si>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</si>
  <si>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</si>
  <si>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</si>
  <si>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</si>
  <si>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</si>
  <si>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</si>
  <si>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</si>
  <si>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</si>
  <si>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</si>
  <si>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</si>
  <si>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</si>
  <si>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</si>
  <si>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</si>
  <si>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</si>
  <si>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</si>
  <si>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</si>
  <si>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</si>
  <si>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</si>
  <si>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</si>
  <si>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</si>
  <si>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</si>
  <si>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</si>
  <si>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</si>
  <si>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</si>
  <si>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</si>
  <si>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</si>
  <si>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</si>
  <si>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</si>
  <si>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</si>
  <si>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</si>
  <si>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</si>
  <si>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</si>
  <si>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</si>
  <si>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</si>
  <si>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</si>
  <si>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</si>
  <si>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</si>
  <si>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</si>
  <si>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</si>
  <si>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</si>
  <si>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</si>
  <si>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</si>
  <si>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</si>
  <si>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</si>
  <si>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</si>
  <si>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</si>
  <si>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</si>
  <si>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</si>
  <si>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</si>
  <si>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</si>
  <si>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</si>
  <si>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</si>
  <si>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</si>
  <si>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</si>
  <si>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</si>
  <si>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</si>
  <si>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</si>
  <si>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</si>
  <si>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</si>
  <si>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</si>
  <si>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</si>
  <si>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</si>
  <si>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</si>
  <si>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</si>
  <si>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</si>
  <si>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</si>
  <si>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</si>
  <si>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</si>
  <si>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</si>
  <si>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</si>
  <si>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</si>
  <si>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</si>
  <si>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</si>
  <si>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</si>
  <si>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</si>
  <si>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</si>
  <si>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</si>
  <si>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</si>
  <si>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</si>
  <si>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</si>
  <si>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</si>
  <si>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</si>
  <si>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</si>
  <si>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</si>
  <si>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</si>
  <si>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</si>
  <si>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</si>
  <si>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</si>
  <si>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</si>
  <si>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</si>
  <si>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</si>
  <si>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</si>
  <si>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</si>
  <si>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</si>
  <si>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</si>
  <si>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</si>
  <si>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</si>
  <si>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</si>
  <si>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</si>
  <si>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</si>
  <si>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</si>
  <si>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</si>
  <si>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</si>
  <si>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</si>
  <si>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</si>
  <si>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</si>
  <si>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</si>
  <si>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</si>
  <si>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</si>
  <si>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</si>
  <si>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</si>
  <si>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</si>
  <si>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</si>
  <si>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</si>
  <si>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</si>
  <si>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</si>
  <si>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</si>
  <si>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</si>
  <si>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港湾整備</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</si>
  <si>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</si>
  <si>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</si>
  <si>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</si>
  <si>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</si>
  <si>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</si>
  <si>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</si>
  <si>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</si>
  <si>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</si>
  <si>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</si>
  <si>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</si>
  <si>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</si>
  <si>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</si>
  <si>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</si>
  <si>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</si>
  <si>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</si>
  <si>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</si>
  <si>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</si>
  <si>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</si>
  <si>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</si>
  <si>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</si>
  <si>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</si>
  <si>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</si>
  <si>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</si>
  <si>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</si>
  <si>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</si>
  <si>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</si>
  <si>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</si>
  <si>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</si>
  <si>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愛媛県今治市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</si>
  <si>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</si>
  <si>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</si>
  <si>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</si>
  <si>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</si>
  <si>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</si>
  <si>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</si>
  <si>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</si>
  <si>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</si>
  <si>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</si>
  <si>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</si>
  <si>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</si>
  <si>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</si>
  <si>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</si>
  <si>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</si>
  <si>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</si>
  <si>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</si>
  <si>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</si>
  <si>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</si>
  <si>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</si>
  <si>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</si>
  <si>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用地取得特別会計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</si>
  <si>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</si>
  <si>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</si>
  <si>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</si>
  <si>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</si>
  <si>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</si>
  <si>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</si>
  <si>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</si>
  <si>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</si>
  <si>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</si>
  <si>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</si>
  <si>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</si>
  <si>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</si>
  <si>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</si>
  <si>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</si>
  <si>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</si>
  <si>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</si>
  <si>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</si>
  <si>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駐車場特別会計</t>
    <phoneticPr fontId="5"/>
  </si>
  <si>
    <t>水道事業会計</t>
    <phoneticPr fontId="5"/>
  </si>
  <si>
    <t>法適用企業</t>
    <phoneticPr fontId="5"/>
  </si>
  <si>
    <t>工業用水道事業会計</t>
    <phoneticPr fontId="5"/>
  </si>
  <si>
    <t>公共下水道事業会計</t>
    <phoneticPr fontId="5"/>
  </si>
  <si>
    <t>簡易水道事業特別会計</t>
    <phoneticPr fontId="5"/>
  </si>
  <si>
    <t>法非適用企業</t>
    <phoneticPr fontId="5"/>
  </si>
  <si>
    <t>船舶交通特別会計</t>
    <phoneticPr fontId="5"/>
  </si>
  <si>
    <t>港湾事業特別会計</t>
    <phoneticPr fontId="5"/>
  </si>
  <si>
    <t>小規模下水道特別会計</t>
    <phoneticPr fontId="5"/>
  </si>
  <si>
    <t>鉱泉供給事業特別会計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</si>
  <si>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</si>
  <si>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</si>
  <si>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</si>
  <si>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</si>
  <si>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</si>
  <si>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</si>
  <si>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</si>
  <si>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</si>
  <si>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</si>
  <si>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</si>
  <si>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</si>
  <si>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</si>
  <si>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</si>
  <si>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</si>
  <si>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</si>
  <si>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</si>
  <si>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</si>
  <si>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</si>
  <si>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</si>
  <si>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</si>
  <si>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</si>
  <si>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</si>
  <si>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</si>
  <si>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</si>
  <si>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</si>
  <si>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</si>
  <si>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</si>
  <si>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</si>
  <si>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</si>
  <si>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</si>
  <si>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</si>
  <si>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</si>
  <si>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</si>
  <si>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</si>
  <si>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</si>
  <si>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</si>
  <si>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</si>
  <si>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</si>
  <si>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</si>
  <si>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</si>
  <si>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</si>
  <si>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</si>
  <si>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</si>
  <si>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</si>
  <si>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</si>
  <si>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</si>
  <si>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</si>
  <si>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</si>
  <si>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</si>
  <si>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</si>
  <si>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</si>
  <si>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</si>
  <si>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</si>
  <si>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</si>
  <si>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</si>
  <si>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</si>
  <si>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</si>
  <si>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</si>
  <si>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</si>
  <si>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</si>
  <si>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</si>
  <si>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</si>
  <si>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</si>
  <si>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</si>
  <si>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</si>
  <si>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</si>
  <si>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</si>
  <si>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</si>
  <si>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</si>
  <si>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</si>
  <si>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</si>
  <si>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</si>
  <si>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</si>
  <si>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</si>
  <si>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</si>
  <si>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</si>
  <si>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</si>
  <si>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</si>
  <si>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</si>
  <si>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</si>
  <si>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</si>
  <si>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</si>
  <si>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</si>
  <si>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</si>
  <si>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</si>
  <si>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</si>
  <si>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</si>
  <si>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</si>
  <si>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</si>
  <si>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</si>
  <si>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</si>
  <si>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</si>
  <si>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</si>
  <si>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</si>
  <si>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</si>
  <si>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</si>
  <si>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</si>
  <si>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</si>
  <si>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</si>
  <si>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</si>
  <si>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</si>
  <si>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</si>
  <si>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</si>
  <si>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</si>
  <si>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</si>
  <si>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</si>
  <si>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</si>
  <si>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</si>
  <si>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</si>
  <si>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</si>
  <si>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</si>
  <si>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</si>
  <si>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</si>
  <si>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</si>
  <si>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</si>
  <si>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</si>
  <si>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</si>
  <si>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</si>
  <si>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</si>
  <si>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</si>
  <si>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</si>
  <si>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</si>
  <si>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</si>
  <si>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</si>
  <si>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</si>
  <si>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</si>
  <si>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</si>
  <si>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</si>
  <si>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</si>
  <si>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</si>
  <si>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</si>
  <si>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</si>
  <si>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</si>
  <si>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</si>
  <si>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</si>
  <si>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</si>
  <si>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</si>
  <si>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</si>
  <si>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</si>
  <si>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</si>
  <si>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</si>
  <si>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</si>
  <si>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3.39</t>
  </si>
  <si>
    <t>一般会計</t>
  </si>
  <si>
    <t>水道事業会計</t>
  </si>
  <si>
    <t>介護保険特別会計</t>
  </si>
  <si>
    <t>公共下水道事業会計</t>
  </si>
  <si>
    <t>国民健康保険特別会計</t>
  </si>
  <si>
    <t>工業用水道事業会計</t>
  </si>
  <si>
    <t>後期高齢者医療特別会計</t>
  </si>
  <si>
    <t>簡易水道事業特別会計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</si>
  <si>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</si>
  <si>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</si>
  <si>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</si>
  <si>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</si>
  <si>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</si>
  <si>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</si>
  <si>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</si>
  <si>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</si>
  <si>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愛媛地方税滞納整理機構</t>
  </si>
  <si>
    <t>愛媛県後期高齢者医療広域連合（一般会計）</t>
  </si>
  <si>
    <t>愛媛県後期高齢者医療広域連合（後期高齢者医療特別会計）</t>
  </si>
  <si>
    <t>(一財)今治勤労福祉事業団</t>
  </si>
  <si>
    <t>(一財)今治市多目的温泉保養館管理公社</t>
  </si>
  <si>
    <t>(一財)今治文化振興会</t>
  </si>
  <si>
    <t>(公財)河野育英会</t>
  </si>
  <si>
    <t>(公財)檜垣育英会</t>
  </si>
  <si>
    <t>大三島ブルーライン(株)</t>
  </si>
  <si>
    <t>芸予汽船(株)</t>
  </si>
  <si>
    <t>(株)IJC</t>
  </si>
  <si>
    <t>今治コミュニティ放送(株)</t>
  </si>
  <si>
    <t>瀬戸内海交通(株)</t>
  </si>
  <si>
    <t>(公財)加根又育英会</t>
  </si>
  <si>
    <t>(一財)今治地域地場産業振興センター</t>
  </si>
  <si>
    <t>-</t>
    <phoneticPr fontId="2"/>
  </si>
  <si>
    <t>-</t>
    <phoneticPr fontId="2"/>
  </si>
  <si>
    <t>地域福祉基金</t>
    <rPh sb="0" eb="2">
      <t>チイキ</t>
    </rPh>
    <rPh sb="2" eb="4">
      <t>フクシ</t>
    </rPh>
    <rPh sb="4" eb="6">
      <t>キキン</t>
    </rPh>
    <phoneticPr fontId="5"/>
  </si>
  <si>
    <t>過疎地域自立促進基金</t>
    <rPh sb="0" eb="2">
      <t>カソ</t>
    </rPh>
    <rPh sb="2" eb="4">
      <t>チイキ</t>
    </rPh>
    <rPh sb="4" eb="6">
      <t>ジリツ</t>
    </rPh>
    <rPh sb="6" eb="8">
      <t>ソクシン</t>
    </rPh>
    <rPh sb="8" eb="10">
      <t>キキン</t>
    </rPh>
    <phoneticPr fontId="5"/>
  </si>
  <si>
    <t>合併振興基金</t>
    <rPh sb="0" eb="2">
      <t>ガッペイ</t>
    </rPh>
    <rPh sb="2" eb="4">
      <t>シンコウ</t>
    </rPh>
    <rPh sb="4" eb="6">
      <t>キキン</t>
    </rPh>
    <phoneticPr fontId="5"/>
  </si>
  <si>
    <t>ふるさと振興基金</t>
    <rPh sb="4" eb="6">
      <t>シンコウ</t>
    </rPh>
    <rPh sb="6" eb="8">
      <t>キキン</t>
    </rPh>
    <phoneticPr fontId="5"/>
  </si>
  <si>
    <t>地域振興基金</t>
    <rPh sb="0" eb="2">
      <t>チイキ</t>
    </rPh>
    <rPh sb="2" eb="4">
      <t>シンコウ</t>
    </rPh>
    <rPh sb="4" eb="6">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</si>
  <si>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</si>
  <si>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</si>
  <si>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</si>
  <si>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</si>
  <si>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</si>
  <si>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合併に伴う施設整備等のため、近年の地方債発行額が増大した結果、単年度の元利償還金等が高い水準で推移し、実質公債費比率は類似団体平均を上回っている状況にある。しかしながら、将来負担比率については、一般会計等における地方債残高が減少したことに加え、充当可能財源として基金残高の確保を行ってきたことから、数値なしとなり、類似団体平均を下回る状況となっている。今後、人口減少に伴う普通交付税の逓減も見込まれることから、引き続き、投資的経費の抑制や事業の抜本的見直しなどに取り組むことで、計画的な財政運営に努めてまいりたい。</t>
    <rPh sb="180" eb="182">
      <t>ジンコウ</t>
    </rPh>
    <rPh sb="182" eb="184">
      <t>ゲンショウ</t>
    </rPh>
    <rPh sb="185" eb="186">
      <t>トモナ</t>
    </rPh>
    <rPh sb="196" eb="198">
      <t>ミコ</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</si>
  <si>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</si>
  <si>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</si>
  <si>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</si>
  <si>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前年度に比べ減少し、有形固定資産減価償却率は既存の保有資産の老朽化により上昇した。大規模合併により多数の施設を保有することとなったことから、将来を見据え、公共施設の集約統合等による適正配置を進めてきた。既存施設を最大限活用することを基本として、単純な施設更新は行わず、財政負担を抑制してきたところであるが、必要な投資が行われず、老朽化対策が先送りされることがないよう計画的な施設管理に努めてまいりたい。</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</si>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</sst>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52619</c:v>
                </c:pt>
                <c:pt idx="1">
                  <c:v>51875</c:v>
                </c:pt>
                <c:pt idx="2">
                  <c:v>48064</c:v>
                </c:pt>
                <c:pt idx="3">
                  <c:v>56662</c:v>
                </c:pt>
                <c:pt idx="4">
                  <c:v>60285</c:v>
                </c:pt>
              </c:numCache>
            </c:numRef>
          </c:val>
          <c:smooth val="0"/>
          <c:extLst>
            <c:ext xmlns:c16="http://schemas.microsoft.com/office/drawing/2014/chart" uri="{C3380CC4-5D6E-409C-BE32-E72D297353CC}">
              <c16:uniqueId val="{00000000-B162-452E-916A-F8A54D62DD1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74158</c:v>
                </c:pt>
                <c:pt idx="1">
                  <c:v>119382</c:v>
                </c:pt>
                <c:pt idx="2">
                  <c:v>53717</c:v>
                </c:pt>
                <c:pt idx="3">
                  <c:v>74352</c:v>
                </c:pt>
                <c:pt idx="4">
                  <c:v>48142</c:v>
                </c:pt>
              </c:numCache>
            </c:numRef>
          </c:val>
          <c:smooth val="0"/>
          <c:extLst>
            <c:ext xmlns:c16="http://schemas.microsoft.com/office/drawing/2014/chart" uri="{C3380CC4-5D6E-409C-BE32-E72D297353CC}">
              <c16:uniqueId val="{00000001-B162-452E-916A-F8A54D62DD1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8.89</c:v>
                </c:pt>
                <c:pt idx="1">
                  <c:v>9.41</c:v>
                </c:pt>
                <c:pt idx="2">
                  <c:v>7.81</c:v>
                </c:pt>
                <c:pt idx="3">
                  <c:v>7.39</c:v>
                </c:pt>
                <c:pt idx="4">
                  <c:v>8.93</c:v>
                </c:pt>
              </c:numCache>
            </c:numRef>
          </c:val>
          <c:extLst>
            <c:ext xmlns:c16="http://schemas.microsoft.com/office/drawing/2014/chart" uri="{C3380CC4-5D6E-409C-BE32-E72D297353CC}">
              <c16:uniqueId val="{00000000-CA2F-4663-9CBA-47076A83144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29.37</c:v>
                </c:pt>
                <c:pt idx="1">
                  <c:v>30.64</c:v>
                </c:pt>
                <c:pt idx="2">
                  <c:v>29.29</c:v>
                </c:pt>
                <c:pt idx="3">
                  <c:v>30.74</c:v>
                </c:pt>
                <c:pt idx="4">
                  <c:v>31.32</c:v>
                </c:pt>
              </c:numCache>
            </c:numRef>
          </c:val>
          <c:extLst>
            <c:ext xmlns:c16="http://schemas.microsoft.com/office/drawing/2014/chart" uri="{C3380CC4-5D6E-409C-BE32-E72D297353CC}">
              <c16:uniqueId val="{00000001-CA2F-4663-9CBA-47076A83144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0.22</c:v>
                </c:pt>
                <c:pt idx="1">
                  <c:v>0.92</c:v>
                </c:pt>
                <c:pt idx="2">
                  <c:v>-3.39</c:v>
                </c:pt>
                <c:pt idx="3">
                  <c:v>0.39</c:v>
                </c:pt>
                <c:pt idx="4">
                  <c:v>2.16</c:v>
                </c:pt>
              </c:numCache>
            </c:numRef>
          </c:val>
          <c:smooth val="0"/>
          <c:extLst>
            <c:ext xmlns:c16="http://schemas.microsoft.com/office/drawing/2014/chart" uri="{C3380CC4-5D6E-409C-BE32-E72D297353CC}">
              <c16:uniqueId val="{00000002-CA2F-4663-9CBA-47076A83144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0.08</c:v>
                </c:pt>
                <c:pt idx="2">
                  <c:v>#N/A</c:v>
                </c:pt>
                <c:pt idx="3">
                  <c:v>0.09</c:v>
                </c:pt>
                <c:pt idx="4">
                  <c:v>#N/A</c:v>
                </c:pt>
                <c:pt idx="5">
                  <c:v>0.02</c:v>
                </c:pt>
                <c:pt idx="6">
                  <c:v>#N/A</c:v>
                </c:pt>
                <c:pt idx="7">
                  <c:v>0.01</c:v>
                </c:pt>
                <c:pt idx="8">
                  <c:v>#N/A</c:v>
                </c:pt>
                <c:pt idx="9">
                  <c:v>0.01</c:v>
                </c:pt>
              </c:numCache>
            </c:numRef>
          </c:val>
          <c:extLst>
            <c:ext xmlns:c16="http://schemas.microsoft.com/office/drawing/2014/chart" uri="{C3380CC4-5D6E-409C-BE32-E72D297353CC}">
              <c16:uniqueId val="{00000000-0261-4C53-8464-E7385A8C4E3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261-4C53-8464-E7385A8C4E3F}"/>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0.04</c:v>
                </c:pt>
              </c:numCache>
            </c:numRef>
          </c:val>
          <c:extLst>
            <c:ext xmlns:c16="http://schemas.microsoft.com/office/drawing/2014/chart" uri="{C3380CC4-5D6E-409C-BE32-E72D297353CC}">
              <c16:uniqueId val="{00000002-0261-4C53-8464-E7385A8C4E3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0.11</c:v>
                </c:pt>
                <c:pt idx="2">
                  <c:v>#N/A</c:v>
                </c:pt>
                <c:pt idx="3">
                  <c:v>0.14000000000000001</c:v>
                </c:pt>
                <c:pt idx="4">
                  <c:v>#N/A</c:v>
                </c:pt>
                <c:pt idx="5">
                  <c:v>0.12</c:v>
                </c:pt>
                <c:pt idx="6">
                  <c:v>#N/A</c:v>
                </c:pt>
                <c:pt idx="7">
                  <c:v>0.14000000000000001</c:v>
                </c:pt>
                <c:pt idx="8">
                  <c:v>#N/A</c:v>
                </c:pt>
                <c:pt idx="9">
                  <c:v>0.13</c:v>
                </c:pt>
              </c:numCache>
            </c:numRef>
          </c:val>
          <c:extLst>
            <c:ext xmlns:c16="http://schemas.microsoft.com/office/drawing/2014/chart" uri="{C3380CC4-5D6E-409C-BE32-E72D297353CC}">
              <c16:uniqueId val="{00000003-0261-4C53-8464-E7385A8C4E3F}"/>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0.26</c:v>
                </c:pt>
                <c:pt idx="2">
                  <c:v>#N/A</c:v>
                </c:pt>
                <c:pt idx="3">
                  <c:v>0.28000000000000003</c:v>
                </c:pt>
                <c:pt idx="4">
                  <c:v>#N/A</c:v>
                </c:pt>
                <c:pt idx="5">
                  <c:v>0.28999999999999998</c:v>
                </c:pt>
                <c:pt idx="6">
                  <c:v>#N/A</c:v>
                </c:pt>
                <c:pt idx="7">
                  <c:v>0.28999999999999998</c:v>
                </c:pt>
                <c:pt idx="8">
                  <c:v>#N/A</c:v>
                </c:pt>
                <c:pt idx="9">
                  <c:v>0.28999999999999998</c:v>
                </c:pt>
              </c:numCache>
            </c:numRef>
          </c:val>
          <c:extLst>
            <c:ext xmlns:c16="http://schemas.microsoft.com/office/drawing/2014/chart" uri="{C3380CC4-5D6E-409C-BE32-E72D297353CC}">
              <c16:uniqueId val="{00000004-0261-4C53-8464-E7385A8C4E3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1.49</c:v>
                </c:pt>
                <c:pt idx="2">
                  <c:v>#N/A</c:v>
                </c:pt>
                <c:pt idx="3">
                  <c:v>2.08</c:v>
                </c:pt>
                <c:pt idx="4">
                  <c:v>#N/A</c:v>
                </c:pt>
                <c:pt idx="5">
                  <c:v>0.39</c:v>
                </c:pt>
                <c:pt idx="6">
                  <c:v>#N/A</c:v>
                </c:pt>
                <c:pt idx="7">
                  <c:v>0.46</c:v>
                </c:pt>
                <c:pt idx="8">
                  <c:v>#N/A</c:v>
                </c:pt>
                <c:pt idx="9">
                  <c:v>0.59</c:v>
                </c:pt>
              </c:numCache>
            </c:numRef>
          </c:val>
          <c:extLst>
            <c:ext xmlns:c16="http://schemas.microsoft.com/office/drawing/2014/chart" uri="{C3380CC4-5D6E-409C-BE32-E72D297353CC}">
              <c16:uniqueId val="{00000005-0261-4C53-8464-E7385A8C4E3F}"/>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1.1200000000000001</c:v>
                </c:pt>
                <c:pt idx="2">
                  <c:v>#N/A</c:v>
                </c:pt>
                <c:pt idx="3">
                  <c:v>1.39</c:v>
                </c:pt>
                <c:pt idx="4">
                  <c:v>#N/A</c:v>
                </c:pt>
                <c:pt idx="5">
                  <c:v>1.54</c:v>
                </c:pt>
                <c:pt idx="6">
                  <c:v>#N/A</c:v>
                </c:pt>
                <c:pt idx="7">
                  <c:v>1.66</c:v>
                </c:pt>
                <c:pt idx="8">
                  <c:v>#N/A</c:v>
                </c:pt>
                <c:pt idx="9">
                  <c:v>1.58</c:v>
                </c:pt>
              </c:numCache>
            </c:numRef>
          </c:val>
          <c:extLst>
            <c:ext xmlns:c16="http://schemas.microsoft.com/office/drawing/2014/chart" uri="{C3380CC4-5D6E-409C-BE32-E72D297353CC}">
              <c16:uniqueId val="{00000006-0261-4C53-8464-E7385A8C4E3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0.99</c:v>
                </c:pt>
                <c:pt idx="2">
                  <c:v>#N/A</c:v>
                </c:pt>
                <c:pt idx="3">
                  <c:v>1.28</c:v>
                </c:pt>
                <c:pt idx="4">
                  <c:v>#N/A</c:v>
                </c:pt>
                <c:pt idx="5">
                  <c:v>1.31</c:v>
                </c:pt>
                <c:pt idx="6">
                  <c:v>#N/A</c:v>
                </c:pt>
                <c:pt idx="7">
                  <c:v>1.36</c:v>
                </c:pt>
                <c:pt idx="8">
                  <c:v>#N/A</c:v>
                </c:pt>
                <c:pt idx="9">
                  <c:v>1.65</c:v>
                </c:pt>
              </c:numCache>
            </c:numRef>
          </c:val>
          <c:extLst>
            <c:ext xmlns:c16="http://schemas.microsoft.com/office/drawing/2014/chart" uri="{C3380CC4-5D6E-409C-BE32-E72D297353CC}">
              <c16:uniqueId val="{00000007-0261-4C53-8464-E7385A8C4E3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4.58</c:v>
                </c:pt>
                <c:pt idx="2">
                  <c:v>#N/A</c:v>
                </c:pt>
                <c:pt idx="3">
                  <c:v>6.39</c:v>
                </c:pt>
                <c:pt idx="4">
                  <c:v>#N/A</c:v>
                </c:pt>
                <c:pt idx="5">
                  <c:v>7.01</c:v>
                </c:pt>
                <c:pt idx="6">
                  <c:v>#N/A</c:v>
                </c:pt>
                <c:pt idx="7">
                  <c:v>7.91</c:v>
                </c:pt>
                <c:pt idx="8">
                  <c:v>#N/A</c:v>
                </c:pt>
                <c:pt idx="9">
                  <c:v>8.23</c:v>
                </c:pt>
              </c:numCache>
            </c:numRef>
          </c:val>
          <c:extLst>
            <c:ext xmlns:c16="http://schemas.microsoft.com/office/drawing/2014/chart" uri="{C3380CC4-5D6E-409C-BE32-E72D297353CC}">
              <c16:uniqueId val="{00000008-0261-4C53-8464-E7385A8C4E3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8.8699999999999992</c:v>
                </c:pt>
                <c:pt idx="2">
                  <c:v>#N/A</c:v>
                </c:pt>
                <c:pt idx="3">
                  <c:v>9.4</c:v>
                </c:pt>
                <c:pt idx="4">
                  <c:v>#N/A</c:v>
                </c:pt>
                <c:pt idx="5">
                  <c:v>7.79</c:v>
                </c:pt>
                <c:pt idx="6">
                  <c:v>#N/A</c:v>
                </c:pt>
                <c:pt idx="7">
                  <c:v>7.38</c:v>
                </c:pt>
                <c:pt idx="8">
                  <c:v>#N/A</c:v>
                </c:pt>
                <c:pt idx="9">
                  <c:v>8.91</c:v>
                </c:pt>
              </c:numCache>
            </c:numRef>
          </c:val>
          <c:extLst>
            <c:ext xmlns:c16="http://schemas.microsoft.com/office/drawing/2014/chart" uri="{C3380CC4-5D6E-409C-BE32-E72D297353CC}">
              <c16:uniqueId val="{00000009-0261-4C53-8464-E7385A8C4E3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9716</c:v>
                </c:pt>
                <c:pt idx="5">
                  <c:v>9633</c:v>
                </c:pt>
                <c:pt idx="8">
                  <c:v>9413</c:v>
                </c:pt>
                <c:pt idx="11">
                  <c:v>9432</c:v>
                </c:pt>
                <c:pt idx="14">
                  <c:v>9087</c:v>
                </c:pt>
              </c:numCache>
            </c:numRef>
          </c:val>
          <c:extLst>
            <c:ext xmlns:c16="http://schemas.microsoft.com/office/drawing/2014/chart" uri="{C3380CC4-5D6E-409C-BE32-E72D297353CC}">
              <c16:uniqueId val="{00000000-7509-4911-BCEC-ED8DD6EDC4D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509-4911-BCEC-ED8DD6EDC4D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66</c:v>
                </c:pt>
                <c:pt idx="3">
                  <c:v>66</c:v>
                </c:pt>
                <c:pt idx="6">
                  <c:v>66</c:v>
                </c:pt>
                <c:pt idx="9">
                  <c:v>65</c:v>
                </c:pt>
                <c:pt idx="12">
                  <c:v>56</c:v>
                </c:pt>
              </c:numCache>
            </c:numRef>
          </c:val>
          <c:extLst>
            <c:ext xmlns:c16="http://schemas.microsoft.com/office/drawing/2014/chart" uri="{C3380CC4-5D6E-409C-BE32-E72D297353CC}">
              <c16:uniqueId val="{00000002-7509-4911-BCEC-ED8DD6EDC4D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09-4911-BCEC-ED8DD6EDC4D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2654</c:v>
                </c:pt>
                <c:pt idx="3">
                  <c:v>2405</c:v>
                </c:pt>
                <c:pt idx="6">
                  <c:v>1990</c:v>
                </c:pt>
                <c:pt idx="9">
                  <c:v>1980</c:v>
                </c:pt>
                <c:pt idx="12">
                  <c:v>1659</c:v>
                </c:pt>
              </c:numCache>
            </c:numRef>
          </c:val>
          <c:extLst>
            <c:ext xmlns:c16="http://schemas.microsoft.com/office/drawing/2014/chart" uri="{C3380CC4-5D6E-409C-BE32-E72D297353CC}">
              <c16:uniqueId val="{00000004-7509-4911-BCEC-ED8DD6EDC4D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09-4911-BCEC-ED8DD6EDC4D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509-4911-BCEC-ED8DD6EDC4D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11672</c:v>
                </c:pt>
                <c:pt idx="3">
                  <c:v>11823</c:v>
                </c:pt>
                <c:pt idx="6">
                  <c:v>11706</c:v>
                </c:pt>
                <c:pt idx="9">
                  <c:v>11648</c:v>
                </c:pt>
                <c:pt idx="12">
                  <c:v>11306</c:v>
                </c:pt>
              </c:numCache>
            </c:numRef>
          </c:val>
          <c:extLst>
            <c:ext xmlns:c16="http://schemas.microsoft.com/office/drawing/2014/chart" uri="{C3380CC4-5D6E-409C-BE32-E72D297353CC}">
              <c16:uniqueId val="{00000007-7509-4911-BCEC-ED8DD6EDC4D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4676</c:v>
                </c:pt>
                <c:pt idx="2">
                  <c:v>#N/A</c:v>
                </c:pt>
                <c:pt idx="3">
                  <c:v>#N/A</c:v>
                </c:pt>
                <c:pt idx="4">
                  <c:v>4661</c:v>
                </c:pt>
                <c:pt idx="5">
                  <c:v>#N/A</c:v>
                </c:pt>
                <c:pt idx="6">
                  <c:v>#N/A</c:v>
                </c:pt>
                <c:pt idx="7">
                  <c:v>4349</c:v>
                </c:pt>
                <c:pt idx="8">
                  <c:v>#N/A</c:v>
                </c:pt>
                <c:pt idx="9">
                  <c:v>#N/A</c:v>
                </c:pt>
                <c:pt idx="10">
                  <c:v>4261</c:v>
                </c:pt>
                <c:pt idx="11">
                  <c:v>#N/A</c:v>
                </c:pt>
                <c:pt idx="12">
                  <c:v>#N/A</c:v>
                </c:pt>
                <c:pt idx="13">
                  <c:v>3934</c:v>
                </c:pt>
                <c:pt idx="14">
                  <c:v>#N/A</c:v>
                </c:pt>
              </c:numCache>
            </c:numRef>
          </c:val>
          <c:smooth val="0"/>
          <c:extLst>
            <c:ext xmlns:c16="http://schemas.microsoft.com/office/drawing/2014/chart" uri="{C3380CC4-5D6E-409C-BE32-E72D297353CC}">
              <c16:uniqueId val="{00000008-7509-4911-BCEC-ED8DD6EDC4D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87522</c:v>
                </c:pt>
                <c:pt idx="5">
                  <c:v>87677</c:v>
                </c:pt>
                <c:pt idx="8">
                  <c:v>84222</c:v>
                </c:pt>
                <c:pt idx="11">
                  <c:v>79651</c:v>
                </c:pt>
                <c:pt idx="14">
                  <c:v>75912</c:v>
                </c:pt>
              </c:numCache>
            </c:numRef>
          </c:val>
          <c:extLst>
            <c:ext xmlns:c16="http://schemas.microsoft.com/office/drawing/2014/chart" uri="{C3380CC4-5D6E-409C-BE32-E72D297353CC}">
              <c16:uniqueId val="{00000000-9310-413F-954D-AF6E8ECD9F2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2630</c:v>
                </c:pt>
                <c:pt idx="5">
                  <c:v>2612</c:v>
                </c:pt>
                <c:pt idx="8">
                  <c:v>2642</c:v>
                </c:pt>
                <c:pt idx="11">
                  <c:v>2131</c:v>
                </c:pt>
                <c:pt idx="14">
                  <c:v>2530</c:v>
                </c:pt>
              </c:numCache>
            </c:numRef>
          </c:val>
          <c:extLst>
            <c:ext xmlns:c16="http://schemas.microsoft.com/office/drawing/2014/chart" uri="{C3380CC4-5D6E-409C-BE32-E72D297353CC}">
              <c16:uniqueId val="{00000001-9310-413F-954D-AF6E8ECD9F2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26998</c:v>
                </c:pt>
                <c:pt idx="5">
                  <c:v>27289</c:v>
                </c:pt>
                <c:pt idx="8">
                  <c:v>27183</c:v>
                </c:pt>
                <c:pt idx="11">
                  <c:v>26679</c:v>
                </c:pt>
                <c:pt idx="14">
                  <c:v>27014</c:v>
                </c:pt>
              </c:numCache>
            </c:numRef>
          </c:val>
          <c:extLst>
            <c:ext xmlns:c16="http://schemas.microsoft.com/office/drawing/2014/chart" uri="{C3380CC4-5D6E-409C-BE32-E72D297353CC}">
              <c16:uniqueId val="{00000002-9310-413F-954D-AF6E8ECD9F2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310-413F-954D-AF6E8ECD9F2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310-413F-954D-AF6E8ECD9F2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310-413F-954D-AF6E8ECD9F2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10675</c:v>
                </c:pt>
                <c:pt idx="3">
                  <c:v>10414</c:v>
                </c:pt>
                <c:pt idx="6">
                  <c:v>10097</c:v>
                </c:pt>
                <c:pt idx="9">
                  <c:v>10124</c:v>
                </c:pt>
                <c:pt idx="12">
                  <c:v>9903</c:v>
                </c:pt>
              </c:numCache>
            </c:numRef>
          </c:val>
          <c:extLst>
            <c:ext xmlns:c16="http://schemas.microsoft.com/office/drawing/2014/chart" uri="{C3380CC4-5D6E-409C-BE32-E72D297353CC}">
              <c16:uniqueId val="{00000006-9310-413F-954D-AF6E8ECD9F2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310-413F-954D-AF6E8ECD9F2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26166</c:v>
                </c:pt>
                <c:pt idx="3">
                  <c:v>24153</c:v>
                </c:pt>
                <c:pt idx="6">
                  <c:v>22371</c:v>
                </c:pt>
                <c:pt idx="9">
                  <c:v>20759</c:v>
                </c:pt>
                <c:pt idx="12">
                  <c:v>19007</c:v>
                </c:pt>
              </c:numCache>
            </c:numRef>
          </c:val>
          <c:extLst>
            <c:ext xmlns:c16="http://schemas.microsoft.com/office/drawing/2014/chart" uri="{C3380CC4-5D6E-409C-BE32-E72D297353CC}">
              <c16:uniqueId val="{00000008-9310-413F-954D-AF6E8ECD9F2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1149</c:v>
                </c:pt>
                <c:pt idx="3">
                  <c:v>1091</c:v>
                </c:pt>
                <c:pt idx="6">
                  <c:v>1033</c:v>
                </c:pt>
                <c:pt idx="9">
                  <c:v>311</c:v>
                </c:pt>
                <c:pt idx="12">
                  <c:v>261</c:v>
                </c:pt>
              </c:numCache>
            </c:numRef>
          </c:val>
          <c:extLst>
            <c:ext xmlns:c16="http://schemas.microsoft.com/office/drawing/2014/chart" uri="{C3380CC4-5D6E-409C-BE32-E72D297353CC}">
              <c16:uniqueId val="{00000009-9310-413F-954D-AF6E8ECD9F2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85709</c:v>
                </c:pt>
                <c:pt idx="3">
                  <c:v>86244</c:v>
                </c:pt>
                <c:pt idx="6">
                  <c:v>81153</c:v>
                </c:pt>
                <c:pt idx="9">
                  <c:v>76868</c:v>
                </c:pt>
                <c:pt idx="12">
                  <c:v>72950</c:v>
                </c:pt>
              </c:numCache>
            </c:numRef>
          </c:val>
          <c:extLst>
            <c:ext xmlns:c16="http://schemas.microsoft.com/office/drawing/2014/chart" uri="{C3380CC4-5D6E-409C-BE32-E72D297353CC}">
              <c16:uniqueId val="{0000000A-9310-413F-954D-AF6E8ECD9F2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6548</c:v>
                </c:pt>
                <c:pt idx="2">
                  <c:v>#N/A</c:v>
                </c:pt>
                <c:pt idx="3">
                  <c:v>#N/A</c:v>
                </c:pt>
                <c:pt idx="4">
                  <c:v>4323</c:v>
                </c:pt>
                <c:pt idx="5">
                  <c:v>#N/A</c:v>
                </c:pt>
                <c:pt idx="6">
                  <c:v>#N/A</c:v>
                </c:pt>
                <c:pt idx="7">
                  <c:v>607</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310-413F-954D-AF6E8ECD9F2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13318</c:v>
                </c:pt>
                <c:pt idx="1">
                  <c:v>13739</c:v>
                </c:pt>
                <c:pt idx="2">
                  <c:v>14016</c:v>
                </c:pt>
              </c:numCache>
            </c:numRef>
          </c:val>
          <c:extLst>
            <c:ext xmlns:c16="http://schemas.microsoft.com/office/drawing/2014/chart" uri="{C3380CC4-5D6E-409C-BE32-E72D297353CC}">
              <c16:uniqueId val="{00000000-E26D-4A48-87CD-1EA9FA3FBC5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7016</c:v>
                </c:pt>
                <c:pt idx="1">
                  <c:v>6321</c:v>
                </c:pt>
                <c:pt idx="2">
                  <c:v>6325</c:v>
                </c:pt>
              </c:numCache>
            </c:numRef>
          </c:val>
          <c:extLst>
            <c:ext xmlns:c16="http://schemas.microsoft.com/office/drawing/2014/chart" uri="{C3380CC4-5D6E-409C-BE32-E72D297353CC}">
              <c16:uniqueId val="{00000001-E26D-4A48-87CD-1EA9FA3FBC5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7589</c:v>
                </c:pt>
                <c:pt idx="1">
                  <c:v>7345</c:v>
                </c:pt>
                <c:pt idx="2">
                  <c:v>7519</c:v>
                </c:pt>
              </c:numCache>
            </c:numRef>
          </c:val>
          <c:extLst>
            <c:ext xmlns:c16="http://schemas.microsoft.com/office/drawing/2014/chart" uri="{C3380CC4-5D6E-409C-BE32-E72D297353CC}">
              <c16:uniqueId val="{00000002-E26D-4A48-87CD-1EA9FA3FBC5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{C71297D5-1894-4A07-A887-AB337ED9A61F}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B02-4201-832E-A22E6E36920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{B2393644-7EBD-4225-99A0-9F782D13C0C3}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B02-4201-832E-A22E6E36920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{D498C248-139A-486B-94FE-4B2930B330DD}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B02-4201-832E-A22E6E36920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{8752C8CD-B430-4C94-BE23-DCADDA4AFDA9}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B02-4201-832E-A22E6E36920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{2A263F1C-F076-46DA-AC1C-B3639C1A959B}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B02-4201-832E-A22E6E369202}"/>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{D60EFC08-D6B2-404B-BB83-825E6103B6A9}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B02-4201-832E-A22E6E369202}"/>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{DEEEECB0-8D15-4179-87B8-8F2F3BFD7A6C}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B02-4201-832E-A22E6E36920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{AC6995C5-A1F4-4F13-AA1E-8A46548AD094}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B02-4201-832E-A22E6E36920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{9E9053B8-F4FF-4AC5-91FD-471AE9F6C6AE}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B02-4201-832E-A22E6E36920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72.2</c:v>
                </c:pt>
                <c:pt idx="8">
                  <c:v>71.599999999999994</c:v>
                </c:pt>
                <c:pt idx="16">
                  <c:v>72.7</c:v>
                </c:pt>
                <c:pt idx="24">
                  <c:v>73.3</c:v>
                </c:pt>
              </c:numCache>
            </c:numRef>
          </c:xVal>
          <c:yVal>
            <c:numRef>
              <c:f>公会計指標分析・財政指標組合せ分析表!$BP$51:$DC$51</c:f>
              <c:numCache>
                <c:formatCode>#,##0.0;"▲ "#,##0.0</c:formatCode>
                <c:ptCount val="40"/>
                <c:pt idx="0">
                  <c:v>17.399999999999999</c:v>
                </c:pt>
                <c:pt idx="8">
                  <c:v>11.8</c:v>
                </c:pt>
                <c:pt idx="16">
                  <c:v>1.6</c:v>
                </c:pt>
              </c:numCache>
            </c:numRef>
          </c:yVal>
          <c:smooth val="0"/>
          <c:extLst>
            <c:ext xmlns:c16="http://schemas.microsoft.com/office/drawing/2014/chart" uri="{C3380CC4-5D6E-409C-BE32-E72D297353CC}">
              <c16:uniqueId val="{00000009-6B02-4201-832E-A22E6E36920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{7B5723EA-25B6-49E1-B6DF-D80D0C8598A6}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B02-4201-832E-A22E6E36920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{5867101E-EEFA-4287-8ADA-9999B186BC18}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B02-4201-832E-A22E6E36920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{BA8059DC-F5BB-4225-99E8-22265232F7CB}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B02-4201-832E-A22E6E36920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{9F69A702-5D63-4DA6-B7D8-55B81C4C0215}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B02-4201-832E-A22E6E36920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{0631222A-2897-4171-8033-0BA26920181D}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B02-4201-832E-A22E6E369202}"/>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{C36D04AC-5033-48B1-A72D-FC5470E011F4}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B02-4201-832E-A22E6E369202}"/>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{9A375D37-4E02-498A-A08D-F4EBFB5D3570}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B02-4201-832E-A22E6E369202}"/>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{CF837FE9-0F2A-4109-943C-0BC26049EDE5}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B02-4201-832E-A22E6E36920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{8B655D14-2AE7-4816-9087-FF0F63D4B62B}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B02-4201-832E-A22E6E36920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57.7</c:v>
                </c:pt>
                <c:pt idx="16">
                  <c:v>58.8</c:v>
                </c:pt>
                <c:pt idx="24">
                  <c:v>59.8</c:v>
                </c:pt>
              </c:numCache>
            </c:numRef>
          </c:xVal>
          <c:yVal>
            <c:numRef>
              <c:f>公会計指標分析・財政指標組合せ分析表!$BP$55:$DC$55</c:f>
              <c:numCache>
                <c:formatCode>#,##0.0;"▲ "#,##0.0</c:formatCode>
                <c:ptCount val="40"/>
                <c:pt idx="0">
                  <c:v>24.1</c:v>
                </c:pt>
                <c:pt idx="8">
                  <c:v>20.100000000000001</c:v>
                </c:pt>
                <c:pt idx="16">
                  <c:v>16</c:v>
                </c:pt>
                <c:pt idx="24">
                  <c:v>18.399999999999999</c:v>
                </c:pt>
              </c:numCache>
            </c:numRef>
          </c:yVal>
          <c:smooth val="0"/>
          <c:extLst>
            <c:ext xmlns:c16="http://schemas.microsoft.com/office/drawing/2014/chart" uri="{C3380CC4-5D6E-409C-BE32-E72D297353CC}">
              <c16:uniqueId val="{00000013-6B02-4201-832E-A22E6E369202}"/>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{99ABA885-D525-4F57-8936-BBACAFCCEA01}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CB1-4418-956A-C3D6DA6B5AF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{A7B1B569-9814-4587-9819-C2F7CBD4C597}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CB1-4418-956A-C3D6DA6B5AF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{F592925E-A82B-497C-B148-415BB6513DEB}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CB1-4418-956A-C3D6DA6B5AF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{CEAD07C2-733E-43E2-8331-0C49A6FBC6E0}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CB1-4418-956A-C3D6DA6B5AF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{722B034F-DA87-4383-B8AA-BF0FA9756E9C}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CB1-4418-956A-C3D6DA6B5AF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{9FB025DE-FF12-46B1-8EE6-99DF689D77CA}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CB1-4418-956A-C3D6DA6B5AF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{4DFA1082-16B6-4F0F-8E83-64248FF84FBF}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CB1-4418-956A-C3D6DA6B5AFB}"/>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{31C32D78-5CFD-49BF-BA69-FE4260DD68F0}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CB1-4418-956A-C3D6DA6B5AF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{899F6B40-66C6-444B-9135-35C076EEC748}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CB1-4418-956A-C3D6DA6B5AF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12.6</c:v>
                </c:pt>
                <c:pt idx="8">
                  <c:v>12.8</c:v>
                </c:pt>
                <c:pt idx="16">
                  <c:v>12.4</c:v>
                </c:pt>
                <c:pt idx="24">
                  <c:v>12.2</c:v>
                </c:pt>
                <c:pt idx="32">
                  <c:v>11.6</c:v>
                </c:pt>
              </c:numCache>
            </c:numRef>
          </c:xVal>
          <c:yVal>
            <c:numRef>
              <c:f>公会計指標分析・財政指標組合せ分析表!$BP$73:$DC$73</c:f>
              <c:numCache>
                <c:formatCode>#,##0.0;"▲ "#,##0.0</c:formatCode>
                <c:ptCount val="40"/>
                <c:pt idx="0">
                  <c:v>17.399999999999999</c:v>
                </c:pt>
                <c:pt idx="8">
                  <c:v>11.8</c:v>
                </c:pt>
                <c:pt idx="16">
                  <c:v>1.6</c:v>
                </c:pt>
              </c:numCache>
            </c:numRef>
          </c:yVal>
          <c:smooth val="0"/>
          <c:extLst>
            <c:ext xmlns:c16="http://schemas.microsoft.com/office/drawing/2014/chart" uri="{C3380CC4-5D6E-409C-BE32-E72D297353CC}">
              <c16:uniqueId val="{00000009-5CB1-4418-956A-C3D6DA6B5AF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{C278972C-DF1A-4B88-B5BD-7D4A41F355E9}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CB1-4418-956A-C3D6DA6B5AF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{0BD40705-0D7A-4D7B-A35E-07BD7A218D60}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CB1-4418-956A-C3D6DA6B5AF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{77392B20-8CF0-46A3-9FB9-83A20F867317}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CB1-4418-956A-C3D6DA6B5AF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{469CB954-6B21-4165-BD01-69E6309382F7}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CB1-4418-956A-C3D6DA6B5AF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{36CBBAB9-B8AB-4BBF-AD61-5089AE60ADED}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CB1-4418-956A-C3D6DA6B5AF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{DD99328D-AB87-4CC3-8A63-B45A8A87A07B}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CB1-4418-956A-C3D6DA6B5AF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{0721EEEB-1350-41D5-8A8D-3DA78FD69A76}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CB1-4418-956A-C3D6DA6B5AF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{70817A5F-D787-44DE-BCFA-FB622C5D476B}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CB1-4418-956A-C3D6DA6B5AF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{6F65722C-1225-409B-9EC1-4AE6EF361998}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CB1-4418-956A-C3D6DA6B5AF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5.8</c:v>
                </c:pt>
                <c:pt idx="16">
                  <c:v>5.3</c:v>
                </c:pt>
                <c:pt idx="24">
                  <c:v>5</c:v>
                </c:pt>
                <c:pt idx="32">
                  <c:v>4.3</c:v>
                </c:pt>
              </c:numCache>
            </c:numRef>
          </c:xVal>
          <c:yVal>
            <c:numRef>
              <c:f>公会計指標分析・財政指標組合せ分析表!$BP$77:$DC$77</c:f>
              <c:numCache>
                <c:formatCode>#,##0.0;"▲ "#,##0.0</c:formatCode>
                <c:ptCount val="40"/>
                <c:pt idx="0">
                  <c:v>24.1</c:v>
                </c:pt>
                <c:pt idx="8">
                  <c:v>20.100000000000001</c:v>
                </c:pt>
                <c:pt idx="16">
                  <c:v>16</c:v>
                </c:pt>
                <c:pt idx="24">
                  <c:v>18.399999999999999</c:v>
                </c:pt>
                <c:pt idx="32">
                  <c:v>13.5</c:v>
                </c:pt>
              </c:numCache>
            </c:numRef>
          </c:yVal>
          <c:smooth val="0"/>
          <c:extLst>
            <c:ext xmlns:c16="http://schemas.microsoft.com/office/drawing/2014/chart" uri="{C3380CC4-5D6E-409C-BE32-E72D297353CC}">
              <c16:uniqueId val="{00000013-5CB1-4418-956A-C3D6DA6B5AFB}"/>
            </c:ext>
          </c:extLst>
        </c:ser>
        <c:dLbls>
          <c:showLegendKey val="0"/>
          <c:showVal val="1"/>
          <c:showCatName val="0"/>
          <c:showSerName val="0"/>
          <c:showPercent val="0"/>
          <c:showBubbleSize val="0"/>
        </c:dLbls>
        <c:axId val="84219776"/>
        <c:axId val="84234240"/>
      </c:scatterChart>
      <c:valAx>
        <c:axId val="84219776"/>
        <c:scaling>
          <c:orientation val="maxMin"/>
          <c:max val="14"/>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愛媛県今治市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近年、合併に伴い必要となった施設の統合整備等を集中的に実施した結果、単年度の元利償還金の額は高い水準で推移しているものの、平成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年度をピークに減少しており、また、公営企業債の元利償還金に対する繰入金も減少傾向にあることから、当該比率の算定における分子は、前年度比３２７百万円減少した。</a:t>
          </a:r>
        </a:p>
        <a:p>
          <a:r>
            <a:rPr kumimoji="1" lang="ja-JP" altLang="en-US" sz="1200">
              <a:latin typeface="ＭＳ ゴシック" pitchFamily="49" charset="-128"/>
              <a:ea typeface="ＭＳ ゴシック" pitchFamily="49" charset="-128"/>
            </a:rPr>
            <a:t>　なお、発行した地方債の大部分は、基準財政需要額への算入率が高いものであり、今後とも同比率が１８％を超えることがないよう計画的な財政運営に努めてまいりたい。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満期一括償還地方債を利用していない。</a:t>
          </a:r>
        </a:p>
        <a:p>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愛媛県今治市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基準財政需要額算入見込額が減少したものの、一般会計等における地方債残高及び公営企業債等繰入見込額も減少したこと等により、充当可能財源等が将来負担額を上回り、将来負担比率は算出されなかった。</a:t>
          </a:r>
        </a:p>
        <a:p>
          <a:r>
            <a:rPr kumimoji="1" lang="ja-JP" altLang="en-US" sz="1200">
              <a:latin typeface="ＭＳ ゴシック" pitchFamily="49" charset="-128"/>
              <a:ea typeface="ＭＳ ゴシック" pitchFamily="49" charset="-128"/>
            </a:rPr>
            <a:t>　今後、財政運営上、基金の取崩しが必要となるなど、充当可能財源等の減少は想定されるものの、一般会計等の地方債残高及び公営企業債等繰入見込額はそれぞれ減少すると見込んでおり、将来負担比率は低い水準で推移するものと考えている。引き続き、定員適正化計画に基づく人員の削減や投資的経費の見直しなどにより、数値の上昇抑制に努めた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愛媛県今治市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に市有財産売払収入及び基金運用利子を２７７百万円積み立て、減債基金に基金運用利子を４百万円を積み立て、その他特定目的基金の積立額が取崩額より１７４百万円上回ったことにより、基金全体としては４５６百万円の増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合併後の市域において類似する公共施設の集約化や複合化を検討、実施しており、それに伴い用途廃止することとなった市有財産等の売払による収入を財政調整基金に積み立てるなど増加要因があるものの、公共施設の老朽化対策等への対応、また、大型事業の実施に伴い借り入れた市債の償還財源とするため、それぞれ財政調整基金や減債基金の取り崩しを行う見込みであり、中長期的には減少傾向にある。</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・地域福祉基金：地域における高齢者等の保健福祉の増進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・過疎地域自立促進基金：過疎地域自立促進計画に基づく事業の実施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・合併振興基金：市民の連帯の強化及び地域振興のための事業実施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・ふるさと振興基金：今治地区広域市町村圏域の振興のための事業実施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・地域振興基金：地域福祉活動の促進、快適な生活環境の形成等</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・地域福祉基金：財産売払収入相当額３１百万円を積み立てを行ったが、児童福祉施設整備事業費等への充当のため４１百万円の取り崩しを行ったことによる減少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過疎地域自立促進基金：３３百万円を積み立てたことによる増加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・個々の事業の進捗等に応じて対応する特定目的基金の取り崩しを行い、充当する予定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財産売払収入相当額等の積立による増加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・財政調整基金の残高は、約９，０００百万円（標準財政規模の２割程度）を確保することを目標にしている。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・会計の収支状況を見ながら、安定的な財政運営ができるよう、積み立て、取り崩しを行う予定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・償還財源に充てるための取り崩しを行わず、利子４百万円を積み立てたことによる増加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・大型事業の実施に伴い借り入れた市債の償還が集中する２０２４年度頃まで、不足する償還財源に充てるための取り崩しを行っていく見込み</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5" name="正方形/長方形 4"/>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6" name="正方形/長方形 5"/>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156,254
152,911
419.21
93,792,331
89,290,713
3,995,620
44,759,540
72,950,158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4" name="テキスト ボックス 33"/>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5" name="テキスト ボックス 34"/>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6" name="テキスト ボックス 35"/>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7" name="テキスト ボックス 36"/>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8" name="テキスト ボックス 37"/>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1" name="正方形/長方形 40"/>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年度における有形固定資産減価償却率は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73.3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％であり、前年度と比較して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ポイント上昇した。類似団体の平均</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59.8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13.5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ポイント大きい数値となっている。これ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らの数値</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は、老朽化した資産を多く抱えていることを</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示</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しており、今後、既存施設の維持補修費の増加が想定される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。こうした将来の維持管理費用に備え、</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公共施設の集約統合等による適正配置を進めるとともに、ライフサイクルコストを考慮した適正な維持管理に努めることで財政負担の軽減を図</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っていく</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度固定資産台帳整備中）</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100">
            <a:solidFill>
              <a:srgbClr val="3333FF"/>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5" name="直線コネクタ 54"/>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6" name="テキスト ボックス 55"/>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7" name="直線コネクタ 56"/>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8" name="テキスト ボックス 57"/>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9" name="直線コネクタ 58"/>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0" name="テキスト ボックス 59"/>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1" name="直線コネクタ 60"/>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2" name="テキスト ボックス 61"/>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3" name="直線コネクタ 62"/>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4" name="テキスト ボックス 63"/>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131657</xdr:rowOff>
    </xdr:from>
    <xdr:to>
      <xdr:col>23</xdr:col>
      <xdr:colOff>85090</xdr:colOff>
      <xdr:row>33</xdr:row>
      <xdr:rowOff>106892</xdr:rowOff>
    </xdr:to>
    <xdr:cxnSp macro="">
      <xdr:nvCxnSpPr>
        <xdr:cNvPr id="68" name="直線コネクタ 67"/>
        <xdr:cNvCxnSpPr/>
      </xdr:nvCxnSpPr>
      <xdr:spPr>
        <a:xfrm flipV="1">
          <a:off x="4760595" y="4760807"/>
          <a:ext cx="1270" cy="10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69" name="有形固定資産減価償却率最小値テキスト"/>
        <xdr:cNvSpPr txBox="1"/>
      </xdr:nvSpPr>
      <xdr:spPr>
        <a:xfrm>
          <a:off x="4813300" y="5768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70" name="直線コネクタ 69"/>
        <xdr:cNvCxnSpPr/>
      </xdr:nvCxnSpPr>
      <xdr:spPr>
        <a:xfrm>
          <a:off x="4673600" y="576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78334</xdr:rowOff>
    </xdr:from>
    <xdr:ext cx="405111" cy="259045"/>
    <xdr:sp macro="" textlink="">
      <xdr:nvSpPr>
        <xdr:cNvPr id="71" name="有形固定資産減価償却率最大値テキスト"/>
        <xdr:cNvSpPr txBox="1"/>
      </xdr:nvSpPr>
      <xdr:spPr>
        <a:xfrm>
          <a:off x="4813300" y="4536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131657</xdr:rowOff>
    </xdr:from>
    <xdr:to>
      <xdr:col>23</xdr:col>
      <xdr:colOff>174625</xdr:colOff>
      <xdr:row>27</xdr:row>
      <xdr:rowOff>131657</xdr:rowOff>
    </xdr:to>
    <xdr:cxnSp macro="">
      <xdr:nvCxnSpPr>
        <xdr:cNvPr id="72" name="直線コネクタ 71"/>
        <xdr:cNvCxnSpPr/>
      </xdr:nvCxnSpPr>
      <xdr:spPr>
        <a:xfrm>
          <a:off x="4673600" y="476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169774</xdr:rowOff>
    </xdr:from>
    <xdr:ext cx="405111" cy="259045"/>
    <xdr:sp macro="" textlink="">
      <xdr:nvSpPr>
        <xdr:cNvPr id="73" name="有形固定資産減価償却率平均値テキスト"/>
        <xdr:cNvSpPr txBox="1"/>
      </xdr:nvSpPr>
      <xdr:spPr>
        <a:xfrm>
          <a:off x="4813300" y="51418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19897</xdr:rowOff>
    </xdr:from>
    <xdr:to>
      <xdr:col>23</xdr:col>
      <xdr:colOff>136525</xdr:colOff>
      <xdr:row>30</xdr:row>
      <xdr:rowOff>121497</xdr:rowOff>
    </xdr:to>
    <xdr:sp macro="" textlink="">
      <xdr:nvSpPr>
        <xdr:cNvPr id="74" name="フローチャート: 判断 73"/>
        <xdr:cNvSpPr/>
      </xdr:nvSpPr>
      <xdr:spPr>
        <a:xfrm>
          <a:off x="4711700" y="516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59478</xdr:rowOff>
    </xdr:from>
    <xdr:to>
      <xdr:col>19</xdr:col>
      <xdr:colOff>187325</xdr:colOff>
      <xdr:row>30</xdr:row>
      <xdr:rowOff>161078</xdr:rowOff>
    </xdr:to>
    <xdr:sp macro="" textlink="">
      <xdr:nvSpPr>
        <xdr:cNvPr id="75" name="フローチャート: 判断 74"/>
        <xdr:cNvSpPr/>
      </xdr:nvSpPr>
      <xdr:spPr>
        <a:xfrm>
          <a:off x="40005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23495</xdr:rowOff>
    </xdr:from>
    <xdr:to>
      <xdr:col>15</xdr:col>
      <xdr:colOff>187325</xdr:colOff>
      <xdr:row>30</xdr:row>
      <xdr:rowOff>125095</xdr:rowOff>
    </xdr:to>
    <xdr:sp macro="" textlink="">
      <xdr:nvSpPr>
        <xdr:cNvPr id="76" name="フローチャート: 判断 75"/>
        <xdr:cNvSpPr/>
      </xdr:nvSpPr>
      <xdr:spPr>
        <a:xfrm>
          <a:off x="3238500" y="51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155363</xdr:rowOff>
    </xdr:from>
    <xdr:to>
      <xdr:col>11</xdr:col>
      <xdr:colOff>187325</xdr:colOff>
      <xdr:row>30</xdr:row>
      <xdr:rowOff>85513</xdr:rowOff>
    </xdr:to>
    <xdr:sp macro="" textlink="">
      <xdr:nvSpPr>
        <xdr:cNvPr id="77" name="フローチャート: 判断 76"/>
        <xdr:cNvSpPr/>
      </xdr:nvSpPr>
      <xdr:spPr>
        <a:xfrm>
          <a:off x="2476500" y="512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78" name="フローチャート: 判断 77"/>
        <xdr:cNvSpPr/>
      </xdr:nvSpPr>
      <xdr:spPr>
        <a:xfrm>
          <a:off x="1714500" y="510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30903</xdr:rowOff>
    </xdr:from>
    <xdr:to>
      <xdr:col>19</xdr:col>
      <xdr:colOff>187325</xdr:colOff>
      <xdr:row>33</xdr:row>
      <xdr:rowOff>132504</xdr:rowOff>
    </xdr:to>
    <xdr:sp macro="" textlink="">
      <xdr:nvSpPr>
        <xdr:cNvPr id="84" name="楕円 83"/>
        <xdr:cNvSpPr/>
      </xdr:nvSpPr>
      <xdr:spPr>
        <a:xfrm>
          <a:off x="4000500" y="568875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33</xdr:row>
      <xdr:rowOff>9313</xdr:rowOff>
    </xdr:from>
    <xdr:to>
      <xdr:col>15</xdr:col>
      <xdr:colOff>187325</xdr:colOff>
      <xdr:row>33</xdr:row>
      <xdr:rowOff>110913</xdr:rowOff>
    </xdr:to>
    <xdr:sp macro="" textlink="">
      <xdr:nvSpPr>
        <xdr:cNvPr id="85" name="楕円 84"/>
        <xdr:cNvSpPr/>
      </xdr:nvSpPr>
      <xdr:spPr>
        <a:xfrm>
          <a:off x="3238500" y="566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60113</xdr:rowOff>
    </xdr:from>
    <xdr:to>
      <xdr:col>19</xdr:col>
      <xdr:colOff>136525</xdr:colOff>
      <xdr:row>33</xdr:row>
      <xdr:rowOff>81704</xdr:rowOff>
    </xdr:to>
    <xdr:cxnSp macro="">
      <xdr:nvCxnSpPr>
        <xdr:cNvPr id="86" name="直線コネクタ 85"/>
        <xdr:cNvCxnSpPr/>
      </xdr:nvCxnSpPr>
      <xdr:spPr>
        <a:xfrm>
          <a:off x="3289300" y="5717963"/>
          <a:ext cx="762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141182</xdr:rowOff>
    </xdr:from>
    <xdr:to>
      <xdr:col>11</xdr:col>
      <xdr:colOff>187325</xdr:colOff>
      <xdr:row>33</xdr:row>
      <xdr:rowOff>71332</xdr:rowOff>
    </xdr:to>
    <xdr:sp macro="" textlink="">
      <xdr:nvSpPr>
        <xdr:cNvPr id="87" name="楕円 86"/>
        <xdr:cNvSpPr/>
      </xdr:nvSpPr>
      <xdr:spPr>
        <a:xfrm>
          <a:off x="2476500" y="562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20532</xdr:rowOff>
    </xdr:from>
    <xdr:to>
      <xdr:col>15</xdr:col>
      <xdr:colOff>136525</xdr:colOff>
      <xdr:row>33</xdr:row>
      <xdr:rowOff>60113</xdr:rowOff>
    </xdr:to>
    <xdr:cxnSp macro="">
      <xdr:nvCxnSpPr>
        <xdr:cNvPr id="88" name="直線コネクタ 87"/>
        <xdr:cNvCxnSpPr/>
      </xdr:nvCxnSpPr>
      <xdr:spPr>
        <a:xfrm>
          <a:off x="2527300" y="5678382"/>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162772</xdr:rowOff>
    </xdr:from>
    <xdr:to>
      <xdr:col>7</xdr:col>
      <xdr:colOff>187325</xdr:colOff>
      <xdr:row>33</xdr:row>
      <xdr:rowOff>92921</xdr:rowOff>
    </xdr:to>
    <xdr:sp macro="" textlink="">
      <xdr:nvSpPr>
        <xdr:cNvPr id="89" name="楕円 88"/>
        <xdr:cNvSpPr/>
      </xdr:nvSpPr>
      <xdr:spPr>
        <a:xfrm>
          <a:off x="1714500" y="56491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20532</xdr:rowOff>
    </xdr:from>
    <xdr:to>
      <xdr:col>11</xdr:col>
      <xdr:colOff>136525</xdr:colOff>
      <xdr:row>33</xdr:row>
      <xdr:rowOff>42122</xdr:rowOff>
    </xdr:to>
    <xdr:cxnSp macro="">
      <xdr:nvCxnSpPr>
        <xdr:cNvPr id="90" name="直線コネクタ 89"/>
        <xdr:cNvCxnSpPr/>
      </xdr:nvCxnSpPr>
      <xdr:spPr>
        <a:xfrm flipV="1">
          <a:off x="1765300" y="5678382"/>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6155</xdr:rowOff>
    </xdr:from>
    <xdr:ext cx="405111" cy="259045"/>
    <xdr:sp macro="" textlink="">
      <xdr:nvSpPr>
        <xdr:cNvPr id="91" name="n_1aveValue有形固定資産減価償却率"/>
        <xdr:cNvSpPr txBox="1"/>
      </xdr:nvSpPr>
      <xdr:spPr>
        <a:xfrm>
          <a:off x="3836044" y="497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141622</xdr:rowOff>
    </xdr:from>
    <xdr:ext cx="405111" cy="259045"/>
    <xdr:sp macro="" textlink="">
      <xdr:nvSpPr>
        <xdr:cNvPr id="92" name="n_2aveValue有形固定資産減価償却率"/>
        <xdr:cNvSpPr txBox="1"/>
      </xdr:nvSpPr>
      <xdr:spPr>
        <a:xfrm>
          <a:off x="3086744" y="494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102040</xdr:rowOff>
    </xdr:from>
    <xdr:ext cx="405111" cy="259045"/>
    <xdr:sp macro="" textlink="">
      <xdr:nvSpPr>
        <xdr:cNvPr id="93" name="n_3aveValue有形固定資産減価償却率"/>
        <xdr:cNvSpPr txBox="1"/>
      </xdr:nvSpPr>
      <xdr:spPr>
        <a:xfrm>
          <a:off x="2324744" y="4902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80450</xdr:rowOff>
    </xdr:from>
    <xdr:ext cx="405111" cy="259045"/>
    <xdr:sp macro="" textlink="">
      <xdr:nvSpPr>
        <xdr:cNvPr id="94" name="n_4aveValue有形固定資産減価償却率"/>
        <xdr:cNvSpPr txBox="1"/>
      </xdr:nvSpPr>
      <xdr:spPr>
        <a:xfrm>
          <a:off x="1562744" y="4881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123631</xdr:rowOff>
    </xdr:from>
    <xdr:ext cx="405111" cy="259045"/>
    <xdr:sp macro="" textlink="">
      <xdr:nvSpPr>
        <xdr:cNvPr id="95" name="n_1mainValue有形固定資産減価償却率"/>
        <xdr:cNvSpPr txBox="1"/>
      </xdr:nvSpPr>
      <xdr:spPr>
        <a:xfrm>
          <a:off x="3836044" y="578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102040</xdr:rowOff>
    </xdr:from>
    <xdr:ext cx="405111" cy="259045"/>
    <xdr:sp macro="" textlink="">
      <xdr:nvSpPr>
        <xdr:cNvPr id="96" name="n_2mainValue有形固定資産減価償却率"/>
        <xdr:cNvSpPr txBox="1"/>
      </xdr:nvSpPr>
      <xdr:spPr>
        <a:xfrm>
          <a:off x="3086744" y="5759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62458</xdr:rowOff>
    </xdr:from>
    <xdr:ext cx="405111" cy="259045"/>
    <xdr:sp macro="" textlink="">
      <xdr:nvSpPr>
        <xdr:cNvPr id="97" name="n_3mainValue有形固定資産減価償却率"/>
        <xdr:cNvSpPr txBox="1"/>
      </xdr:nvSpPr>
      <xdr:spPr>
        <a:xfrm>
          <a:off x="2324744" y="572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84048</xdr:rowOff>
    </xdr:from>
    <xdr:ext cx="405111" cy="259045"/>
    <xdr:sp macro="" textlink="">
      <xdr:nvSpPr>
        <xdr:cNvPr id="98" name="n_4mainValue有形固定資産減価償却率"/>
        <xdr:cNvSpPr txBox="1"/>
      </xdr:nvSpPr>
      <xdr:spPr>
        <a:xfrm>
          <a:off x="1562744" y="5741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年度における債務償還比率は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506.7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％であり、前年度と比較して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ポイント減少した。主な要因として、一般会計等における地方債残高が減少したことに加え、公営企業債等繰入見込額が減少したことが挙げられる。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臨時財政対策債の増加</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に伴い市債発行額</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全体として</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増加したものの、原則、償還額以上の借入を行わないことにより市債残高の増加は抑制されている。また、将来の財政運営を安定化させることを目的に、財政調整基金をはじめとした基金残高の確保に取り組んできたが、今後とも財政規律の維持に努めた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100">
            <a:solidFill>
              <a:srgbClr val="3333FF"/>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30797</xdr:rowOff>
    </xdr:to>
    <xdr:cxnSp macro="">
      <xdr:nvCxnSpPr>
        <xdr:cNvPr id="129" name="直線コネクタ 128"/>
        <xdr:cNvCxnSpPr/>
      </xdr:nvCxnSpPr>
      <xdr:spPr>
        <a:xfrm flipV="1">
          <a:off x="14793595" y="4489903"/>
          <a:ext cx="1269" cy="1370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34624</xdr:rowOff>
    </xdr:from>
    <xdr:ext cx="469744" cy="259045"/>
    <xdr:sp macro="" textlink="">
      <xdr:nvSpPr>
        <xdr:cNvPr id="130" name="債務償還比率最小値テキスト"/>
        <xdr:cNvSpPr txBox="1"/>
      </xdr:nvSpPr>
      <xdr:spPr>
        <a:xfrm>
          <a:off x="14846300" y="586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30797</xdr:rowOff>
    </xdr:from>
    <xdr:to>
      <xdr:col>76</xdr:col>
      <xdr:colOff>111125</xdr:colOff>
      <xdr:row>34</xdr:row>
      <xdr:rowOff>30797</xdr:rowOff>
    </xdr:to>
    <xdr:cxnSp macro="">
      <xdr:nvCxnSpPr>
        <xdr:cNvPr id="131" name="直線コネクタ 130"/>
        <xdr:cNvCxnSpPr/>
      </xdr:nvCxnSpPr>
      <xdr:spPr>
        <a:xfrm>
          <a:off x="14706600" y="586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73169</xdr:rowOff>
    </xdr:from>
    <xdr:ext cx="469744" cy="259045"/>
    <xdr:sp macro="" textlink="">
      <xdr:nvSpPr>
        <xdr:cNvPr id="134" name="債務償還比率平均値テキスト"/>
        <xdr:cNvSpPr txBox="1"/>
      </xdr:nvSpPr>
      <xdr:spPr>
        <a:xfrm>
          <a:off x="14846300" y="5216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94742</xdr:rowOff>
    </xdr:from>
    <xdr:to>
      <xdr:col>76</xdr:col>
      <xdr:colOff>73025</xdr:colOff>
      <xdr:row>31</xdr:row>
      <xdr:rowOff>24892</xdr:rowOff>
    </xdr:to>
    <xdr:sp macro="" textlink="">
      <xdr:nvSpPr>
        <xdr:cNvPr id="135" name="フローチャート: 判断 134"/>
        <xdr:cNvSpPr/>
      </xdr:nvSpPr>
      <xdr:spPr>
        <a:xfrm>
          <a:off x="14744700" y="523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126047</xdr:rowOff>
    </xdr:from>
    <xdr:to>
      <xdr:col>72</xdr:col>
      <xdr:colOff>123825</xdr:colOff>
      <xdr:row>31</xdr:row>
      <xdr:rowOff>56197</xdr:rowOff>
    </xdr:to>
    <xdr:sp macro="" textlink="">
      <xdr:nvSpPr>
        <xdr:cNvPr id="136" name="フローチャート: 判断 135"/>
        <xdr:cNvSpPr/>
      </xdr:nvSpPr>
      <xdr:spPr>
        <a:xfrm>
          <a:off x="14033500" y="526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109238</xdr:rowOff>
    </xdr:from>
    <xdr:to>
      <xdr:col>68</xdr:col>
      <xdr:colOff>123825</xdr:colOff>
      <xdr:row>31</xdr:row>
      <xdr:rowOff>39388</xdr:rowOff>
    </xdr:to>
    <xdr:sp macro="" textlink="">
      <xdr:nvSpPr>
        <xdr:cNvPr id="137" name="フローチャート: 判断 136"/>
        <xdr:cNvSpPr/>
      </xdr:nvSpPr>
      <xdr:spPr>
        <a:xfrm>
          <a:off x="13271500" y="525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145324</xdr:rowOff>
    </xdr:from>
    <xdr:to>
      <xdr:col>64</xdr:col>
      <xdr:colOff>123825</xdr:colOff>
      <xdr:row>31</xdr:row>
      <xdr:rowOff>75474</xdr:rowOff>
    </xdr:to>
    <xdr:sp macro="" textlink="">
      <xdr:nvSpPr>
        <xdr:cNvPr id="138" name="フローチャート: 判断 137"/>
        <xdr:cNvSpPr/>
      </xdr:nvSpPr>
      <xdr:spPr>
        <a:xfrm>
          <a:off x="12509500" y="528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11811</xdr:rowOff>
    </xdr:from>
    <xdr:to>
      <xdr:col>60</xdr:col>
      <xdr:colOff>123825</xdr:colOff>
      <xdr:row>31</xdr:row>
      <xdr:rowOff>113411</xdr:rowOff>
    </xdr:to>
    <xdr:sp macro="" textlink="">
      <xdr:nvSpPr>
        <xdr:cNvPr id="139" name="フローチャート: 判断 138"/>
        <xdr:cNvSpPr/>
      </xdr:nvSpPr>
      <xdr:spPr>
        <a:xfrm>
          <a:off x="11747500" y="532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77007</xdr:rowOff>
    </xdr:from>
    <xdr:to>
      <xdr:col>76</xdr:col>
      <xdr:colOff>73025</xdr:colOff>
      <xdr:row>31</xdr:row>
      <xdr:rowOff>7157</xdr:rowOff>
    </xdr:to>
    <xdr:sp macro="" textlink="">
      <xdr:nvSpPr>
        <xdr:cNvPr id="145" name="楕円 144"/>
        <xdr:cNvSpPr/>
      </xdr:nvSpPr>
      <xdr:spPr>
        <a:xfrm>
          <a:off x="14744700" y="522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99884</xdr:rowOff>
    </xdr:from>
    <xdr:ext cx="469744" cy="259045"/>
    <xdr:sp macro="" textlink="">
      <xdr:nvSpPr>
        <xdr:cNvPr id="146" name="債務償還比率該当値テキスト"/>
        <xdr:cNvSpPr txBox="1"/>
      </xdr:nvSpPr>
      <xdr:spPr>
        <a:xfrm>
          <a:off x="14846300" y="507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78704</xdr:rowOff>
    </xdr:from>
    <xdr:to>
      <xdr:col>72</xdr:col>
      <xdr:colOff>123825</xdr:colOff>
      <xdr:row>31</xdr:row>
      <xdr:rowOff>8854</xdr:rowOff>
    </xdr:to>
    <xdr:sp macro="" textlink="">
      <xdr:nvSpPr>
        <xdr:cNvPr id="147" name="楕円 146"/>
        <xdr:cNvSpPr/>
      </xdr:nvSpPr>
      <xdr:spPr>
        <a:xfrm>
          <a:off x="14033500" y="52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127807</xdr:rowOff>
    </xdr:from>
    <xdr:to>
      <xdr:col>76</xdr:col>
      <xdr:colOff>22225</xdr:colOff>
      <xdr:row>30</xdr:row>
      <xdr:rowOff>129504</xdr:rowOff>
    </xdr:to>
    <xdr:cxnSp macro="">
      <xdr:nvCxnSpPr>
        <xdr:cNvPr id="148" name="直線コネクタ 147"/>
        <xdr:cNvCxnSpPr/>
      </xdr:nvCxnSpPr>
      <xdr:spPr>
        <a:xfrm flipV="1">
          <a:off x="14084300" y="5271307"/>
          <a:ext cx="711200" cy="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112168</xdr:rowOff>
    </xdr:from>
    <xdr:to>
      <xdr:col>68</xdr:col>
      <xdr:colOff>123825</xdr:colOff>
      <xdr:row>31</xdr:row>
      <xdr:rowOff>42318</xdr:rowOff>
    </xdr:to>
    <xdr:sp macro="" textlink="">
      <xdr:nvSpPr>
        <xdr:cNvPr id="149" name="楕円 148"/>
        <xdr:cNvSpPr/>
      </xdr:nvSpPr>
      <xdr:spPr>
        <a:xfrm>
          <a:off x="13271500" y="525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129504</xdr:rowOff>
    </xdr:from>
    <xdr:to>
      <xdr:col>72</xdr:col>
      <xdr:colOff>73025</xdr:colOff>
      <xdr:row>30</xdr:row>
      <xdr:rowOff>162968</xdr:rowOff>
    </xdr:to>
    <xdr:cxnSp macro="">
      <xdr:nvCxnSpPr>
        <xdr:cNvPr id="150" name="直線コネクタ 149"/>
        <xdr:cNvCxnSpPr/>
      </xdr:nvCxnSpPr>
      <xdr:spPr>
        <a:xfrm flipV="1">
          <a:off x="13322300" y="5273004"/>
          <a:ext cx="762000" cy="3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108621</xdr:rowOff>
    </xdr:from>
    <xdr:to>
      <xdr:col>64</xdr:col>
      <xdr:colOff>123825</xdr:colOff>
      <xdr:row>31</xdr:row>
      <xdr:rowOff>38771</xdr:rowOff>
    </xdr:to>
    <xdr:sp macro="" textlink="">
      <xdr:nvSpPr>
        <xdr:cNvPr id="151" name="楕円 150"/>
        <xdr:cNvSpPr/>
      </xdr:nvSpPr>
      <xdr:spPr>
        <a:xfrm>
          <a:off x="12509500" y="525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159421</xdr:rowOff>
    </xdr:from>
    <xdr:to>
      <xdr:col>68</xdr:col>
      <xdr:colOff>73025</xdr:colOff>
      <xdr:row>30</xdr:row>
      <xdr:rowOff>162968</xdr:rowOff>
    </xdr:to>
    <xdr:cxnSp macro="">
      <xdr:nvCxnSpPr>
        <xdr:cNvPr id="152" name="直線コネクタ 151"/>
        <xdr:cNvCxnSpPr/>
      </xdr:nvCxnSpPr>
      <xdr:spPr>
        <a:xfrm>
          <a:off x="12560300" y="5302921"/>
          <a:ext cx="762000" cy="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124814</xdr:rowOff>
    </xdr:from>
    <xdr:to>
      <xdr:col>60</xdr:col>
      <xdr:colOff>123825</xdr:colOff>
      <xdr:row>31</xdr:row>
      <xdr:rowOff>54964</xdr:rowOff>
    </xdr:to>
    <xdr:sp macro="" textlink="">
      <xdr:nvSpPr>
        <xdr:cNvPr id="153" name="楕円 152"/>
        <xdr:cNvSpPr/>
      </xdr:nvSpPr>
      <xdr:spPr>
        <a:xfrm>
          <a:off x="11747500" y="526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159421</xdr:rowOff>
    </xdr:from>
    <xdr:to>
      <xdr:col>64</xdr:col>
      <xdr:colOff>73025</xdr:colOff>
      <xdr:row>31</xdr:row>
      <xdr:rowOff>4164</xdr:rowOff>
    </xdr:to>
    <xdr:cxnSp macro="">
      <xdr:nvCxnSpPr>
        <xdr:cNvPr id="154" name="直線コネクタ 153"/>
        <xdr:cNvCxnSpPr/>
      </xdr:nvCxnSpPr>
      <xdr:spPr>
        <a:xfrm flipV="1">
          <a:off x="11798300" y="5302921"/>
          <a:ext cx="762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47324</xdr:rowOff>
    </xdr:from>
    <xdr:ext cx="469744" cy="259045"/>
    <xdr:sp macro="" textlink="">
      <xdr:nvSpPr>
        <xdr:cNvPr id="155" name="n_1aveValue債務償還比率"/>
        <xdr:cNvSpPr txBox="1"/>
      </xdr:nvSpPr>
      <xdr:spPr>
        <a:xfrm>
          <a:off x="13836727" y="536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55915</xdr:rowOff>
    </xdr:from>
    <xdr:ext cx="469744" cy="259045"/>
    <xdr:sp macro="" textlink="">
      <xdr:nvSpPr>
        <xdr:cNvPr id="156" name="n_2aveValue債務償還比率"/>
        <xdr:cNvSpPr txBox="1"/>
      </xdr:nvSpPr>
      <xdr:spPr>
        <a:xfrm>
          <a:off x="13087427" y="502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66601</xdr:rowOff>
    </xdr:from>
    <xdr:ext cx="469744" cy="259045"/>
    <xdr:sp macro="" textlink="">
      <xdr:nvSpPr>
        <xdr:cNvPr id="157" name="n_3aveValue債務償還比率"/>
        <xdr:cNvSpPr txBox="1"/>
      </xdr:nvSpPr>
      <xdr:spPr>
        <a:xfrm>
          <a:off x="12325427" y="53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104538</xdr:rowOff>
    </xdr:from>
    <xdr:ext cx="469744" cy="259045"/>
    <xdr:sp macro="" textlink="">
      <xdr:nvSpPr>
        <xdr:cNvPr id="158" name="n_4aveValue債務償還比率"/>
        <xdr:cNvSpPr txBox="1"/>
      </xdr:nvSpPr>
      <xdr:spPr>
        <a:xfrm>
          <a:off x="11563427" y="54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25381</xdr:rowOff>
    </xdr:from>
    <xdr:ext cx="469744" cy="259045"/>
    <xdr:sp macro="" textlink="">
      <xdr:nvSpPr>
        <xdr:cNvPr id="159" name="n_1mainValue債務償還比率"/>
        <xdr:cNvSpPr txBox="1"/>
      </xdr:nvSpPr>
      <xdr:spPr>
        <a:xfrm>
          <a:off x="13836727" y="499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33445</xdr:rowOff>
    </xdr:from>
    <xdr:ext cx="469744" cy="259045"/>
    <xdr:sp macro="" textlink="">
      <xdr:nvSpPr>
        <xdr:cNvPr id="160" name="n_2mainValue債務償還比率"/>
        <xdr:cNvSpPr txBox="1"/>
      </xdr:nvSpPr>
      <xdr:spPr>
        <a:xfrm>
          <a:off x="13087427" y="534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55298</xdr:rowOff>
    </xdr:from>
    <xdr:ext cx="469744" cy="259045"/>
    <xdr:sp macro="" textlink="">
      <xdr:nvSpPr>
        <xdr:cNvPr id="161" name="n_3mainValue債務償還比率"/>
        <xdr:cNvSpPr txBox="1"/>
      </xdr:nvSpPr>
      <xdr:spPr>
        <a:xfrm>
          <a:off x="12325427" y="502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71491</xdr:rowOff>
    </xdr:from>
    <xdr:ext cx="469744" cy="259045"/>
    <xdr:sp macro="" textlink="">
      <xdr:nvSpPr>
        <xdr:cNvPr id="162" name="n_4mainValue債務償還比率"/>
        <xdr:cNvSpPr txBox="1"/>
      </xdr:nvSpPr>
      <xdr:spPr>
        <a:xfrm>
          <a:off x="11563427" y="504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156,254
152,911
419.21
93,792,331
89,290,713
3,995,620
44,759,540
72,950,158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40277</xdr:rowOff>
    </xdr:to>
    <xdr:cxnSp macro="">
      <xdr:nvCxnSpPr>
        <xdr:cNvPr id="58" name="直線コネクタ 57"/>
        <xdr:cNvCxnSpPr/>
      </xdr:nvCxnSpPr>
      <xdr:spPr>
        <a:xfrm flipV="1">
          <a:off x="4634865" y="5859780"/>
          <a:ext cx="0" cy="138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1"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2" name="直線コネクタ 61"/>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25054</xdr:rowOff>
    </xdr:from>
    <xdr:ext cx="405111" cy="259045"/>
    <xdr:sp macro="" textlink="">
      <xdr:nvSpPr>
        <xdr:cNvPr id="63" name="【道路】&#10;有形固定資産減価償却率平均値テキスト"/>
        <xdr:cNvSpPr txBox="1"/>
      </xdr:nvSpPr>
      <xdr:spPr>
        <a:xfrm>
          <a:off x="4673600" y="65401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46627</xdr:rowOff>
    </xdr:from>
    <xdr:to>
      <xdr:col>24</xdr:col>
      <xdr:colOff>114300</xdr:colOff>
      <xdr:row>38</xdr:row>
      <xdr:rowOff>148227</xdr:rowOff>
    </xdr:to>
    <xdr:sp macro="" textlink="">
      <xdr:nvSpPr>
        <xdr:cNvPr id="64" name="フローチャート: 判断 63"/>
        <xdr:cNvSpPr/>
      </xdr:nvSpPr>
      <xdr:spPr>
        <a:xfrm>
          <a:off x="45847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67854</xdr:rowOff>
    </xdr:from>
    <xdr:to>
      <xdr:col>20</xdr:col>
      <xdr:colOff>38100</xdr:colOff>
      <xdr:row>38</xdr:row>
      <xdr:rowOff>169454</xdr:rowOff>
    </xdr:to>
    <xdr:sp macro="" textlink="">
      <xdr:nvSpPr>
        <xdr:cNvPr id="65" name="フローチャート: 判断 64"/>
        <xdr:cNvSpPr/>
      </xdr:nvSpPr>
      <xdr:spPr>
        <a:xfrm>
          <a:off x="3746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46627</xdr:rowOff>
    </xdr:from>
    <xdr:to>
      <xdr:col>15</xdr:col>
      <xdr:colOff>101600</xdr:colOff>
      <xdr:row>38</xdr:row>
      <xdr:rowOff>148227</xdr:rowOff>
    </xdr:to>
    <xdr:sp macro="" textlink="">
      <xdr:nvSpPr>
        <xdr:cNvPr id="66" name="フローチャート: 判断 65"/>
        <xdr:cNvSpPr/>
      </xdr:nvSpPr>
      <xdr:spPr>
        <a:xfrm>
          <a:off x="2857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20501</xdr:rowOff>
    </xdr:from>
    <xdr:to>
      <xdr:col>10</xdr:col>
      <xdr:colOff>165100</xdr:colOff>
      <xdr:row>38</xdr:row>
      <xdr:rowOff>122101</xdr:rowOff>
    </xdr:to>
    <xdr:sp macro="" textlink="">
      <xdr:nvSpPr>
        <xdr:cNvPr id="67" name="フローチャート: 判断 66"/>
        <xdr:cNvSpPr/>
      </xdr:nvSpPr>
      <xdr:spPr>
        <a:xfrm>
          <a:off x="1968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xdr:rowOff>
    </xdr:from>
    <xdr:to>
      <xdr:col>6</xdr:col>
      <xdr:colOff>38100</xdr:colOff>
      <xdr:row>38</xdr:row>
      <xdr:rowOff>102507</xdr:rowOff>
    </xdr:to>
    <xdr:sp macro="" textlink="">
      <xdr:nvSpPr>
        <xdr:cNvPr id="68" name="フローチャート: 判断 67"/>
        <xdr:cNvSpPr/>
      </xdr:nvSpPr>
      <xdr:spPr>
        <a:xfrm>
          <a:off x="1079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77651</xdr:rowOff>
    </xdr:from>
    <xdr:to>
      <xdr:col>20</xdr:col>
      <xdr:colOff>38100</xdr:colOff>
      <xdr:row>41</xdr:row>
      <xdr:rowOff>7801</xdr:rowOff>
    </xdr:to>
    <xdr:sp macro="" textlink="">
      <xdr:nvSpPr>
        <xdr:cNvPr id="74" name="楕円 73"/>
        <xdr:cNvSpPr/>
      </xdr:nvSpPr>
      <xdr:spPr>
        <a:xfrm>
          <a:off x="3746500" y="69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64588</xdr:rowOff>
    </xdr:from>
    <xdr:to>
      <xdr:col>15</xdr:col>
      <xdr:colOff>101600</xdr:colOff>
      <xdr:row>40</xdr:row>
      <xdr:rowOff>166188</xdr:rowOff>
    </xdr:to>
    <xdr:sp macro="" textlink="">
      <xdr:nvSpPr>
        <xdr:cNvPr id="75" name="楕円 74"/>
        <xdr:cNvSpPr/>
      </xdr:nvSpPr>
      <xdr:spPr>
        <a:xfrm>
          <a:off x="28575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115388</xdr:rowOff>
    </xdr:from>
    <xdr:to>
      <xdr:col>19</xdr:col>
      <xdr:colOff>177800</xdr:colOff>
      <xdr:row>40</xdr:row>
      <xdr:rowOff>128451</xdr:rowOff>
    </xdr:to>
    <xdr:cxnSp macro="">
      <xdr:nvCxnSpPr>
        <xdr:cNvPr id="76" name="直線コネクタ 75"/>
        <xdr:cNvCxnSpPr/>
      </xdr:nvCxnSpPr>
      <xdr:spPr>
        <a:xfrm>
          <a:off x="2908300" y="697338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51526</xdr:rowOff>
    </xdr:from>
    <xdr:to>
      <xdr:col>10</xdr:col>
      <xdr:colOff>165100</xdr:colOff>
      <xdr:row>40</xdr:row>
      <xdr:rowOff>153126</xdr:rowOff>
    </xdr:to>
    <xdr:sp macro="" textlink="">
      <xdr:nvSpPr>
        <xdr:cNvPr id="77" name="楕円 76"/>
        <xdr:cNvSpPr/>
      </xdr:nvSpPr>
      <xdr:spPr>
        <a:xfrm>
          <a:off x="1968500" y="69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102326</xdr:rowOff>
    </xdr:from>
    <xdr:to>
      <xdr:col>15</xdr:col>
      <xdr:colOff>50800</xdr:colOff>
      <xdr:row>40</xdr:row>
      <xdr:rowOff>115388</xdr:rowOff>
    </xdr:to>
    <xdr:cxnSp macro="">
      <xdr:nvCxnSpPr>
        <xdr:cNvPr id="78" name="直線コネクタ 77"/>
        <xdr:cNvCxnSpPr/>
      </xdr:nvCxnSpPr>
      <xdr:spPr>
        <a:xfrm>
          <a:off x="2019300" y="69603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38463</xdr:rowOff>
    </xdr:from>
    <xdr:to>
      <xdr:col>6</xdr:col>
      <xdr:colOff>38100</xdr:colOff>
      <xdr:row>40</xdr:row>
      <xdr:rowOff>140063</xdr:rowOff>
    </xdr:to>
    <xdr:sp macro="" textlink="">
      <xdr:nvSpPr>
        <xdr:cNvPr id="79" name="楕円 78"/>
        <xdr:cNvSpPr/>
      </xdr:nvSpPr>
      <xdr:spPr>
        <a:xfrm>
          <a:off x="1079500" y="68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89263</xdr:rowOff>
    </xdr:from>
    <xdr:to>
      <xdr:col>10</xdr:col>
      <xdr:colOff>114300</xdr:colOff>
      <xdr:row>40</xdr:row>
      <xdr:rowOff>102326</xdr:rowOff>
    </xdr:to>
    <xdr:cxnSp macro="">
      <xdr:nvCxnSpPr>
        <xdr:cNvPr id="80" name="直線コネクタ 79"/>
        <xdr:cNvCxnSpPr/>
      </xdr:nvCxnSpPr>
      <xdr:spPr>
        <a:xfrm>
          <a:off x="1130300" y="694726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14531</xdr:rowOff>
    </xdr:from>
    <xdr:ext cx="405111" cy="259045"/>
    <xdr:sp macro="" textlink="">
      <xdr:nvSpPr>
        <xdr:cNvPr id="81" name="n_1aveValue【道路】&#10;有形固定資産減価償却率"/>
        <xdr:cNvSpPr txBox="1"/>
      </xdr:nvSpPr>
      <xdr:spPr>
        <a:xfrm>
          <a:off x="35820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164754</xdr:rowOff>
    </xdr:from>
    <xdr:ext cx="405111" cy="259045"/>
    <xdr:sp macro="" textlink="">
      <xdr:nvSpPr>
        <xdr:cNvPr id="82" name="n_2aveValue【道路】&#10;有形固定資産減価償却率"/>
        <xdr:cNvSpPr txBox="1"/>
      </xdr:nvSpPr>
      <xdr:spPr>
        <a:xfrm>
          <a:off x="27057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138628</xdr:rowOff>
    </xdr:from>
    <xdr:ext cx="405111" cy="259045"/>
    <xdr:sp macro="" textlink="">
      <xdr:nvSpPr>
        <xdr:cNvPr id="83" name="n_3aveValue【道路】&#10;有形固定資産減価償却率"/>
        <xdr:cNvSpPr txBox="1"/>
      </xdr:nvSpPr>
      <xdr:spPr>
        <a:xfrm>
          <a:off x="1816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119034</xdr:rowOff>
    </xdr:from>
    <xdr:ext cx="405111" cy="259045"/>
    <xdr:sp macro="" textlink="">
      <xdr:nvSpPr>
        <xdr:cNvPr id="84" name="n_4aveValue【道路】&#10;有形固定資産減価償却率"/>
        <xdr:cNvSpPr txBox="1"/>
      </xdr:nvSpPr>
      <xdr:spPr>
        <a:xfrm>
          <a:off x="9277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170378</xdr:rowOff>
    </xdr:from>
    <xdr:ext cx="405111" cy="259045"/>
    <xdr:sp macro="" textlink="">
      <xdr:nvSpPr>
        <xdr:cNvPr id="85" name="n_1mainValue【道路】&#10;有形固定資産減価償却率"/>
        <xdr:cNvSpPr txBox="1"/>
      </xdr:nvSpPr>
      <xdr:spPr>
        <a:xfrm>
          <a:off x="3582044" y="702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157315</xdr:rowOff>
    </xdr:from>
    <xdr:ext cx="405111" cy="259045"/>
    <xdr:sp macro="" textlink="">
      <xdr:nvSpPr>
        <xdr:cNvPr id="86" name="n_2mainValue【道路】&#10;有形固定資産減価償却率"/>
        <xdr:cNvSpPr txBox="1"/>
      </xdr:nvSpPr>
      <xdr:spPr>
        <a:xfrm>
          <a:off x="2705744" y="701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144253</xdr:rowOff>
    </xdr:from>
    <xdr:ext cx="405111" cy="259045"/>
    <xdr:sp macro="" textlink="">
      <xdr:nvSpPr>
        <xdr:cNvPr id="87" name="n_3mainValue【道路】&#10;有形固定資産減価償却率"/>
        <xdr:cNvSpPr txBox="1"/>
      </xdr:nvSpPr>
      <xdr:spPr>
        <a:xfrm>
          <a:off x="1816744" y="700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131190</xdr:rowOff>
    </xdr:from>
    <xdr:ext cx="405111" cy="259045"/>
    <xdr:sp macro="" textlink="">
      <xdr:nvSpPr>
        <xdr:cNvPr id="88" name="n_4mainValue【道路】&#10;有形固定資産減価償却率"/>
        <xdr:cNvSpPr txBox="1"/>
      </xdr:nvSpPr>
      <xdr:spPr>
        <a:xfrm>
          <a:off x="927744" y="698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3" name="テキスト ボックス 10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5" name="テキスト ボックス 10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7" name="テキスト ボックス 10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9" name="テキスト ボックス 10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38</xdr:row>
      <xdr:rowOff>57607</xdr:rowOff>
    </xdr:from>
    <xdr:to>
      <xdr:col>54</xdr:col>
      <xdr:colOff>189865</xdr:colOff>
      <xdr:row>42</xdr:row>
      <xdr:rowOff>34366</xdr:rowOff>
    </xdr:to>
    <xdr:cxnSp macro="">
      <xdr:nvCxnSpPr>
        <xdr:cNvPr id="113" name="直線コネクタ 112"/>
        <xdr:cNvCxnSpPr/>
      </xdr:nvCxnSpPr>
      <xdr:spPr>
        <a:xfrm flipV="1">
          <a:off x="10476865" y="6572707"/>
          <a:ext cx="0" cy="66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38193</xdr:rowOff>
    </xdr:from>
    <xdr:ext cx="469744" cy="259045"/>
    <xdr:sp macro="" textlink="">
      <xdr:nvSpPr>
        <xdr:cNvPr id="114" name="【道路】&#10;一人当たり延長最小値テキスト"/>
        <xdr:cNvSpPr txBox="1"/>
      </xdr:nvSpPr>
      <xdr:spPr>
        <a:xfrm>
          <a:off x="10515600" y="723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34366</xdr:rowOff>
    </xdr:from>
    <xdr:to>
      <xdr:col>55</xdr:col>
      <xdr:colOff>88900</xdr:colOff>
      <xdr:row>42</xdr:row>
      <xdr:rowOff>34366</xdr:rowOff>
    </xdr:to>
    <xdr:cxnSp macro="">
      <xdr:nvCxnSpPr>
        <xdr:cNvPr id="115" name="直線コネクタ 114"/>
        <xdr:cNvCxnSpPr/>
      </xdr:nvCxnSpPr>
      <xdr:spPr>
        <a:xfrm>
          <a:off x="10388600" y="7235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4284</xdr:rowOff>
    </xdr:from>
    <xdr:ext cx="534377" cy="259045"/>
    <xdr:sp macro="" textlink="">
      <xdr:nvSpPr>
        <xdr:cNvPr id="116" name="【道路】&#10;一人当たり延長最大値テキスト"/>
        <xdr:cNvSpPr txBox="1"/>
      </xdr:nvSpPr>
      <xdr:spPr>
        <a:xfrm>
          <a:off x="10515600" y="634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57607</xdr:rowOff>
    </xdr:from>
    <xdr:to>
      <xdr:col>55</xdr:col>
      <xdr:colOff>88900</xdr:colOff>
      <xdr:row>38</xdr:row>
      <xdr:rowOff>57607</xdr:rowOff>
    </xdr:to>
    <xdr:cxnSp macro="">
      <xdr:nvCxnSpPr>
        <xdr:cNvPr id="117" name="直線コネクタ 116"/>
        <xdr:cNvCxnSpPr/>
      </xdr:nvCxnSpPr>
      <xdr:spPr>
        <a:xfrm>
          <a:off x="10388600" y="6572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137024</xdr:rowOff>
    </xdr:from>
    <xdr:ext cx="469744" cy="259045"/>
    <xdr:sp macro="" textlink="">
      <xdr:nvSpPr>
        <xdr:cNvPr id="118" name="【道路】&#10;一人当たり延長平均値テキスト"/>
        <xdr:cNvSpPr txBox="1"/>
      </xdr:nvSpPr>
      <xdr:spPr>
        <a:xfrm>
          <a:off x="10515600" y="6823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158597</xdr:rowOff>
    </xdr:from>
    <xdr:to>
      <xdr:col>55</xdr:col>
      <xdr:colOff>50800</xdr:colOff>
      <xdr:row>40</xdr:row>
      <xdr:rowOff>88747</xdr:rowOff>
    </xdr:to>
    <xdr:sp macro="" textlink="">
      <xdr:nvSpPr>
        <xdr:cNvPr id="119" name="フローチャート: 判断 118"/>
        <xdr:cNvSpPr/>
      </xdr:nvSpPr>
      <xdr:spPr>
        <a:xfrm>
          <a:off x="10426700" y="6845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86284</xdr:rowOff>
    </xdr:from>
    <xdr:to>
      <xdr:col>50</xdr:col>
      <xdr:colOff>165100</xdr:colOff>
      <xdr:row>40</xdr:row>
      <xdr:rowOff>16434</xdr:rowOff>
    </xdr:to>
    <xdr:sp macro="" textlink="">
      <xdr:nvSpPr>
        <xdr:cNvPr id="120" name="フローチャート: 判断 119"/>
        <xdr:cNvSpPr/>
      </xdr:nvSpPr>
      <xdr:spPr>
        <a:xfrm>
          <a:off x="9588500" y="677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90094</xdr:rowOff>
    </xdr:from>
    <xdr:to>
      <xdr:col>46</xdr:col>
      <xdr:colOff>38100</xdr:colOff>
      <xdr:row>40</xdr:row>
      <xdr:rowOff>20244</xdr:rowOff>
    </xdr:to>
    <xdr:sp macro="" textlink="">
      <xdr:nvSpPr>
        <xdr:cNvPr id="121" name="フローチャート: 判断 120"/>
        <xdr:cNvSpPr/>
      </xdr:nvSpPr>
      <xdr:spPr>
        <a:xfrm>
          <a:off x="8699500" y="677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92608</xdr:rowOff>
    </xdr:from>
    <xdr:to>
      <xdr:col>41</xdr:col>
      <xdr:colOff>101600</xdr:colOff>
      <xdr:row>40</xdr:row>
      <xdr:rowOff>22758</xdr:rowOff>
    </xdr:to>
    <xdr:sp macro="" textlink="">
      <xdr:nvSpPr>
        <xdr:cNvPr id="122" name="フローチャート: 判断 121"/>
        <xdr:cNvSpPr/>
      </xdr:nvSpPr>
      <xdr:spPr>
        <a:xfrm>
          <a:off x="7810500" y="677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85065</xdr:rowOff>
    </xdr:from>
    <xdr:to>
      <xdr:col>36</xdr:col>
      <xdr:colOff>165100</xdr:colOff>
      <xdr:row>37</xdr:row>
      <xdr:rowOff>15215</xdr:rowOff>
    </xdr:to>
    <xdr:sp macro="" textlink="">
      <xdr:nvSpPr>
        <xdr:cNvPr id="123" name="フローチャート: 判断 122"/>
        <xdr:cNvSpPr/>
      </xdr:nvSpPr>
      <xdr:spPr>
        <a:xfrm>
          <a:off x="6921500" y="62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54051</xdr:rowOff>
    </xdr:from>
    <xdr:to>
      <xdr:col>50</xdr:col>
      <xdr:colOff>165100</xdr:colOff>
      <xdr:row>33</xdr:row>
      <xdr:rowOff>155651</xdr:rowOff>
    </xdr:to>
    <xdr:sp macro="" textlink="">
      <xdr:nvSpPr>
        <xdr:cNvPr id="129" name="楕円 128"/>
        <xdr:cNvSpPr/>
      </xdr:nvSpPr>
      <xdr:spPr>
        <a:xfrm>
          <a:off x="9588500" y="571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33</xdr:row>
      <xdr:rowOff>77064</xdr:rowOff>
    </xdr:from>
    <xdr:to>
      <xdr:col>46</xdr:col>
      <xdr:colOff>38100</xdr:colOff>
      <xdr:row>34</xdr:row>
      <xdr:rowOff>7214</xdr:rowOff>
    </xdr:to>
    <xdr:sp macro="" textlink="">
      <xdr:nvSpPr>
        <xdr:cNvPr id="130" name="楕円 129"/>
        <xdr:cNvSpPr/>
      </xdr:nvSpPr>
      <xdr:spPr>
        <a:xfrm>
          <a:off x="8699500" y="573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104851</xdr:rowOff>
    </xdr:from>
    <xdr:to>
      <xdr:col>50</xdr:col>
      <xdr:colOff>114300</xdr:colOff>
      <xdr:row>33</xdr:row>
      <xdr:rowOff>127864</xdr:rowOff>
    </xdr:to>
    <xdr:cxnSp macro="">
      <xdr:nvCxnSpPr>
        <xdr:cNvPr id="131" name="直線コネクタ 130"/>
        <xdr:cNvCxnSpPr/>
      </xdr:nvCxnSpPr>
      <xdr:spPr>
        <a:xfrm flipV="1">
          <a:off x="8750300" y="5762701"/>
          <a:ext cx="8890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97256</xdr:rowOff>
    </xdr:from>
    <xdr:to>
      <xdr:col>41</xdr:col>
      <xdr:colOff>101600</xdr:colOff>
      <xdr:row>34</xdr:row>
      <xdr:rowOff>27406</xdr:rowOff>
    </xdr:to>
    <xdr:sp macro="" textlink="">
      <xdr:nvSpPr>
        <xdr:cNvPr id="132" name="楕円 131"/>
        <xdr:cNvSpPr/>
      </xdr:nvSpPr>
      <xdr:spPr>
        <a:xfrm>
          <a:off x="7810500" y="57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127864</xdr:rowOff>
    </xdr:from>
    <xdr:to>
      <xdr:col>45</xdr:col>
      <xdr:colOff>177800</xdr:colOff>
      <xdr:row>33</xdr:row>
      <xdr:rowOff>148056</xdr:rowOff>
    </xdr:to>
    <xdr:cxnSp macro="">
      <xdr:nvCxnSpPr>
        <xdr:cNvPr id="133" name="直線コネクタ 132"/>
        <xdr:cNvCxnSpPr/>
      </xdr:nvCxnSpPr>
      <xdr:spPr>
        <a:xfrm flipV="1">
          <a:off x="7861300" y="5785714"/>
          <a:ext cx="889000" cy="2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101524</xdr:rowOff>
    </xdr:from>
    <xdr:to>
      <xdr:col>36</xdr:col>
      <xdr:colOff>165100</xdr:colOff>
      <xdr:row>34</xdr:row>
      <xdr:rowOff>31674</xdr:rowOff>
    </xdr:to>
    <xdr:sp macro="" textlink="">
      <xdr:nvSpPr>
        <xdr:cNvPr id="134" name="楕円 133"/>
        <xdr:cNvSpPr/>
      </xdr:nvSpPr>
      <xdr:spPr>
        <a:xfrm>
          <a:off x="6921500" y="575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148056</xdr:rowOff>
    </xdr:from>
    <xdr:to>
      <xdr:col>41</xdr:col>
      <xdr:colOff>50800</xdr:colOff>
      <xdr:row>33</xdr:row>
      <xdr:rowOff>152324</xdr:rowOff>
    </xdr:to>
    <xdr:cxnSp macro="">
      <xdr:nvCxnSpPr>
        <xdr:cNvPr id="135" name="直線コネクタ 134"/>
        <xdr:cNvCxnSpPr/>
      </xdr:nvCxnSpPr>
      <xdr:spPr>
        <a:xfrm flipV="1">
          <a:off x="6972300" y="5805906"/>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7561</xdr:rowOff>
    </xdr:from>
    <xdr:ext cx="534377" cy="259045"/>
    <xdr:sp macro="" textlink="">
      <xdr:nvSpPr>
        <xdr:cNvPr id="136" name="n_1aveValue【道路】&#10;一人当たり延長"/>
        <xdr:cNvSpPr txBox="1"/>
      </xdr:nvSpPr>
      <xdr:spPr>
        <a:xfrm>
          <a:off x="9359411" y="68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11371</xdr:rowOff>
    </xdr:from>
    <xdr:ext cx="534377" cy="259045"/>
    <xdr:sp macro="" textlink="">
      <xdr:nvSpPr>
        <xdr:cNvPr id="137" name="n_2aveValue【道路】&#10;一人当たり延長"/>
        <xdr:cNvSpPr txBox="1"/>
      </xdr:nvSpPr>
      <xdr:spPr>
        <a:xfrm>
          <a:off x="8483111" y="686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13885</xdr:rowOff>
    </xdr:from>
    <xdr:ext cx="534377" cy="259045"/>
    <xdr:sp macro="" textlink="">
      <xdr:nvSpPr>
        <xdr:cNvPr id="138" name="n_3aveValue【道路】&#10;一人当たり延長"/>
        <xdr:cNvSpPr txBox="1"/>
      </xdr:nvSpPr>
      <xdr:spPr>
        <a:xfrm>
          <a:off x="7594111" y="687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6342</xdr:rowOff>
    </xdr:from>
    <xdr:ext cx="534377" cy="259045"/>
    <xdr:sp macro="" textlink="">
      <xdr:nvSpPr>
        <xdr:cNvPr id="139" name="n_4aveValue【道路】&#10;一人当たり延長"/>
        <xdr:cNvSpPr txBox="1"/>
      </xdr:nvSpPr>
      <xdr:spPr>
        <a:xfrm>
          <a:off x="6705111" y="634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728</xdr:rowOff>
    </xdr:from>
    <xdr:ext cx="534377" cy="259045"/>
    <xdr:sp macro="" textlink="">
      <xdr:nvSpPr>
        <xdr:cNvPr id="140" name="n_1mainValue【道路】&#10;一人当たり延長"/>
        <xdr:cNvSpPr txBox="1"/>
      </xdr:nvSpPr>
      <xdr:spPr>
        <a:xfrm>
          <a:off x="9359411" y="548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23741</xdr:rowOff>
    </xdr:from>
    <xdr:ext cx="534377" cy="259045"/>
    <xdr:sp macro="" textlink="">
      <xdr:nvSpPr>
        <xdr:cNvPr id="141" name="n_2mainValue【道路】&#10;一人当たり延長"/>
        <xdr:cNvSpPr txBox="1"/>
      </xdr:nvSpPr>
      <xdr:spPr>
        <a:xfrm>
          <a:off x="8483111" y="551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43933</xdr:rowOff>
    </xdr:from>
    <xdr:ext cx="534377" cy="259045"/>
    <xdr:sp macro="" textlink="">
      <xdr:nvSpPr>
        <xdr:cNvPr id="142" name="n_3mainValue【道路】&#10;一人当たり延長"/>
        <xdr:cNvSpPr txBox="1"/>
      </xdr:nvSpPr>
      <xdr:spPr>
        <a:xfrm>
          <a:off x="7594111" y="55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32</xdr:row>
      <xdr:rowOff>48201</xdr:rowOff>
    </xdr:from>
    <xdr:ext cx="534377" cy="259045"/>
    <xdr:sp macro="" textlink="">
      <xdr:nvSpPr>
        <xdr:cNvPr id="143" name="n_4mainValue【道路】&#10;一人当たり延長"/>
        <xdr:cNvSpPr txBox="1"/>
      </xdr:nvSpPr>
      <xdr:spPr>
        <a:xfrm>
          <a:off x="6705111" y="553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4" name="テキスト ボックス 15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5" name="直線コネクタ 15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6" name="テキスト ボックス 15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7" name="直線コネクタ 15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8" name="テキスト ボックス 15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9" name="直線コネクタ 15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0" name="テキスト ボックス 15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1" name="直線コネクタ 16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2" name="テキスト ボックス 16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3" name="直線コネクタ 16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4" name="テキスト ボックス 16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6" name="テキスト ボックス 16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110490</xdr:rowOff>
    </xdr:from>
    <xdr:to>
      <xdr:col>24</xdr:col>
      <xdr:colOff>62865</xdr:colOff>
      <xdr:row>62</xdr:row>
      <xdr:rowOff>110490</xdr:rowOff>
    </xdr:to>
    <xdr:cxnSp macro="">
      <xdr:nvCxnSpPr>
        <xdr:cNvPr id="168" name="直線コネクタ 167"/>
        <xdr:cNvCxnSpPr/>
      </xdr:nvCxnSpPr>
      <xdr:spPr>
        <a:xfrm flipV="1">
          <a:off x="4634865" y="954024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114317</xdr:rowOff>
    </xdr:from>
    <xdr:ext cx="405111" cy="259045"/>
    <xdr:sp macro="" textlink="">
      <xdr:nvSpPr>
        <xdr:cNvPr id="169" name="【橋りょう・トンネル】&#10;有形固定資産減価償却率最小値テキスト"/>
        <xdr:cNvSpPr txBox="1"/>
      </xdr:nvSpPr>
      <xdr:spPr>
        <a:xfrm>
          <a:off x="4673600" y="1074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110490</xdr:rowOff>
    </xdr:from>
    <xdr:to>
      <xdr:col>24</xdr:col>
      <xdr:colOff>152400</xdr:colOff>
      <xdr:row>62</xdr:row>
      <xdr:rowOff>110490</xdr:rowOff>
    </xdr:to>
    <xdr:cxnSp macro="">
      <xdr:nvCxnSpPr>
        <xdr:cNvPr id="170" name="直線コネクタ 169"/>
        <xdr:cNvCxnSpPr/>
      </xdr:nvCxnSpPr>
      <xdr:spPr>
        <a:xfrm>
          <a:off x="4546600" y="1074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57167</xdr:rowOff>
    </xdr:from>
    <xdr:ext cx="405111" cy="259045"/>
    <xdr:sp macro="" textlink="">
      <xdr:nvSpPr>
        <xdr:cNvPr id="171" name="【橋りょう・トンネル】&#10;有形固定資産減価償却率最大値テキスト"/>
        <xdr:cNvSpPr txBox="1"/>
      </xdr:nvSpPr>
      <xdr:spPr>
        <a:xfrm>
          <a:off x="46736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110490</xdr:rowOff>
    </xdr:from>
    <xdr:to>
      <xdr:col>24</xdr:col>
      <xdr:colOff>152400</xdr:colOff>
      <xdr:row>55</xdr:row>
      <xdr:rowOff>110490</xdr:rowOff>
    </xdr:to>
    <xdr:cxnSp macro="">
      <xdr:nvCxnSpPr>
        <xdr:cNvPr id="172" name="直線コネクタ 171"/>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73" name="【橋りょう・トンネ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74" name="フローチャート: 判断 173"/>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75" name="フローチャート: 判断 174"/>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21590</xdr:rowOff>
    </xdr:from>
    <xdr:to>
      <xdr:col>15</xdr:col>
      <xdr:colOff>101600</xdr:colOff>
      <xdr:row>59</xdr:row>
      <xdr:rowOff>123190</xdr:rowOff>
    </xdr:to>
    <xdr:sp macro="" textlink="">
      <xdr:nvSpPr>
        <xdr:cNvPr id="176" name="フローチャート: 判断 175"/>
        <xdr:cNvSpPr/>
      </xdr:nvSpPr>
      <xdr:spPr>
        <a:xfrm>
          <a:off x="2857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77" name="フローチャート: 判断 176"/>
        <xdr:cNvSpPr/>
      </xdr:nvSpPr>
      <xdr:spPr>
        <a:xfrm>
          <a:off x="1968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105410</xdr:rowOff>
    </xdr:from>
    <xdr:to>
      <xdr:col>6</xdr:col>
      <xdr:colOff>38100</xdr:colOff>
      <xdr:row>59</xdr:row>
      <xdr:rowOff>35560</xdr:rowOff>
    </xdr:to>
    <xdr:sp macro="" textlink="">
      <xdr:nvSpPr>
        <xdr:cNvPr id="178" name="フローチャート: 判断 177"/>
        <xdr:cNvSpPr/>
      </xdr:nvSpPr>
      <xdr:spPr>
        <a:xfrm>
          <a:off x="10795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135890</xdr:rowOff>
    </xdr:from>
    <xdr:to>
      <xdr:col>20</xdr:col>
      <xdr:colOff>38100</xdr:colOff>
      <xdr:row>63</xdr:row>
      <xdr:rowOff>66040</xdr:rowOff>
    </xdr:to>
    <xdr:sp macro="" textlink="">
      <xdr:nvSpPr>
        <xdr:cNvPr id="184" name="楕円 183"/>
        <xdr:cNvSpPr/>
      </xdr:nvSpPr>
      <xdr:spPr>
        <a:xfrm>
          <a:off x="3746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105410</xdr:rowOff>
    </xdr:from>
    <xdr:to>
      <xdr:col>15</xdr:col>
      <xdr:colOff>101600</xdr:colOff>
      <xdr:row>63</xdr:row>
      <xdr:rowOff>35560</xdr:rowOff>
    </xdr:to>
    <xdr:sp macro="" textlink="">
      <xdr:nvSpPr>
        <xdr:cNvPr id="185" name="楕円 184"/>
        <xdr:cNvSpPr/>
      </xdr:nvSpPr>
      <xdr:spPr>
        <a:xfrm>
          <a:off x="2857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156210</xdr:rowOff>
    </xdr:from>
    <xdr:to>
      <xdr:col>19</xdr:col>
      <xdr:colOff>177800</xdr:colOff>
      <xdr:row>63</xdr:row>
      <xdr:rowOff>15240</xdr:rowOff>
    </xdr:to>
    <xdr:cxnSp macro="">
      <xdr:nvCxnSpPr>
        <xdr:cNvPr id="186" name="直線コネクタ 185"/>
        <xdr:cNvCxnSpPr/>
      </xdr:nvCxnSpPr>
      <xdr:spPr>
        <a:xfrm>
          <a:off x="2908300" y="107861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63500</xdr:rowOff>
    </xdr:from>
    <xdr:to>
      <xdr:col>10</xdr:col>
      <xdr:colOff>165100</xdr:colOff>
      <xdr:row>62</xdr:row>
      <xdr:rowOff>165100</xdr:rowOff>
    </xdr:to>
    <xdr:sp macro="" textlink="">
      <xdr:nvSpPr>
        <xdr:cNvPr id="187" name="楕円 186"/>
        <xdr:cNvSpPr/>
      </xdr:nvSpPr>
      <xdr:spPr>
        <a:xfrm>
          <a:off x="1968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114300</xdr:rowOff>
    </xdr:from>
    <xdr:to>
      <xdr:col>15</xdr:col>
      <xdr:colOff>50800</xdr:colOff>
      <xdr:row>62</xdr:row>
      <xdr:rowOff>156210</xdr:rowOff>
    </xdr:to>
    <xdr:cxnSp macro="">
      <xdr:nvCxnSpPr>
        <xdr:cNvPr id="188" name="直線コネクタ 187"/>
        <xdr:cNvCxnSpPr/>
      </xdr:nvCxnSpPr>
      <xdr:spPr>
        <a:xfrm>
          <a:off x="2019300" y="107442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147320</xdr:rowOff>
    </xdr:from>
    <xdr:to>
      <xdr:col>6</xdr:col>
      <xdr:colOff>38100</xdr:colOff>
      <xdr:row>63</xdr:row>
      <xdr:rowOff>77470</xdr:rowOff>
    </xdr:to>
    <xdr:sp macro="" textlink="">
      <xdr:nvSpPr>
        <xdr:cNvPr id="189" name="楕円 188"/>
        <xdr:cNvSpPr/>
      </xdr:nvSpPr>
      <xdr:spPr>
        <a:xfrm>
          <a:off x="1079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114300</xdr:rowOff>
    </xdr:from>
    <xdr:to>
      <xdr:col>10</xdr:col>
      <xdr:colOff>114300</xdr:colOff>
      <xdr:row>63</xdr:row>
      <xdr:rowOff>26670</xdr:rowOff>
    </xdr:to>
    <xdr:cxnSp macro="">
      <xdr:nvCxnSpPr>
        <xdr:cNvPr id="190" name="直線コネクタ 189"/>
        <xdr:cNvCxnSpPr/>
      </xdr:nvCxnSpPr>
      <xdr:spPr>
        <a:xfrm flipV="1">
          <a:off x="1130300" y="107442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21607</xdr:rowOff>
    </xdr:from>
    <xdr:ext cx="405111" cy="259045"/>
    <xdr:sp macro="" textlink="">
      <xdr:nvSpPr>
        <xdr:cNvPr id="191" name="n_1aveValue【橋りょう・トンネル】&#10;有形固定資産減価償却率"/>
        <xdr:cNvSpPr txBox="1"/>
      </xdr:nvSpPr>
      <xdr:spPr>
        <a:xfrm>
          <a:off x="3582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139717</xdr:rowOff>
    </xdr:from>
    <xdr:ext cx="405111" cy="259045"/>
    <xdr:sp macro="" textlink="">
      <xdr:nvSpPr>
        <xdr:cNvPr id="192" name="n_2aveValue【橋りょう・トンネル】&#10;有形固定資産減価償却率"/>
        <xdr:cNvSpPr txBox="1"/>
      </xdr:nvSpPr>
      <xdr:spPr>
        <a:xfrm>
          <a:off x="2705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86377</xdr:rowOff>
    </xdr:from>
    <xdr:ext cx="405111" cy="259045"/>
    <xdr:sp macro="" textlink="">
      <xdr:nvSpPr>
        <xdr:cNvPr id="193" name="n_3aveValue【橋りょう・トンネル】&#10;有形固定資産減価償却率"/>
        <xdr:cNvSpPr txBox="1"/>
      </xdr:nvSpPr>
      <xdr:spPr>
        <a:xfrm>
          <a:off x="1816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52087</xdr:rowOff>
    </xdr:from>
    <xdr:ext cx="405111" cy="259045"/>
    <xdr:sp macro="" textlink="">
      <xdr:nvSpPr>
        <xdr:cNvPr id="194" name="n_4aveValue【橋りょう・トンネル】&#10;有形固定資産減価償却率"/>
        <xdr:cNvSpPr txBox="1"/>
      </xdr:nvSpPr>
      <xdr:spPr>
        <a:xfrm>
          <a:off x="9277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57167</xdr:rowOff>
    </xdr:from>
    <xdr:ext cx="405111" cy="259045"/>
    <xdr:sp macro="" textlink="">
      <xdr:nvSpPr>
        <xdr:cNvPr id="195" name="n_1mainValue【橋りょう・トンネル】&#10;有形固定資産減価償却率"/>
        <xdr:cNvSpPr txBox="1"/>
      </xdr:nvSpPr>
      <xdr:spPr>
        <a:xfrm>
          <a:off x="3582044" y="1085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26687</xdr:rowOff>
    </xdr:from>
    <xdr:ext cx="405111" cy="259045"/>
    <xdr:sp macro="" textlink="">
      <xdr:nvSpPr>
        <xdr:cNvPr id="196" name="n_2mainValue【橋りょう・トンネル】&#10;有形固定資産減価償却率"/>
        <xdr:cNvSpPr txBox="1"/>
      </xdr:nvSpPr>
      <xdr:spPr>
        <a:xfrm>
          <a:off x="2705744"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156227</xdr:rowOff>
    </xdr:from>
    <xdr:ext cx="405111" cy="259045"/>
    <xdr:sp macro="" textlink="">
      <xdr:nvSpPr>
        <xdr:cNvPr id="197" name="n_3mainValue【橋りょう・トンネル】&#10;有形固定資産減価償却率"/>
        <xdr:cNvSpPr txBox="1"/>
      </xdr:nvSpPr>
      <xdr:spPr>
        <a:xfrm>
          <a:off x="1816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68597</xdr:rowOff>
    </xdr:from>
    <xdr:ext cx="405111" cy="259045"/>
    <xdr:sp macro="" textlink="">
      <xdr:nvSpPr>
        <xdr:cNvPr id="198" name="n_4mainValue【橋りょう・トンネル】&#10;有形固定資産減価償却率"/>
        <xdr:cNvSpPr txBox="1"/>
      </xdr:nvSpPr>
      <xdr:spPr>
        <a:xfrm>
          <a:off x="927744"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9" name="直線コネクタ 20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0" name="テキスト ボックス 20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1" name="直線コネクタ 21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2" name="テキスト ボックス 21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3" name="直線コネクタ 21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4" name="テキスト ボックス 21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5" name="直線コネクタ 21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6" name="テキスト ボックス 21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7" name="直線コネクタ 21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8" name="テキスト ボックス 217"/>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9" name="直線コネクタ 21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0" name="テキスト ボックス 21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2" name="テキスト ボックス 22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55842</xdr:rowOff>
    </xdr:from>
    <xdr:to>
      <xdr:col>54</xdr:col>
      <xdr:colOff>189865</xdr:colOff>
      <xdr:row>64</xdr:row>
      <xdr:rowOff>90345</xdr:rowOff>
    </xdr:to>
    <xdr:cxnSp macro="">
      <xdr:nvCxnSpPr>
        <xdr:cNvPr id="224" name="直線コネクタ 223"/>
        <xdr:cNvCxnSpPr/>
      </xdr:nvCxnSpPr>
      <xdr:spPr>
        <a:xfrm flipV="1">
          <a:off x="10476865" y="9657042"/>
          <a:ext cx="0" cy="140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94172</xdr:rowOff>
    </xdr:from>
    <xdr:ext cx="534377" cy="259045"/>
    <xdr:sp macro="" textlink="">
      <xdr:nvSpPr>
        <xdr:cNvPr id="225" name="【橋りょう・トンネル】&#10;一人当たり有形固定資産（償却資産）額最小値テキスト"/>
        <xdr:cNvSpPr txBox="1"/>
      </xdr:nvSpPr>
      <xdr:spPr>
        <a:xfrm>
          <a:off x="10515600" y="1106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90345</xdr:rowOff>
    </xdr:from>
    <xdr:to>
      <xdr:col>55</xdr:col>
      <xdr:colOff>88900</xdr:colOff>
      <xdr:row>64</xdr:row>
      <xdr:rowOff>90345</xdr:rowOff>
    </xdr:to>
    <xdr:cxnSp macro="">
      <xdr:nvCxnSpPr>
        <xdr:cNvPr id="226" name="直線コネクタ 225"/>
        <xdr:cNvCxnSpPr/>
      </xdr:nvCxnSpPr>
      <xdr:spPr>
        <a:xfrm>
          <a:off x="10388600" y="1106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2519</xdr:rowOff>
    </xdr:from>
    <xdr:ext cx="690189" cy="259045"/>
    <xdr:sp macro="" textlink="">
      <xdr:nvSpPr>
        <xdr:cNvPr id="227" name="【橋りょう・トンネル】&#10;一人当たり有形固定資産（償却資産）額最大値テキスト"/>
        <xdr:cNvSpPr txBox="1"/>
      </xdr:nvSpPr>
      <xdr:spPr>
        <a:xfrm>
          <a:off x="10515600" y="9432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55842</xdr:rowOff>
    </xdr:from>
    <xdr:to>
      <xdr:col>55</xdr:col>
      <xdr:colOff>88900</xdr:colOff>
      <xdr:row>56</xdr:row>
      <xdr:rowOff>55842</xdr:rowOff>
    </xdr:to>
    <xdr:cxnSp macro="">
      <xdr:nvCxnSpPr>
        <xdr:cNvPr id="228" name="直線コネクタ 227"/>
        <xdr:cNvCxnSpPr/>
      </xdr:nvCxnSpPr>
      <xdr:spPr>
        <a:xfrm>
          <a:off x="10388600" y="9657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145855</xdr:rowOff>
    </xdr:from>
    <xdr:ext cx="599010" cy="259045"/>
    <xdr:sp macro="" textlink="">
      <xdr:nvSpPr>
        <xdr:cNvPr id="229" name="【橋りょう・トンネル】&#10;一人当たり有形固定資産（償却資産）額平均値テキスト"/>
        <xdr:cNvSpPr txBox="1"/>
      </xdr:nvSpPr>
      <xdr:spPr>
        <a:xfrm>
          <a:off x="10515600" y="107757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167428</xdr:rowOff>
    </xdr:from>
    <xdr:to>
      <xdr:col>55</xdr:col>
      <xdr:colOff>50800</xdr:colOff>
      <xdr:row>63</xdr:row>
      <xdr:rowOff>97578</xdr:rowOff>
    </xdr:to>
    <xdr:sp macro="" textlink="">
      <xdr:nvSpPr>
        <xdr:cNvPr id="230" name="フローチャート: 判断 229"/>
        <xdr:cNvSpPr/>
      </xdr:nvSpPr>
      <xdr:spPr>
        <a:xfrm>
          <a:off x="10426700" y="107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167292</xdr:rowOff>
    </xdr:from>
    <xdr:to>
      <xdr:col>50</xdr:col>
      <xdr:colOff>165100</xdr:colOff>
      <xdr:row>63</xdr:row>
      <xdr:rowOff>97442</xdr:rowOff>
    </xdr:to>
    <xdr:sp macro="" textlink="">
      <xdr:nvSpPr>
        <xdr:cNvPr id="231" name="フローチャート: 判断 230"/>
        <xdr:cNvSpPr/>
      </xdr:nvSpPr>
      <xdr:spPr>
        <a:xfrm>
          <a:off x="9588500" y="1079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168577</xdr:rowOff>
    </xdr:from>
    <xdr:to>
      <xdr:col>46</xdr:col>
      <xdr:colOff>38100</xdr:colOff>
      <xdr:row>63</xdr:row>
      <xdr:rowOff>98727</xdr:rowOff>
    </xdr:to>
    <xdr:sp macro="" textlink="">
      <xdr:nvSpPr>
        <xdr:cNvPr id="232" name="フローチャート: 判断 231"/>
        <xdr:cNvSpPr/>
      </xdr:nvSpPr>
      <xdr:spPr>
        <a:xfrm>
          <a:off x="8699500" y="1079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169210</xdr:rowOff>
    </xdr:from>
    <xdr:to>
      <xdr:col>41</xdr:col>
      <xdr:colOff>101600</xdr:colOff>
      <xdr:row>63</xdr:row>
      <xdr:rowOff>99360</xdr:rowOff>
    </xdr:to>
    <xdr:sp macro="" textlink="">
      <xdr:nvSpPr>
        <xdr:cNvPr id="233" name="フローチャート: 判断 232"/>
        <xdr:cNvSpPr/>
      </xdr:nvSpPr>
      <xdr:spPr>
        <a:xfrm>
          <a:off x="7810500" y="107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168953</xdr:rowOff>
    </xdr:from>
    <xdr:to>
      <xdr:col>36</xdr:col>
      <xdr:colOff>165100</xdr:colOff>
      <xdr:row>63</xdr:row>
      <xdr:rowOff>99103</xdr:rowOff>
    </xdr:to>
    <xdr:sp macro="" textlink="">
      <xdr:nvSpPr>
        <xdr:cNvPr id="234" name="フローチャート: 判断 233"/>
        <xdr:cNvSpPr/>
      </xdr:nvSpPr>
      <xdr:spPr>
        <a:xfrm>
          <a:off x="6921500" y="1079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44844</xdr:rowOff>
    </xdr:from>
    <xdr:to>
      <xdr:col>50</xdr:col>
      <xdr:colOff>165100</xdr:colOff>
      <xdr:row>63</xdr:row>
      <xdr:rowOff>146444</xdr:rowOff>
    </xdr:to>
    <xdr:sp macro="" textlink="">
      <xdr:nvSpPr>
        <xdr:cNvPr id="240" name="楕円 239"/>
        <xdr:cNvSpPr/>
      </xdr:nvSpPr>
      <xdr:spPr>
        <a:xfrm>
          <a:off x="9588500" y="1084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46863</xdr:rowOff>
    </xdr:from>
    <xdr:to>
      <xdr:col>46</xdr:col>
      <xdr:colOff>38100</xdr:colOff>
      <xdr:row>63</xdr:row>
      <xdr:rowOff>148463</xdr:rowOff>
    </xdr:to>
    <xdr:sp macro="" textlink="">
      <xdr:nvSpPr>
        <xdr:cNvPr id="241" name="楕円 240"/>
        <xdr:cNvSpPr/>
      </xdr:nvSpPr>
      <xdr:spPr>
        <a:xfrm>
          <a:off x="8699500" y="1084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95644</xdr:rowOff>
    </xdr:from>
    <xdr:to>
      <xdr:col>50</xdr:col>
      <xdr:colOff>114300</xdr:colOff>
      <xdr:row>63</xdr:row>
      <xdr:rowOff>97663</xdr:rowOff>
    </xdr:to>
    <xdr:cxnSp macro="">
      <xdr:nvCxnSpPr>
        <xdr:cNvPr id="242" name="直線コネクタ 241"/>
        <xdr:cNvCxnSpPr/>
      </xdr:nvCxnSpPr>
      <xdr:spPr>
        <a:xfrm flipV="1">
          <a:off x="8750300" y="10896994"/>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49497</xdr:rowOff>
    </xdr:from>
    <xdr:to>
      <xdr:col>41</xdr:col>
      <xdr:colOff>101600</xdr:colOff>
      <xdr:row>63</xdr:row>
      <xdr:rowOff>151097</xdr:rowOff>
    </xdr:to>
    <xdr:sp macro="" textlink="">
      <xdr:nvSpPr>
        <xdr:cNvPr id="243" name="楕円 242"/>
        <xdr:cNvSpPr/>
      </xdr:nvSpPr>
      <xdr:spPr>
        <a:xfrm>
          <a:off x="7810500" y="1085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97663</xdr:rowOff>
    </xdr:from>
    <xdr:to>
      <xdr:col>45</xdr:col>
      <xdr:colOff>177800</xdr:colOff>
      <xdr:row>63</xdr:row>
      <xdr:rowOff>100297</xdr:rowOff>
    </xdr:to>
    <xdr:cxnSp macro="">
      <xdr:nvCxnSpPr>
        <xdr:cNvPr id="244" name="直線コネクタ 243"/>
        <xdr:cNvCxnSpPr/>
      </xdr:nvCxnSpPr>
      <xdr:spPr>
        <a:xfrm flipV="1">
          <a:off x="7861300" y="10899013"/>
          <a:ext cx="889000" cy="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65904</xdr:rowOff>
    </xdr:from>
    <xdr:to>
      <xdr:col>36</xdr:col>
      <xdr:colOff>165100</xdr:colOff>
      <xdr:row>63</xdr:row>
      <xdr:rowOff>167504</xdr:rowOff>
    </xdr:to>
    <xdr:sp macro="" textlink="">
      <xdr:nvSpPr>
        <xdr:cNvPr id="245" name="楕円 244"/>
        <xdr:cNvSpPr/>
      </xdr:nvSpPr>
      <xdr:spPr>
        <a:xfrm>
          <a:off x="6921500" y="1086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100297</xdr:rowOff>
    </xdr:from>
    <xdr:to>
      <xdr:col>41</xdr:col>
      <xdr:colOff>50800</xdr:colOff>
      <xdr:row>63</xdr:row>
      <xdr:rowOff>116704</xdr:rowOff>
    </xdr:to>
    <xdr:cxnSp macro="">
      <xdr:nvCxnSpPr>
        <xdr:cNvPr id="246" name="直線コネクタ 245"/>
        <xdr:cNvCxnSpPr/>
      </xdr:nvCxnSpPr>
      <xdr:spPr>
        <a:xfrm flipV="1">
          <a:off x="6972300" y="10901647"/>
          <a:ext cx="889000" cy="1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113969</xdr:rowOff>
    </xdr:from>
    <xdr:ext cx="599010" cy="259045"/>
    <xdr:sp macro="" textlink="">
      <xdr:nvSpPr>
        <xdr:cNvPr id="247" name="n_1aveValue【橋りょう・トンネル】&#10;一人当たり有形固定資産（償却資産）額"/>
        <xdr:cNvSpPr txBox="1"/>
      </xdr:nvSpPr>
      <xdr:spPr>
        <a:xfrm>
          <a:off x="9327095" y="10572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115254</xdr:rowOff>
    </xdr:from>
    <xdr:ext cx="599010" cy="259045"/>
    <xdr:sp macro="" textlink="">
      <xdr:nvSpPr>
        <xdr:cNvPr id="248" name="n_2aveValue【橋りょう・トンネル】&#10;一人当たり有形固定資産（償却資産）額"/>
        <xdr:cNvSpPr txBox="1"/>
      </xdr:nvSpPr>
      <xdr:spPr>
        <a:xfrm>
          <a:off x="8450795" y="1057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115887</xdr:rowOff>
    </xdr:from>
    <xdr:ext cx="599010" cy="259045"/>
    <xdr:sp macro="" textlink="">
      <xdr:nvSpPr>
        <xdr:cNvPr id="249" name="n_3aveValue【橋りょう・トンネル】&#10;一人当たり有形固定資産（償却資産）額"/>
        <xdr:cNvSpPr txBox="1"/>
      </xdr:nvSpPr>
      <xdr:spPr>
        <a:xfrm>
          <a:off x="7561795" y="1057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115630</xdr:rowOff>
    </xdr:from>
    <xdr:ext cx="599010" cy="259045"/>
    <xdr:sp macro="" textlink="">
      <xdr:nvSpPr>
        <xdr:cNvPr id="250" name="n_4aveValue【橋りょう・トンネル】&#10;一人当たり有形固定資産（償却資産）額"/>
        <xdr:cNvSpPr txBox="1"/>
      </xdr:nvSpPr>
      <xdr:spPr>
        <a:xfrm>
          <a:off x="6672795" y="1057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137571</xdr:rowOff>
    </xdr:from>
    <xdr:ext cx="599010" cy="259045"/>
    <xdr:sp macro="" textlink="">
      <xdr:nvSpPr>
        <xdr:cNvPr id="251" name="n_1mainValue【橋りょう・トンネル】&#10;一人当たり有形固定資産（償却資産）額"/>
        <xdr:cNvSpPr txBox="1"/>
      </xdr:nvSpPr>
      <xdr:spPr>
        <a:xfrm>
          <a:off x="9327095" y="1093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139590</xdr:rowOff>
    </xdr:from>
    <xdr:ext cx="599010" cy="259045"/>
    <xdr:sp macro="" textlink="">
      <xdr:nvSpPr>
        <xdr:cNvPr id="252" name="n_2mainValue【橋りょう・トンネル】&#10;一人当たり有形固定資産（償却資産）額"/>
        <xdr:cNvSpPr txBox="1"/>
      </xdr:nvSpPr>
      <xdr:spPr>
        <a:xfrm>
          <a:off x="8450795" y="10940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142224</xdr:rowOff>
    </xdr:from>
    <xdr:ext cx="599010" cy="259045"/>
    <xdr:sp macro="" textlink="">
      <xdr:nvSpPr>
        <xdr:cNvPr id="253" name="n_3mainValue【橋りょう・トンネル】&#10;一人当たり有形固定資産（償却資産）額"/>
        <xdr:cNvSpPr txBox="1"/>
      </xdr:nvSpPr>
      <xdr:spPr>
        <a:xfrm>
          <a:off x="7561795" y="1094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158631</xdr:rowOff>
    </xdr:from>
    <xdr:ext cx="599010" cy="259045"/>
    <xdr:sp macro="" textlink="">
      <xdr:nvSpPr>
        <xdr:cNvPr id="254" name="n_4mainValue【橋りょう・トンネル】&#10;一人当たり有形固定資産（償却資産）額"/>
        <xdr:cNvSpPr txBox="1"/>
      </xdr:nvSpPr>
      <xdr:spPr>
        <a:xfrm>
          <a:off x="6672795" y="10959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5" name="正方形/長方形 25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6" name="正方形/長方形 25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7" name="正方形/長方形 25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8" name="正方形/長方形 25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9" name="正方形/長方形 25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0" name="正方形/長方形 25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1" name="正方形/長方形 26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2" name="正方形/長方形 26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3" name="テキスト ボックス 26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4" name="直線コネクタ 26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5" name="テキスト ボックス 26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6" name="直線コネクタ 26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67" name="テキスト ボックス 26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8" name="直線コネクタ 26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9" name="テキスト ボックス 26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0" name="直線コネクタ 26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1" name="テキスト ボックス 27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2" name="直線コネクタ 27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3" name="テキスト ボックス 27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5" name="テキスト ボックス 27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19813</xdr:rowOff>
    </xdr:from>
    <xdr:to>
      <xdr:col>24</xdr:col>
      <xdr:colOff>62865</xdr:colOff>
      <xdr:row>85</xdr:row>
      <xdr:rowOff>12954</xdr:rowOff>
    </xdr:to>
    <xdr:cxnSp macro="">
      <xdr:nvCxnSpPr>
        <xdr:cNvPr id="277" name="直線コネクタ 276"/>
        <xdr:cNvCxnSpPr/>
      </xdr:nvCxnSpPr>
      <xdr:spPr>
        <a:xfrm flipV="1">
          <a:off x="4634865" y="13392913"/>
          <a:ext cx="0" cy="119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16781</xdr:rowOff>
    </xdr:from>
    <xdr:ext cx="405111" cy="259045"/>
    <xdr:sp macro="" textlink="">
      <xdr:nvSpPr>
        <xdr:cNvPr id="278" name="【公営住宅】&#10;有形固定資産減価償却率最小値テキスト"/>
        <xdr:cNvSpPr txBox="1"/>
      </xdr:nvSpPr>
      <xdr:spPr>
        <a:xfrm>
          <a:off x="4673600" y="1459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12954</xdr:rowOff>
    </xdr:from>
    <xdr:to>
      <xdr:col>24</xdr:col>
      <xdr:colOff>152400</xdr:colOff>
      <xdr:row>85</xdr:row>
      <xdr:rowOff>12954</xdr:rowOff>
    </xdr:to>
    <xdr:cxnSp macro="">
      <xdr:nvCxnSpPr>
        <xdr:cNvPr id="279" name="直線コネクタ 278"/>
        <xdr:cNvCxnSpPr/>
      </xdr:nvCxnSpPr>
      <xdr:spPr>
        <a:xfrm>
          <a:off x="4546600" y="1458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137940</xdr:rowOff>
    </xdr:from>
    <xdr:ext cx="405111" cy="259045"/>
    <xdr:sp macro="" textlink="">
      <xdr:nvSpPr>
        <xdr:cNvPr id="280" name="【公営住宅】&#10;有形固定資産減価償却率最大値テキスト"/>
        <xdr:cNvSpPr txBox="1"/>
      </xdr:nvSpPr>
      <xdr:spPr>
        <a:xfrm>
          <a:off x="4673600" y="1316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19813</xdr:rowOff>
    </xdr:from>
    <xdr:to>
      <xdr:col>24</xdr:col>
      <xdr:colOff>152400</xdr:colOff>
      <xdr:row>78</xdr:row>
      <xdr:rowOff>19813</xdr:rowOff>
    </xdr:to>
    <xdr:cxnSp macro="">
      <xdr:nvCxnSpPr>
        <xdr:cNvPr id="281" name="直線コネクタ 280"/>
        <xdr:cNvCxnSpPr/>
      </xdr:nvCxnSpPr>
      <xdr:spPr>
        <a:xfrm>
          <a:off x="4546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82" name="【公営住宅】&#10;有形固定資産減価償却率平均値テキスト"/>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83" name="フローチャート: 判断 282"/>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84" name="フローチャート: 判断 283"/>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156463</xdr:rowOff>
    </xdr:from>
    <xdr:to>
      <xdr:col>15</xdr:col>
      <xdr:colOff>101600</xdr:colOff>
      <xdr:row>81</xdr:row>
      <xdr:rowOff>86613</xdr:rowOff>
    </xdr:to>
    <xdr:sp macro="" textlink="">
      <xdr:nvSpPr>
        <xdr:cNvPr id="285" name="フローチャート: 判断 284"/>
        <xdr:cNvSpPr/>
      </xdr:nvSpPr>
      <xdr:spPr>
        <a:xfrm>
          <a:off x="2857500" y="1387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92456</xdr:rowOff>
    </xdr:from>
    <xdr:to>
      <xdr:col>10</xdr:col>
      <xdr:colOff>165100</xdr:colOff>
      <xdr:row>81</xdr:row>
      <xdr:rowOff>22606</xdr:rowOff>
    </xdr:to>
    <xdr:sp macro="" textlink="">
      <xdr:nvSpPr>
        <xdr:cNvPr id="286" name="フローチャート: 判断 285"/>
        <xdr:cNvSpPr/>
      </xdr:nvSpPr>
      <xdr:spPr>
        <a:xfrm>
          <a:off x="1968500" y="1380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138176</xdr:rowOff>
    </xdr:from>
    <xdr:to>
      <xdr:col>6</xdr:col>
      <xdr:colOff>38100</xdr:colOff>
      <xdr:row>81</xdr:row>
      <xdr:rowOff>68326</xdr:rowOff>
    </xdr:to>
    <xdr:sp macro="" textlink="">
      <xdr:nvSpPr>
        <xdr:cNvPr id="287" name="フローチャート: 判断 286"/>
        <xdr:cNvSpPr/>
      </xdr:nvSpPr>
      <xdr:spPr>
        <a:xfrm>
          <a:off x="1079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14732</xdr:rowOff>
    </xdr:from>
    <xdr:to>
      <xdr:col>20</xdr:col>
      <xdr:colOff>38100</xdr:colOff>
      <xdr:row>80</xdr:row>
      <xdr:rowOff>116332</xdr:rowOff>
    </xdr:to>
    <xdr:sp macro="" textlink="">
      <xdr:nvSpPr>
        <xdr:cNvPr id="293" name="楕円 292"/>
        <xdr:cNvSpPr/>
      </xdr:nvSpPr>
      <xdr:spPr>
        <a:xfrm>
          <a:off x="3746500" y="1373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60452</xdr:rowOff>
    </xdr:from>
    <xdr:to>
      <xdr:col>15</xdr:col>
      <xdr:colOff>101600</xdr:colOff>
      <xdr:row>80</xdr:row>
      <xdr:rowOff>162052</xdr:rowOff>
    </xdr:to>
    <xdr:sp macro="" textlink="">
      <xdr:nvSpPr>
        <xdr:cNvPr id="294" name="楕円 293"/>
        <xdr:cNvSpPr/>
      </xdr:nvSpPr>
      <xdr:spPr>
        <a:xfrm>
          <a:off x="2857500" y="1377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65532</xdr:rowOff>
    </xdr:from>
    <xdr:to>
      <xdr:col>19</xdr:col>
      <xdr:colOff>177800</xdr:colOff>
      <xdr:row>80</xdr:row>
      <xdr:rowOff>111252</xdr:rowOff>
    </xdr:to>
    <xdr:cxnSp macro="">
      <xdr:nvCxnSpPr>
        <xdr:cNvPr id="295" name="直線コネクタ 294"/>
        <xdr:cNvCxnSpPr/>
      </xdr:nvCxnSpPr>
      <xdr:spPr>
        <a:xfrm flipV="1">
          <a:off x="2908300" y="137815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51308</xdr:rowOff>
    </xdr:from>
    <xdr:to>
      <xdr:col>10</xdr:col>
      <xdr:colOff>165100</xdr:colOff>
      <xdr:row>80</xdr:row>
      <xdr:rowOff>152908</xdr:rowOff>
    </xdr:to>
    <xdr:sp macro="" textlink="">
      <xdr:nvSpPr>
        <xdr:cNvPr id="296" name="楕円 295"/>
        <xdr:cNvSpPr/>
      </xdr:nvSpPr>
      <xdr:spPr>
        <a:xfrm>
          <a:off x="1968500" y="1376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102108</xdr:rowOff>
    </xdr:from>
    <xdr:to>
      <xdr:col>15</xdr:col>
      <xdr:colOff>50800</xdr:colOff>
      <xdr:row>80</xdr:row>
      <xdr:rowOff>111252</xdr:rowOff>
    </xdr:to>
    <xdr:cxnSp macro="">
      <xdr:nvCxnSpPr>
        <xdr:cNvPr id="297" name="直線コネクタ 296"/>
        <xdr:cNvCxnSpPr/>
      </xdr:nvCxnSpPr>
      <xdr:spPr>
        <a:xfrm>
          <a:off x="2019300" y="138181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21589</xdr:rowOff>
    </xdr:from>
    <xdr:to>
      <xdr:col>6</xdr:col>
      <xdr:colOff>38100</xdr:colOff>
      <xdr:row>81</xdr:row>
      <xdr:rowOff>123189</xdr:rowOff>
    </xdr:to>
    <xdr:sp macro="" textlink="">
      <xdr:nvSpPr>
        <xdr:cNvPr id="298" name="楕円 297"/>
        <xdr:cNvSpPr/>
      </xdr:nvSpPr>
      <xdr:spPr>
        <a:xfrm>
          <a:off x="1079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102108</xdr:rowOff>
    </xdr:from>
    <xdr:to>
      <xdr:col>10</xdr:col>
      <xdr:colOff>114300</xdr:colOff>
      <xdr:row>81</xdr:row>
      <xdr:rowOff>72389</xdr:rowOff>
    </xdr:to>
    <xdr:cxnSp macro="">
      <xdr:nvCxnSpPr>
        <xdr:cNvPr id="299" name="直線コネクタ 298"/>
        <xdr:cNvCxnSpPr/>
      </xdr:nvCxnSpPr>
      <xdr:spPr>
        <a:xfrm flipV="1">
          <a:off x="1130300" y="13818108"/>
          <a:ext cx="8890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137177</xdr:rowOff>
    </xdr:from>
    <xdr:ext cx="405111" cy="259045"/>
    <xdr:sp macro="" textlink="">
      <xdr:nvSpPr>
        <xdr:cNvPr id="300" name="n_1aveValue【公営住宅】&#10;有形固定資産減価償却率"/>
        <xdr:cNvSpPr txBox="1"/>
      </xdr:nvSpPr>
      <xdr:spPr>
        <a:xfrm>
          <a:off x="35820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77740</xdr:rowOff>
    </xdr:from>
    <xdr:ext cx="405111" cy="259045"/>
    <xdr:sp macro="" textlink="">
      <xdr:nvSpPr>
        <xdr:cNvPr id="301" name="n_2aveValue【公営住宅】&#10;有形固定資産減価償却率"/>
        <xdr:cNvSpPr txBox="1"/>
      </xdr:nvSpPr>
      <xdr:spPr>
        <a:xfrm>
          <a:off x="2705744" y="139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13733</xdr:rowOff>
    </xdr:from>
    <xdr:ext cx="405111" cy="259045"/>
    <xdr:sp macro="" textlink="">
      <xdr:nvSpPr>
        <xdr:cNvPr id="302" name="n_3aveValue【公営住宅】&#10;有形固定資産減価償却率"/>
        <xdr:cNvSpPr txBox="1"/>
      </xdr:nvSpPr>
      <xdr:spPr>
        <a:xfrm>
          <a:off x="1816744" y="1390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84853</xdr:rowOff>
    </xdr:from>
    <xdr:ext cx="405111" cy="259045"/>
    <xdr:sp macro="" textlink="">
      <xdr:nvSpPr>
        <xdr:cNvPr id="303" name="n_4aveValue【公営住宅】&#10;有形固定資産減価償却率"/>
        <xdr:cNvSpPr txBox="1"/>
      </xdr:nvSpPr>
      <xdr:spPr>
        <a:xfrm>
          <a:off x="9277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132859</xdr:rowOff>
    </xdr:from>
    <xdr:ext cx="405111" cy="259045"/>
    <xdr:sp macro="" textlink="">
      <xdr:nvSpPr>
        <xdr:cNvPr id="304" name="n_1mainValue【公営住宅】&#10;有形固定資産減価償却率"/>
        <xdr:cNvSpPr txBox="1"/>
      </xdr:nvSpPr>
      <xdr:spPr>
        <a:xfrm>
          <a:off x="3582044" y="1350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7129</xdr:rowOff>
    </xdr:from>
    <xdr:ext cx="405111" cy="259045"/>
    <xdr:sp macro="" textlink="">
      <xdr:nvSpPr>
        <xdr:cNvPr id="305" name="n_2mainValue【公営住宅】&#10;有形固定資産減価償却率"/>
        <xdr:cNvSpPr txBox="1"/>
      </xdr:nvSpPr>
      <xdr:spPr>
        <a:xfrm>
          <a:off x="2705744" y="1355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169435</xdr:rowOff>
    </xdr:from>
    <xdr:ext cx="405111" cy="259045"/>
    <xdr:sp macro="" textlink="">
      <xdr:nvSpPr>
        <xdr:cNvPr id="306" name="n_3mainValue【公営住宅】&#10;有形固定資産減価償却率"/>
        <xdr:cNvSpPr txBox="1"/>
      </xdr:nvSpPr>
      <xdr:spPr>
        <a:xfrm>
          <a:off x="1816744" y="1354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114316</xdr:rowOff>
    </xdr:from>
    <xdr:ext cx="405111" cy="259045"/>
    <xdr:sp macro="" textlink="">
      <xdr:nvSpPr>
        <xdr:cNvPr id="307" name="n_4mainValue【公営住宅】&#10;有形固定資産減価償却率"/>
        <xdr:cNvSpPr txBox="1"/>
      </xdr:nvSpPr>
      <xdr:spPr>
        <a:xfrm>
          <a:off x="9277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8" name="直線コネクタ 31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9" name="テキスト ボックス 31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0" name="直線コネクタ 31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1" name="テキスト ボックス 32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2" name="直線コネクタ 32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3" name="テキスト ボックス 32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4" name="直線コネクタ 32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5" name="テキスト ボックス 32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6" name="直線コネクタ 32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7" name="テキスト ボックス 32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8" name="直線コネクタ 32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9" name="テキスト ボックス 32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1" name="テキスト ボックス 33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66402</xdr:rowOff>
    </xdr:from>
    <xdr:to>
      <xdr:col>54</xdr:col>
      <xdr:colOff>189865</xdr:colOff>
      <xdr:row>85</xdr:row>
      <xdr:rowOff>145324</xdr:rowOff>
    </xdr:to>
    <xdr:cxnSp macro="">
      <xdr:nvCxnSpPr>
        <xdr:cNvPr id="333" name="直線コネクタ 332"/>
        <xdr:cNvCxnSpPr/>
      </xdr:nvCxnSpPr>
      <xdr:spPr>
        <a:xfrm flipV="1">
          <a:off x="10476865" y="13439502"/>
          <a:ext cx="0" cy="127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149151</xdr:rowOff>
    </xdr:from>
    <xdr:ext cx="469744" cy="259045"/>
    <xdr:sp macro="" textlink="">
      <xdr:nvSpPr>
        <xdr:cNvPr id="334" name="【公営住宅】&#10;一人当たり面積最小値テキスト"/>
        <xdr:cNvSpPr txBox="1"/>
      </xdr:nvSpPr>
      <xdr:spPr>
        <a:xfrm>
          <a:off x="10515600" y="1472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145324</xdr:rowOff>
    </xdr:from>
    <xdr:to>
      <xdr:col>55</xdr:col>
      <xdr:colOff>88900</xdr:colOff>
      <xdr:row>85</xdr:row>
      <xdr:rowOff>145324</xdr:rowOff>
    </xdr:to>
    <xdr:cxnSp macro="">
      <xdr:nvCxnSpPr>
        <xdr:cNvPr id="335" name="直線コネクタ 334"/>
        <xdr:cNvCxnSpPr/>
      </xdr:nvCxnSpPr>
      <xdr:spPr>
        <a:xfrm>
          <a:off x="10388600" y="1471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13079</xdr:rowOff>
    </xdr:from>
    <xdr:ext cx="469744" cy="259045"/>
    <xdr:sp macro="" textlink="">
      <xdr:nvSpPr>
        <xdr:cNvPr id="336" name="【公営住宅】&#10;一人当たり面積最大値テキスト"/>
        <xdr:cNvSpPr txBox="1"/>
      </xdr:nvSpPr>
      <xdr:spPr>
        <a:xfrm>
          <a:off x="10515600" y="1321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66402</xdr:rowOff>
    </xdr:from>
    <xdr:to>
      <xdr:col>55</xdr:col>
      <xdr:colOff>88900</xdr:colOff>
      <xdr:row>78</xdr:row>
      <xdr:rowOff>66402</xdr:rowOff>
    </xdr:to>
    <xdr:cxnSp macro="">
      <xdr:nvCxnSpPr>
        <xdr:cNvPr id="337" name="直線コネクタ 336"/>
        <xdr:cNvCxnSpPr/>
      </xdr:nvCxnSpPr>
      <xdr:spPr>
        <a:xfrm>
          <a:off x="10388600" y="1343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90369</xdr:rowOff>
    </xdr:from>
    <xdr:ext cx="469744" cy="259045"/>
    <xdr:sp macro="" textlink="">
      <xdr:nvSpPr>
        <xdr:cNvPr id="338" name="【公営住宅】&#10;一人当たり面積平均値テキスト"/>
        <xdr:cNvSpPr txBox="1"/>
      </xdr:nvSpPr>
      <xdr:spPr>
        <a:xfrm>
          <a:off x="10515600" y="14320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111942</xdr:rowOff>
    </xdr:from>
    <xdr:to>
      <xdr:col>55</xdr:col>
      <xdr:colOff>50800</xdr:colOff>
      <xdr:row>84</xdr:row>
      <xdr:rowOff>42092</xdr:rowOff>
    </xdr:to>
    <xdr:sp macro="" textlink="">
      <xdr:nvSpPr>
        <xdr:cNvPr id="339" name="フローチャート: 判断 338"/>
        <xdr:cNvSpPr/>
      </xdr:nvSpPr>
      <xdr:spPr>
        <a:xfrm>
          <a:off x="104267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74930</xdr:rowOff>
    </xdr:from>
    <xdr:to>
      <xdr:col>50</xdr:col>
      <xdr:colOff>165100</xdr:colOff>
      <xdr:row>84</xdr:row>
      <xdr:rowOff>5080</xdr:rowOff>
    </xdr:to>
    <xdr:sp macro="" textlink="">
      <xdr:nvSpPr>
        <xdr:cNvPr id="340" name="フローチャート: 判断 339"/>
        <xdr:cNvSpPr/>
      </xdr:nvSpPr>
      <xdr:spPr>
        <a:xfrm>
          <a:off x="9588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76019</xdr:rowOff>
    </xdr:from>
    <xdr:to>
      <xdr:col>46</xdr:col>
      <xdr:colOff>38100</xdr:colOff>
      <xdr:row>84</xdr:row>
      <xdr:rowOff>6169</xdr:rowOff>
    </xdr:to>
    <xdr:sp macro="" textlink="">
      <xdr:nvSpPr>
        <xdr:cNvPr id="341" name="フローチャート: 判断 340"/>
        <xdr:cNvSpPr/>
      </xdr:nvSpPr>
      <xdr:spPr>
        <a:xfrm>
          <a:off x="8699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76019</xdr:rowOff>
    </xdr:from>
    <xdr:to>
      <xdr:col>41</xdr:col>
      <xdr:colOff>101600</xdr:colOff>
      <xdr:row>84</xdr:row>
      <xdr:rowOff>6169</xdr:rowOff>
    </xdr:to>
    <xdr:sp macro="" textlink="">
      <xdr:nvSpPr>
        <xdr:cNvPr id="342" name="フローチャート: 判断 341"/>
        <xdr:cNvSpPr/>
      </xdr:nvSpPr>
      <xdr:spPr>
        <a:xfrm>
          <a:off x="7810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89081</xdr:rowOff>
    </xdr:from>
    <xdr:to>
      <xdr:col>36</xdr:col>
      <xdr:colOff>165100</xdr:colOff>
      <xdr:row>84</xdr:row>
      <xdr:rowOff>19231</xdr:rowOff>
    </xdr:to>
    <xdr:sp macro="" textlink="">
      <xdr:nvSpPr>
        <xdr:cNvPr id="343" name="フローチャート: 判断 342"/>
        <xdr:cNvSpPr/>
      </xdr:nvSpPr>
      <xdr:spPr>
        <a:xfrm>
          <a:off x="6921500" y="14319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171269</xdr:rowOff>
    </xdr:from>
    <xdr:to>
      <xdr:col>50</xdr:col>
      <xdr:colOff>165100</xdr:colOff>
      <xdr:row>79</xdr:row>
      <xdr:rowOff>101419</xdr:rowOff>
    </xdr:to>
    <xdr:sp macro="" textlink="">
      <xdr:nvSpPr>
        <xdr:cNvPr id="349" name="楕円 348"/>
        <xdr:cNvSpPr/>
      </xdr:nvSpPr>
      <xdr:spPr>
        <a:xfrm>
          <a:off x="9588500" y="1354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79</xdr:row>
      <xdr:rowOff>35742</xdr:rowOff>
    </xdr:from>
    <xdr:to>
      <xdr:col>46</xdr:col>
      <xdr:colOff>38100</xdr:colOff>
      <xdr:row>79</xdr:row>
      <xdr:rowOff>137342</xdr:rowOff>
    </xdr:to>
    <xdr:sp macro="" textlink="">
      <xdr:nvSpPr>
        <xdr:cNvPr id="350" name="楕円 349"/>
        <xdr:cNvSpPr/>
      </xdr:nvSpPr>
      <xdr:spPr>
        <a:xfrm>
          <a:off x="8699500" y="1358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50619</xdr:rowOff>
    </xdr:from>
    <xdr:to>
      <xdr:col>50</xdr:col>
      <xdr:colOff>114300</xdr:colOff>
      <xdr:row>79</xdr:row>
      <xdr:rowOff>86542</xdr:rowOff>
    </xdr:to>
    <xdr:cxnSp macro="">
      <xdr:nvCxnSpPr>
        <xdr:cNvPr id="351" name="直線コネクタ 350"/>
        <xdr:cNvCxnSpPr/>
      </xdr:nvCxnSpPr>
      <xdr:spPr>
        <a:xfrm flipV="1">
          <a:off x="8750300" y="135951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61868</xdr:rowOff>
    </xdr:from>
    <xdr:to>
      <xdr:col>41</xdr:col>
      <xdr:colOff>101600</xdr:colOff>
      <xdr:row>79</xdr:row>
      <xdr:rowOff>163468</xdr:rowOff>
    </xdr:to>
    <xdr:sp macro="" textlink="">
      <xdr:nvSpPr>
        <xdr:cNvPr id="352" name="楕円 351"/>
        <xdr:cNvSpPr/>
      </xdr:nvSpPr>
      <xdr:spPr>
        <a:xfrm>
          <a:off x="7810500" y="1360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86542</xdr:rowOff>
    </xdr:from>
    <xdr:to>
      <xdr:col>45</xdr:col>
      <xdr:colOff>177800</xdr:colOff>
      <xdr:row>79</xdr:row>
      <xdr:rowOff>112668</xdr:rowOff>
    </xdr:to>
    <xdr:cxnSp macro="">
      <xdr:nvCxnSpPr>
        <xdr:cNvPr id="353" name="直線コネクタ 352"/>
        <xdr:cNvCxnSpPr/>
      </xdr:nvCxnSpPr>
      <xdr:spPr>
        <a:xfrm flipV="1">
          <a:off x="7861300" y="1363109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12337</xdr:rowOff>
    </xdr:from>
    <xdr:to>
      <xdr:col>36</xdr:col>
      <xdr:colOff>165100</xdr:colOff>
      <xdr:row>80</xdr:row>
      <xdr:rowOff>113937</xdr:rowOff>
    </xdr:to>
    <xdr:sp macro="" textlink="">
      <xdr:nvSpPr>
        <xdr:cNvPr id="354" name="楕円 353"/>
        <xdr:cNvSpPr/>
      </xdr:nvSpPr>
      <xdr:spPr>
        <a:xfrm>
          <a:off x="6921500" y="1372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112668</xdr:rowOff>
    </xdr:from>
    <xdr:to>
      <xdr:col>41</xdr:col>
      <xdr:colOff>50800</xdr:colOff>
      <xdr:row>80</xdr:row>
      <xdr:rowOff>63137</xdr:rowOff>
    </xdr:to>
    <xdr:cxnSp macro="">
      <xdr:nvCxnSpPr>
        <xdr:cNvPr id="355" name="直線コネクタ 354"/>
        <xdr:cNvCxnSpPr/>
      </xdr:nvCxnSpPr>
      <xdr:spPr>
        <a:xfrm flipV="1">
          <a:off x="6972300" y="13657218"/>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167657</xdr:rowOff>
    </xdr:from>
    <xdr:ext cx="469744" cy="259045"/>
    <xdr:sp macro="" textlink="">
      <xdr:nvSpPr>
        <xdr:cNvPr id="356" name="n_1aveValue【公営住宅】&#10;一人当たり面積"/>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168746</xdr:rowOff>
    </xdr:from>
    <xdr:ext cx="469744" cy="259045"/>
    <xdr:sp macro="" textlink="">
      <xdr:nvSpPr>
        <xdr:cNvPr id="357" name="n_2aveValue【公営住宅】&#10;一人当たり面積"/>
        <xdr:cNvSpPr txBox="1"/>
      </xdr:nvSpPr>
      <xdr:spPr>
        <a:xfrm>
          <a:off x="8515427" y="1439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168746</xdr:rowOff>
    </xdr:from>
    <xdr:ext cx="469744" cy="259045"/>
    <xdr:sp macro="" textlink="">
      <xdr:nvSpPr>
        <xdr:cNvPr id="358" name="n_3aveValue【公営住宅】&#10;一人当たり面積"/>
        <xdr:cNvSpPr txBox="1"/>
      </xdr:nvSpPr>
      <xdr:spPr>
        <a:xfrm>
          <a:off x="7626427" y="1439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10358</xdr:rowOff>
    </xdr:from>
    <xdr:ext cx="469744" cy="259045"/>
    <xdr:sp macro="" textlink="">
      <xdr:nvSpPr>
        <xdr:cNvPr id="359" name="n_4aveValue【公営住宅】&#10;一人当たり面積"/>
        <xdr:cNvSpPr txBox="1"/>
      </xdr:nvSpPr>
      <xdr:spPr>
        <a:xfrm>
          <a:off x="6737427" y="1441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117946</xdr:rowOff>
    </xdr:from>
    <xdr:ext cx="469744" cy="259045"/>
    <xdr:sp macro="" textlink="">
      <xdr:nvSpPr>
        <xdr:cNvPr id="360" name="n_1mainValue【公営住宅】&#10;一人当たり面積"/>
        <xdr:cNvSpPr txBox="1"/>
      </xdr:nvSpPr>
      <xdr:spPr>
        <a:xfrm>
          <a:off x="9391727" y="1331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153869</xdr:rowOff>
    </xdr:from>
    <xdr:ext cx="469744" cy="259045"/>
    <xdr:sp macro="" textlink="">
      <xdr:nvSpPr>
        <xdr:cNvPr id="361" name="n_2mainValue【公営住宅】&#10;一人当たり面積"/>
        <xdr:cNvSpPr txBox="1"/>
      </xdr:nvSpPr>
      <xdr:spPr>
        <a:xfrm>
          <a:off x="8515427" y="1335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8545</xdr:rowOff>
    </xdr:from>
    <xdr:ext cx="469744" cy="259045"/>
    <xdr:sp macro="" textlink="">
      <xdr:nvSpPr>
        <xdr:cNvPr id="362" name="n_3mainValue【公営住宅】&#10;一人当たり面積"/>
        <xdr:cNvSpPr txBox="1"/>
      </xdr:nvSpPr>
      <xdr:spPr>
        <a:xfrm>
          <a:off x="7626427" y="1338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130464</xdr:rowOff>
    </xdr:from>
    <xdr:ext cx="469744" cy="259045"/>
    <xdr:sp macro="" textlink="">
      <xdr:nvSpPr>
        <xdr:cNvPr id="363" name="n_4mainValue【公営住宅】&#10;一人当たり面積"/>
        <xdr:cNvSpPr txBox="1"/>
      </xdr:nvSpPr>
      <xdr:spPr>
        <a:xfrm>
          <a:off x="6737427" y="1350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5" name="正方形/長方形 3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6" name="正方形/長方形 3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7" name="正方形/長方形 3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8" name="正方形/長方形 3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9" name="正方形/長方形 3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0" name="正方形/長方形 3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2" name="テキスト ボックス 37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3" name="直線コネクタ 37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4" name="テキスト ボックス 37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5" name="直線コネクタ 37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6" name="テキスト ボックス 37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7" name="直線コネクタ 37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8" name="テキスト ボックス 37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9" name="直線コネクタ 37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0" name="テキスト ボックス 37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1" name="直線コネクタ 38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2" name="テキスト ボックス 38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3" name="直線コネクタ 38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4" name="テキスト ボックス 38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5" name="直線コネクタ 38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6" name="テキスト ボックス 38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7" name="直線コネクタ 3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40277</xdr:rowOff>
    </xdr:from>
    <xdr:to>
      <xdr:col>24</xdr:col>
      <xdr:colOff>62865</xdr:colOff>
      <xdr:row>107</xdr:row>
      <xdr:rowOff>134982</xdr:rowOff>
    </xdr:to>
    <xdr:cxnSp macro="">
      <xdr:nvCxnSpPr>
        <xdr:cNvPr id="389" name="直線コネクタ 388"/>
        <xdr:cNvCxnSpPr/>
      </xdr:nvCxnSpPr>
      <xdr:spPr>
        <a:xfrm flipV="1">
          <a:off x="4634865" y="17185277"/>
          <a:ext cx="0" cy="1294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138809</xdr:rowOff>
    </xdr:from>
    <xdr:ext cx="405111" cy="259045"/>
    <xdr:sp macro="" textlink="">
      <xdr:nvSpPr>
        <xdr:cNvPr id="390" name="【港湾・漁港】&#10;有形固定資産減価償却率最小値テキスト"/>
        <xdr:cNvSpPr txBox="1"/>
      </xdr:nvSpPr>
      <xdr:spPr>
        <a:xfrm>
          <a:off x="4673600" y="18483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134982</xdr:rowOff>
    </xdr:from>
    <xdr:to>
      <xdr:col>24</xdr:col>
      <xdr:colOff>152400</xdr:colOff>
      <xdr:row>107</xdr:row>
      <xdr:rowOff>134982</xdr:rowOff>
    </xdr:to>
    <xdr:cxnSp macro="">
      <xdr:nvCxnSpPr>
        <xdr:cNvPr id="391" name="直線コネクタ 390"/>
        <xdr:cNvCxnSpPr/>
      </xdr:nvCxnSpPr>
      <xdr:spPr>
        <a:xfrm>
          <a:off x="4546600" y="1848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158404</xdr:rowOff>
    </xdr:from>
    <xdr:ext cx="340478" cy="259045"/>
    <xdr:sp macro="" textlink="">
      <xdr:nvSpPr>
        <xdr:cNvPr id="392" name="【港湾・漁港】&#10;有形固定資産減価償却率最大値テキスト"/>
        <xdr:cNvSpPr txBox="1"/>
      </xdr:nvSpPr>
      <xdr:spPr>
        <a:xfrm>
          <a:off x="4673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40277</xdr:rowOff>
    </xdr:from>
    <xdr:to>
      <xdr:col>24</xdr:col>
      <xdr:colOff>152400</xdr:colOff>
      <xdr:row>100</xdr:row>
      <xdr:rowOff>40277</xdr:rowOff>
    </xdr:to>
    <xdr:cxnSp macro="">
      <xdr:nvCxnSpPr>
        <xdr:cNvPr id="393" name="直線コネクタ 392"/>
        <xdr:cNvCxnSpPr/>
      </xdr:nvCxnSpPr>
      <xdr:spPr>
        <a:xfrm>
          <a:off x="4546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167113</xdr:rowOff>
    </xdr:from>
    <xdr:ext cx="405111" cy="259045"/>
    <xdr:sp macro="" textlink="">
      <xdr:nvSpPr>
        <xdr:cNvPr id="394" name="【港湾・漁港】&#10;有形固定資産減価償却率平均値テキスト"/>
        <xdr:cNvSpPr txBox="1"/>
      </xdr:nvSpPr>
      <xdr:spPr>
        <a:xfrm>
          <a:off x="4673600" y="1834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17236</xdr:rowOff>
    </xdr:from>
    <xdr:to>
      <xdr:col>24</xdr:col>
      <xdr:colOff>114300</xdr:colOff>
      <xdr:row>107</xdr:row>
      <xdr:rowOff>118836</xdr:rowOff>
    </xdr:to>
    <xdr:sp macro="" textlink="">
      <xdr:nvSpPr>
        <xdr:cNvPr id="395" name="フローチャート: 判断 394"/>
        <xdr:cNvSpPr/>
      </xdr:nvSpPr>
      <xdr:spPr>
        <a:xfrm>
          <a:off x="4584700" y="1836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146231</xdr:rowOff>
    </xdr:from>
    <xdr:to>
      <xdr:col>20</xdr:col>
      <xdr:colOff>38100</xdr:colOff>
      <xdr:row>106</xdr:row>
      <xdr:rowOff>76381</xdr:rowOff>
    </xdr:to>
    <xdr:sp macro="" textlink="">
      <xdr:nvSpPr>
        <xdr:cNvPr id="396" name="フローチャート: 判断 395"/>
        <xdr:cNvSpPr/>
      </xdr:nvSpPr>
      <xdr:spPr>
        <a:xfrm>
          <a:off x="3746500" y="1814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129902</xdr:rowOff>
    </xdr:from>
    <xdr:to>
      <xdr:col>15</xdr:col>
      <xdr:colOff>101600</xdr:colOff>
      <xdr:row>106</xdr:row>
      <xdr:rowOff>60052</xdr:rowOff>
    </xdr:to>
    <xdr:sp macro="" textlink="">
      <xdr:nvSpPr>
        <xdr:cNvPr id="397" name="フローチャート: 判断 396"/>
        <xdr:cNvSpPr/>
      </xdr:nvSpPr>
      <xdr:spPr>
        <a:xfrm>
          <a:off x="2857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118473</xdr:rowOff>
    </xdr:from>
    <xdr:to>
      <xdr:col>10</xdr:col>
      <xdr:colOff>165100</xdr:colOff>
      <xdr:row>106</xdr:row>
      <xdr:rowOff>48623</xdr:rowOff>
    </xdr:to>
    <xdr:sp macro="" textlink="">
      <xdr:nvSpPr>
        <xdr:cNvPr id="398" name="フローチャート: 判断 397"/>
        <xdr:cNvSpPr/>
      </xdr:nvSpPr>
      <xdr:spPr>
        <a:xfrm>
          <a:off x="1968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98879</xdr:rowOff>
    </xdr:from>
    <xdr:to>
      <xdr:col>6</xdr:col>
      <xdr:colOff>38100</xdr:colOff>
      <xdr:row>106</xdr:row>
      <xdr:rowOff>29029</xdr:rowOff>
    </xdr:to>
    <xdr:sp macro="" textlink="">
      <xdr:nvSpPr>
        <xdr:cNvPr id="399" name="フローチャート: 判断 398"/>
        <xdr:cNvSpPr/>
      </xdr:nvSpPr>
      <xdr:spPr>
        <a:xfrm>
          <a:off x="1079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0" name="テキスト ボックス 39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1" name="テキスト ボックス 40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2" name="テキスト ボックス 40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3" name="テキスト ボックス 40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4" name="テキスト ボックス 40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125005</xdr:rowOff>
    </xdr:from>
    <xdr:to>
      <xdr:col>20</xdr:col>
      <xdr:colOff>38100</xdr:colOff>
      <xdr:row>105</xdr:row>
      <xdr:rowOff>55155</xdr:rowOff>
    </xdr:to>
    <xdr:sp macro="" textlink="">
      <xdr:nvSpPr>
        <xdr:cNvPr id="405" name="楕円 404"/>
        <xdr:cNvSpPr/>
      </xdr:nvSpPr>
      <xdr:spPr>
        <a:xfrm>
          <a:off x="3746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98879</xdr:rowOff>
    </xdr:from>
    <xdr:to>
      <xdr:col>15</xdr:col>
      <xdr:colOff>101600</xdr:colOff>
      <xdr:row>105</xdr:row>
      <xdr:rowOff>29029</xdr:rowOff>
    </xdr:to>
    <xdr:sp macro="" textlink="">
      <xdr:nvSpPr>
        <xdr:cNvPr id="406" name="楕円 405"/>
        <xdr:cNvSpPr/>
      </xdr:nvSpPr>
      <xdr:spPr>
        <a:xfrm>
          <a:off x="2857500" y="179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149679</xdr:rowOff>
    </xdr:from>
    <xdr:to>
      <xdr:col>19</xdr:col>
      <xdr:colOff>177800</xdr:colOff>
      <xdr:row>105</xdr:row>
      <xdr:rowOff>4355</xdr:rowOff>
    </xdr:to>
    <xdr:cxnSp macro="">
      <xdr:nvCxnSpPr>
        <xdr:cNvPr id="407" name="直線コネクタ 406"/>
        <xdr:cNvCxnSpPr/>
      </xdr:nvCxnSpPr>
      <xdr:spPr>
        <a:xfrm>
          <a:off x="2908300" y="17980479"/>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408" name="楕円 407"/>
        <xdr:cNvSpPr/>
      </xdr:nvSpPr>
      <xdr:spPr>
        <a:xfrm>
          <a:off x="1968500" y="179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120287</xdr:rowOff>
    </xdr:from>
    <xdr:to>
      <xdr:col>15</xdr:col>
      <xdr:colOff>50800</xdr:colOff>
      <xdr:row>104</xdr:row>
      <xdr:rowOff>149679</xdr:rowOff>
    </xdr:to>
    <xdr:cxnSp macro="">
      <xdr:nvCxnSpPr>
        <xdr:cNvPr id="409" name="直線コネクタ 408"/>
        <xdr:cNvCxnSpPr/>
      </xdr:nvCxnSpPr>
      <xdr:spPr>
        <a:xfrm>
          <a:off x="2019300" y="1795108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41729</xdr:rowOff>
    </xdr:from>
    <xdr:to>
      <xdr:col>6</xdr:col>
      <xdr:colOff>38100</xdr:colOff>
      <xdr:row>104</xdr:row>
      <xdr:rowOff>143329</xdr:rowOff>
    </xdr:to>
    <xdr:sp macro="" textlink="">
      <xdr:nvSpPr>
        <xdr:cNvPr id="410" name="楕円 409"/>
        <xdr:cNvSpPr/>
      </xdr:nvSpPr>
      <xdr:spPr>
        <a:xfrm>
          <a:off x="1079500" y="178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92529</xdr:rowOff>
    </xdr:from>
    <xdr:to>
      <xdr:col>10</xdr:col>
      <xdr:colOff>114300</xdr:colOff>
      <xdr:row>104</xdr:row>
      <xdr:rowOff>120287</xdr:rowOff>
    </xdr:to>
    <xdr:cxnSp macro="">
      <xdr:nvCxnSpPr>
        <xdr:cNvPr id="411" name="直線コネクタ 410"/>
        <xdr:cNvCxnSpPr/>
      </xdr:nvCxnSpPr>
      <xdr:spPr>
        <a:xfrm>
          <a:off x="1130300" y="1792332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67508</xdr:rowOff>
    </xdr:from>
    <xdr:ext cx="405111" cy="259045"/>
    <xdr:sp macro="" textlink="">
      <xdr:nvSpPr>
        <xdr:cNvPr id="412" name="n_1aveValue【港湾・漁港】&#10;有形固定資産減価償却率"/>
        <xdr:cNvSpPr txBox="1"/>
      </xdr:nvSpPr>
      <xdr:spPr>
        <a:xfrm>
          <a:off x="3582044" y="1824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51179</xdr:rowOff>
    </xdr:from>
    <xdr:ext cx="405111" cy="259045"/>
    <xdr:sp macro="" textlink="">
      <xdr:nvSpPr>
        <xdr:cNvPr id="413" name="n_2aveValue【港湾・漁港】&#10;有形固定資産減価償却率"/>
        <xdr:cNvSpPr txBox="1"/>
      </xdr:nvSpPr>
      <xdr:spPr>
        <a:xfrm>
          <a:off x="2705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39750</xdr:rowOff>
    </xdr:from>
    <xdr:ext cx="405111" cy="259045"/>
    <xdr:sp macro="" textlink="">
      <xdr:nvSpPr>
        <xdr:cNvPr id="414" name="n_3aveValue【港湾・漁港】&#10;有形固定資産減価償却率"/>
        <xdr:cNvSpPr txBox="1"/>
      </xdr:nvSpPr>
      <xdr:spPr>
        <a:xfrm>
          <a:off x="1816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20156</xdr:rowOff>
    </xdr:from>
    <xdr:ext cx="405111" cy="259045"/>
    <xdr:sp macro="" textlink="">
      <xdr:nvSpPr>
        <xdr:cNvPr id="415" name="n_4aveValue【港湾・漁港】&#10;有形固定資産減価償却率"/>
        <xdr:cNvSpPr txBox="1"/>
      </xdr:nvSpPr>
      <xdr:spPr>
        <a:xfrm>
          <a:off x="927744"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71682</xdr:rowOff>
    </xdr:from>
    <xdr:ext cx="405111" cy="259045"/>
    <xdr:sp macro="" textlink="">
      <xdr:nvSpPr>
        <xdr:cNvPr id="416" name="n_1mainValue【港湾・漁港】&#10;有形固定資産減価償却率"/>
        <xdr:cNvSpPr txBox="1"/>
      </xdr:nvSpPr>
      <xdr:spPr>
        <a:xfrm>
          <a:off x="3582044" y="1773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45556</xdr:rowOff>
    </xdr:from>
    <xdr:ext cx="405111" cy="259045"/>
    <xdr:sp macro="" textlink="">
      <xdr:nvSpPr>
        <xdr:cNvPr id="417" name="n_2mainValue【港湾・漁港】&#10;有形固定資産減価償却率"/>
        <xdr:cNvSpPr txBox="1"/>
      </xdr:nvSpPr>
      <xdr:spPr>
        <a:xfrm>
          <a:off x="2705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418" name="n_3mainValue【港湾・漁港】&#10;有形固定資産減価償却率"/>
        <xdr:cNvSpPr txBox="1"/>
      </xdr:nvSpPr>
      <xdr:spPr>
        <a:xfrm>
          <a:off x="1816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159856</xdr:rowOff>
    </xdr:from>
    <xdr:ext cx="405111" cy="259045"/>
    <xdr:sp macro="" textlink="">
      <xdr:nvSpPr>
        <xdr:cNvPr id="419" name="n_4mainValue【港湾・漁港】&#10;有形固定資産減価償却率"/>
        <xdr:cNvSpPr txBox="1"/>
      </xdr:nvSpPr>
      <xdr:spPr>
        <a:xfrm>
          <a:off x="927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0" name="正方形/長方形 4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1" name="正方形/長方形 4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2" name="正方形/長方形 4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3" name="正方形/長方形 4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4" name="正方形/長方形 4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5" name="正方形/長方形 4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6" name="正方形/長方形 4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7" name="正方形/長方形 42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8" name="テキスト ボックス 42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9" name="直線コネクタ 42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30" name="直線コネクタ 42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31" name="テキスト ボックス 430"/>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2" name="直線コネクタ 43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33" name="テキスト ボックス 432"/>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4" name="直線コネクタ 43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35" name="テキスト ボックス 434"/>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6" name="直線コネクタ 43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37" name="テキスト ボックス 436"/>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8" name="直線コネクタ 43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39" name="テキスト ボックス 438"/>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103</xdr:row>
      <xdr:rowOff>10345</xdr:rowOff>
    </xdr:from>
    <xdr:to>
      <xdr:col>54</xdr:col>
      <xdr:colOff>189865</xdr:colOff>
      <xdr:row>108</xdr:row>
      <xdr:rowOff>73882</xdr:rowOff>
    </xdr:to>
    <xdr:cxnSp macro="">
      <xdr:nvCxnSpPr>
        <xdr:cNvPr id="441" name="直線コネクタ 440"/>
        <xdr:cNvCxnSpPr/>
      </xdr:nvCxnSpPr>
      <xdr:spPr>
        <a:xfrm flipV="1">
          <a:off x="10476865" y="17669695"/>
          <a:ext cx="0" cy="920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77709</xdr:rowOff>
    </xdr:from>
    <xdr:ext cx="378565" cy="259045"/>
    <xdr:sp macro="" textlink="">
      <xdr:nvSpPr>
        <xdr:cNvPr id="442" name="【港湾・漁港】&#10;一人当たり有形固定資産（償却資産）額最小値テキスト"/>
        <xdr:cNvSpPr txBox="1"/>
      </xdr:nvSpPr>
      <xdr:spPr>
        <a:xfrm>
          <a:off x="10515600" y="18594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73882</xdr:rowOff>
    </xdr:from>
    <xdr:to>
      <xdr:col>55</xdr:col>
      <xdr:colOff>88900</xdr:colOff>
      <xdr:row>108</xdr:row>
      <xdr:rowOff>73882</xdr:rowOff>
    </xdr:to>
    <xdr:cxnSp macro="">
      <xdr:nvCxnSpPr>
        <xdr:cNvPr id="443" name="直線コネクタ 442"/>
        <xdr:cNvCxnSpPr/>
      </xdr:nvCxnSpPr>
      <xdr:spPr>
        <a:xfrm>
          <a:off x="10388600" y="1859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101</xdr:row>
      <xdr:rowOff>128472</xdr:rowOff>
    </xdr:from>
    <xdr:ext cx="599010" cy="259045"/>
    <xdr:sp macro="" textlink="">
      <xdr:nvSpPr>
        <xdr:cNvPr id="444" name="【港湾・漁港】&#10;一人当たり有形固定資産（償却資産）額最大値テキスト"/>
        <xdr:cNvSpPr txBox="1"/>
      </xdr:nvSpPr>
      <xdr:spPr>
        <a:xfrm>
          <a:off x="10515600" y="1744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103</xdr:row>
      <xdr:rowOff>10345</xdr:rowOff>
    </xdr:from>
    <xdr:to>
      <xdr:col>55</xdr:col>
      <xdr:colOff>88900</xdr:colOff>
      <xdr:row>103</xdr:row>
      <xdr:rowOff>10345</xdr:rowOff>
    </xdr:to>
    <xdr:cxnSp macro="">
      <xdr:nvCxnSpPr>
        <xdr:cNvPr id="445" name="直線コネクタ 444"/>
        <xdr:cNvCxnSpPr/>
      </xdr:nvCxnSpPr>
      <xdr:spPr>
        <a:xfrm>
          <a:off x="10388600" y="17669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143104</xdr:rowOff>
    </xdr:from>
    <xdr:ext cx="534377" cy="259045"/>
    <xdr:sp macro="" textlink="">
      <xdr:nvSpPr>
        <xdr:cNvPr id="446" name="【港湾・漁港】&#10;一人当たり有形固定資産（償却資産）額平均値テキスト"/>
        <xdr:cNvSpPr txBox="1"/>
      </xdr:nvSpPr>
      <xdr:spPr>
        <a:xfrm>
          <a:off x="10515600" y="18316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164677</xdr:rowOff>
    </xdr:from>
    <xdr:to>
      <xdr:col>55</xdr:col>
      <xdr:colOff>50800</xdr:colOff>
      <xdr:row>107</xdr:row>
      <xdr:rowOff>94827</xdr:rowOff>
    </xdr:to>
    <xdr:sp macro="" textlink="">
      <xdr:nvSpPr>
        <xdr:cNvPr id="447" name="フローチャート: 判断 446"/>
        <xdr:cNvSpPr/>
      </xdr:nvSpPr>
      <xdr:spPr>
        <a:xfrm>
          <a:off x="10426700" y="1833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18180</xdr:rowOff>
    </xdr:from>
    <xdr:to>
      <xdr:col>50</xdr:col>
      <xdr:colOff>165100</xdr:colOff>
      <xdr:row>106</xdr:row>
      <xdr:rowOff>119780</xdr:rowOff>
    </xdr:to>
    <xdr:sp macro="" textlink="">
      <xdr:nvSpPr>
        <xdr:cNvPr id="448" name="フローチャート: 判断 447"/>
        <xdr:cNvSpPr/>
      </xdr:nvSpPr>
      <xdr:spPr>
        <a:xfrm>
          <a:off x="9588500" y="1819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21820</xdr:rowOff>
    </xdr:from>
    <xdr:to>
      <xdr:col>46</xdr:col>
      <xdr:colOff>38100</xdr:colOff>
      <xdr:row>106</xdr:row>
      <xdr:rowOff>123420</xdr:rowOff>
    </xdr:to>
    <xdr:sp macro="" textlink="">
      <xdr:nvSpPr>
        <xdr:cNvPr id="449" name="フローチャート: 判断 448"/>
        <xdr:cNvSpPr/>
      </xdr:nvSpPr>
      <xdr:spPr>
        <a:xfrm>
          <a:off x="8699500" y="1819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26446</xdr:rowOff>
    </xdr:from>
    <xdr:to>
      <xdr:col>41</xdr:col>
      <xdr:colOff>101600</xdr:colOff>
      <xdr:row>106</xdr:row>
      <xdr:rowOff>128046</xdr:rowOff>
    </xdr:to>
    <xdr:sp macro="" textlink="">
      <xdr:nvSpPr>
        <xdr:cNvPr id="450" name="フローチャート: 判断 449"/>
        <xdr:cNvSpPr/>
      </xdr:nvSpPr>
      <xdr:spPr>
        <a:xfrm>
          <a:off x="7810500" y="1820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125244</xdr:rowOff>
    </xdr:from>
    <xdr:to>
      <xdr:col>36</xdr:col>
      <xdr:colOff>165100</xdr:colOff>
      <xdr:row>106</xdr:row>
      <xdr:rowOff>55394</xdr:rowOff>
    </xdr:to>
    <xdr:sp macro="" textlink="">
      <xdr:nvSpPr>
        <xdr:cNvPr id="451" name="フローチャート: 判断 450"/>
        <xdr:cNvSpPr/>
      </xdr:nvSpPr>
      <xdr:spPr>
        <a:xfrm>
          <a:off x="6921500" y="18127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2" name="テキスト ボックス 45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3" name="テキスト ボックス 45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4" name="テキスト ボックス 45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5" name="テキスト ボックス 45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6" name="テキスト ボックス 45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50674</xdr:rowOff>
    </xdr:from>
    <xdr:to>
      <xdr:col>50</xdr:col>
      <xdr:colOff>165100</xdr:colOff>
      <xdr:row>101</xdr:row>
      <xdr:rowOff>152274</xdr:rowOff>
    </xdr:to>
    <xdr:sp macro="" textlink="">
      <xdr:nvSpPr>
        <xdr:cNvPr id="457" name="楕円 456"/>
        <xdr:cNvSpPr/>
      </xdr:nvSpPr>
      <xdr:spPr>
        <a:xfrm>
          <a:off x="9588500" y="1736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101</xdr:row>
      <xdr:rowOff>67929</xdr:rowOff>
    </xdr:from>
    <xdr:to>
      <xdr:col>46</xdr:col>
      <xdr:colOff>38100</xdr:colOff>
      <xdr:row>101</xdr:row>
      <xdr:rowOff>169529</xdr:rowOff>
    </xdr:to>
    <xdr:sp macro="" textlink="">
      <xdr:nvSpPr>
        <xdr:cNvPr id="458" name="楕円 457"/>
        <xdr:cNvSpPr/>
      </xdr:nvSpPr>
      <xdr:spPr>
        <a:xfrm>
          <a:off x="8699500" y="1738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101474</xdr:rowOff>
    </xdr:from>
    <xdr:to>
      <xdr:col>50</xdr:col>
      <xdr:colOff>114300</xdr:colOff>
      <xdr:row>101</xdr:row>
      <xdr:rowOff>118729</xdr:rowOff>
    </xdr:to>
    <xdr:cxnSp macro="">
      <xdr:nvCxnSpPr>
        <xdr:cNvPr id="459" name="直線コネクタ 458"/>
        <xdr:cNvCxnSpPr/>
      </xdr:nvCxnSpPr>
      <xdr:spPr>
        <a:xfrm flipV="1">
          <a:off x="8750300" y="17417924"/>
          <a:ext cx="889000" cy="1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82614</xdr:rowOff>
    </xdr:from>
    <xdr:to>
      <xdr:col>41</xdr:col>
      <xdr:colOff>101600</xdr:colOff>
      <xdr:row>102</xdr:row>
      <xdr:rowOff>12764</xdr:rowOff>
    </xdr:to>
    <xdr:sp macro="" textlink="">
      <xdr:nvSpPr>
        <xdr:cNvPr id="460" name="楕円 459"/>
        <xdr:cNvSpPr/>
      </xdr:nvSpPr>
      <xdr:spPr>
        <a:xfrm>
          <a:off x="7810500" y="1739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118729</xdr:rowOff>
    </xdr:from>
    <xdr:to>
      <xdr:col>45</xdr:col>
      <xdr:colOff>177800</xdr:colOff>
      <xdr:row>101</xdr:row>
      <xdr:rowOff>133414</xdr:rowOff>
    </xdr:to>
    <xdr:cxnSp macro="">
      <xdr:nvCxnSpPr>
        <xdr:cNvPr id="461" name="直線コネクタ 460"/>
        <xdr:cNvCxnSpPr/>
      </xdr:nvCxnSpPr>
      <xdr:spPr>
        <a:xfrm flipV="1">
          <a:off x="7861300" y="17435179"/>
          <a:ext cx="889000" cy="1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86678</xdr:rowOff>
    </xdr:from>
    <xdr:to>
      <xdr:col>36</xdr:col>
      <xdr:colOff>165100</xdr:colOff>
      <xdr:row>102</xdr:row>
      <xdr:rowOff>16828</xdr:rowOff>
    </xdr:to>
    <xdr:sp macro="" textlink="">
      <xdr:nvSpPr>
        <xdr:cNvPr id="462" name="楕円 461"/>
        <xdr:cNvSpPr/>
      </xdr:nvSpPr>
      <xdr:spPr>
        <a:xfrm>
          <a:off x="6921500" y="174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133414</xdr:rowOff>
    </xdr:from>
    <xdr:to>
      <xdr:col>41</xdr:col>
      <xdr:colOff>50800</xdr:colOff>
      <xdr:row>101</xdr:row>
      <xdr:rowOff>137478</xdr:rowOff>
    </xdr:to>
    <xdr:cxnSp macro="">
      <xdr:nvCxnSpPr>
        <xdr:cNvPr id="463" name="直線コネクタ 462"/>
        <xdr:cNvCxnSpPr/>
      </xdr:nvCxnSpPr>
      <xdr:spPr>
        <a:xfrm flipV="1">
          <a:off x="6972300" y="17449864"/>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110907</xdr:rowOff>
    </xdr:from>
    <xdr:ext cx="534377" cy="259045"/>
    <xdr:sp macro="" textlink="">
      <xdr:nvSpPr>
        <xdr:cNvPr id="464" name="n_1aveValue【港湾・漁港】&#10;一人当たり有形固定資産（償却資産）額"/>
        <xdr:cNvSpPr txBox="1"/>
      </xdr:nvSpPr>
      <xdr:spPr>
        <a:xfrm>
          <a:off x="9359411" y="1828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114547</xdr:rowOff>
    </xdr:from>
    <xdr:ext cx="534377" cy="259045"/>
    <xdr:sp macro="" textlink="">
      <xdr:nvSpPr>
        <xdr:cNvPr id="465" name="n_2aveValue【港湾・漁港】&#10;一人当たり有形固定資産（償却資産）額"/>
        <xdr:cNvSpPr txBox="1"/>
      </xdr:nvSpPr>
      <xdr:spPr>
        <a:xfrm>
          <a:off x="8483111" y="182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119173</xdr:rowOff>
    </xdr:from>
    <xdr:ext cx="534377" cy="259045"/>
    <xdr:sp macro="" textlink="">
      <xdr:nvSpPr>
        <xdr:cNvPr id="466" name="n_3aveValue【港湾・漁港】&#10;一人当たり有形固定資産（償却資産）額"/>
        <xdr:cNvSpPr txBox="1"/>
      </xdr:nvSpPr>
      <xdr:spPr>
        <a:xfrm>
          <a:off x="7594111" y="1829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46521</xdr:rowOff>
    </xdr:from>
    <xdr:ext cx="534377" cy="259045"/>
    <xdr:sp macro="" textlink="">
      <xdr:nvSpPr>
        <xdr:cNvPr id="467" name="n_4aveValue【港湾・漁港】&#10;一人当たり有形固定資産（償却資産）額"/>
        <xdr:cNvSpPr txBox="1"/>
      </xdr:nvSpPr>
      <xdr:spPr>
        <a:xfrm>
          <a:off x="6705111" y="1822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99</xdr:row>
      <xdr:rowOff>168801</xdr:rowOff>
    </xdr:from>
    <xdr:ext cx="599010" cy="259045"/>
    <xdr:sp macro="" textlink="">
      <xdr:nvSpPr>
        <xdr:cNvPr id="468" name="n_1mainValue【港湾・漁港】&#10;一人当たり有形固定資産（償却資産）額"/>
        <xdr:cNvSpPr txBox="1"/>
      </xdr:nvSpPr>
      <xdr:spPr>
        <a:xfrm>
          <a:off x="9327095" y="17142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100</xdr:row>
      <xdr:rowOff>14606</xdr:rowOff>
    </xdr:from>
    <xdr:ext cx="599010" cy="259045"/>
    <xdr:sp macro="" textlink="">
      <xdr:nvSpPr>
        <xdr:cNvPr id="469" name="n_2mainValue【港湾・漁港】&#10;一人当たり有形固定資産（償却資産）額"/>
        <xdr:cNvSpPr txBox="1"/>
      </xdr:nvSpPr>
      <xdr:spPr>
        <a:xfrm>
          <a:off x="8450795" y="17159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100</xdr:row>
      <xdr:rowOff>29291</xdr:rowOff>
    </xdr:from>
    <xdr:ext cx="599010" cy="259045"/>
    <xdr:sp macro="" textlink="">
      <xdr:nvSpPr>
        <xdr:cNvPr id="470" name="n_3mainValue【港湾・漁港】&#10;一人当たり有形固定資産（償却資産）額"/>
        <xdr:cNvSpPr txBox="1"/>
      </xdr:nvSpPr>
      <xdr:spPr>
        <a:xfrm>
          <a:off x="7561795" y="1717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100</xdr:row>
      <xdr:rowOff>33355</xdr:rowOff>
    </xdr:from>
    <xdr:ext cx="599010" cy="259045"/>
    <xdr:sp macro="" textlink="">
      <xdr:nvSpPr>
        <xdr:cNvPr id="471" name="n_4mainValue【港湾・漁港】&#10;一人当たり有形固定資産（償却資産）額"/>
        <xdr:cNvSpPr txBox="1"/>
      </xdr:nvSpPr>
      <xdr:spPr>
        <a:xfrm>
          <a:off x="6672795" y="17178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2" name="正方形/長方形 4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3" name="正方形/長方形 4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4" name="正方形/長方形 4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5" name="正方形/長方形 4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6" name="正方形/長方形 4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7" name="正方形/長方形 4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8" name="正方形/長方形 4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9" name="正方形/長方形 4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0" name="テキスト ボックス 4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1" name="直線コネクタ 4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2" name="テキスト ボックス 48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83" name="直線コネクタ 48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84" name="テキスト ボックス 48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85" name="直線コネクタ 48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86" name="テキスト ボックス 48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87" name="直線コネクタ 48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88" name="テキスト ボックス 48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89" name="直線コネクタ 48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90" name="テキスト ボックス 48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1" name="直線コネクタ 49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2" name="テキスト ボックス 49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92202</xdr:rowOff>
    </xdr:from>
    <xdr:to>
      <xdr:col>85</xdr:col>
      <xdr:colOff>126364</xdr:colOff>
      <xdr:row>42</xdr:row>
      <xdr:rowOff>44196</xdr:rowOff>
    </xdr:to>
    <xdr:cxnSp macro="">
      <xdr:nvCxnSpPr>
        <xdr:cNvPr id="494" name="直線コネクタ 493"/>
        <xdr:cNvCxnSpPr/>
      </xdr:nvCxnSpPr>
      <xdr:spPr>
        <a:xfrm flipV="1">
          <a:off x="16318864" y="6092952"/>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48023</xdr:rowOff>
    </xdr:from>
    <xdr:ext cx="405111" cy="259045"/>
    <xdr:sp macro="" textlink="">
      <xdr:nvSpPr>
        <xdr:cNvPr id="495" name="【認定こども園・幼稚園・保育所】&#10;有形固定資産減価償却率最小値テキスト"/>
        <xdr:cNvSpPr txBox="1"/>
      </xdr:nvSpPr>
      <xdr:spPr>
        <a:xfrm>
          <a:off x="16357600" y="724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44196</xdr:rowOff>
    </xdr:from>
    <xdr:to>
      <xdr:col>86</xdr:col>
      <xdr:colOff>25400</xdr:colOff>
      <xdr:row>42</xdr:row>
      <xdr:rowOff>44196</xdr:rowOff>
    </xdr:to>
    <xdr:cxnSp macro="">
      <xdr:nvCxnSpPr>
        <xdr:cNvPr id="496" name="直線コネクタ 495"/>
        <xdr:cNvCxnSpPr/>
      </xdr:nvCxnSpPr>
      <xdr:spPr>
        <a:xfrm>
          <a:off x="16230600" y="724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38879</xdr:rowOff>
    </xdr:from>
    <xdr:ext cx="405111" cy="259045"/>
    <xdr:sp macro="" textlink="">
      <xdr:nvSpPr>
        <xdr:cNvPr id="497" name="【認定こども園・幼稚園・保育所】&#10;有形固定資産減価償却率最大値テキスト"/>
        <xdr:cNvSpPr txBox="1"/>
      </xdr:nvSpPr>
      <xdr:spPr>
        <a:xfrm>
          <a:off x="16357600" y="5868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92202</xdr:rowOff>
    </xdr:from>
    <xdr:to>
      <xdr:col>86</xdr:col>
      <xdr:colOff>25400</xdr:colOff>
      <xdr:row>35</xdr:row>
      <xdr:rowOff>92202</xdr:rowOff>
    </xdr:to>
    <xdr:cxnSp macro="">
      <xdr:nvCxnSpPr>
        <xdr:cNvPr id="498" name="直線コネクタ 497"/>
        <xdr:cNvCxnSpPr/>
      </xdr:nvCxnSpPr>
      <xdr:spPr>
        <a:xfrm>
          <a:off x="16230600" y="609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143273</xdr:rowOff>
    </xdr:from>
    <xdr:ext cx="405111" cy="259045"/>
    <xdr:sp macro="" textlink="">
      <xdr:nvSpPr>
        <xdr:cNvPr id="499" name="【認定こども園・幼稚園・保育所】&#10;有形固定資産減価償却率平均値テキスト"/>
        <xdr:cNvSpPr txBox="1"/>
      </xdr:nvSpPr>
      <xdr:spPr>
        <a:xfrm>
          <a:off x="16357600" y="6486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164846</xdr:rowOff>
    </xdr:from>
    <xdr:to>
      <xdr:col>85</xdr:col>
      <xdr:colOff>177800</xdr:colOff>
      <xdr:row>38</xdr:row>
      <xdr:rowOff>94996</xdr:rowOff>
    </xdr:to>
    <xdr:sp macro="" textlink="">
      <xdr:nvSpPr>
        <xdr:cNvPr id="500" name="フローチャート: 判断 499"/>
        <xdr:cNvSpPr/>
      </xdr:nvSpPr>
      <xdr:spPr>
        <a:xfrm>
          <a:off x="162687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57404</xdr:rowOff>
    </xdr:from>
    <xdr:to>
      <xdr:col>81</xdr:col>
      <xdr:colOff>101600</xdr:colOff>
      <xdr:row>38</xdr:row>
      <xdr:rowOff>159004</xdr:rowOff>
    </xdr:to>
    <xdr:sp macro="" textlink="">
      <xdr:nvSpPr>
        <xdr:cNvPr id="501" name="フローチャート: 判断 500"/>
        <xdr:cNvSpPr/>
      </xdr:nvSpPr>
      <xdr:spPr>
        <a:xfrm>
          <a:off x="15430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75692</xdr:rowOff>
    </xdr:from>
    <xdr:to>
      <xdr:col>76</xdr:col>
      <xdr:colOff>165100</xdr:colOff>
      <xdr:row>39</xdr:row>
      <xdr:rowOff>5842</xdr:rowOff>
    </xdr:to>
    <xdr:sp macro="" textlink="">
      <xdr:nvSpPr>
        <xdr:cNvPr id="502" name="フローチャート: 判断 501"/>
        <xdr:cNvSpPr/>
      </xdr:nvSpPr>
      <xdr:spPr>
        <a:xfrm>
          <a:off x="14541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96266</xdr:rowOff>
    </xdr:from>
    <xdr:to>
      <xdr:col>72</xdr:col>
      <xdr:colOff>38100</xdr:colOff>
      <xdr:row>39</xdr:row>
      <xdr:rowOff>26416</xdr:rowOff>
    </xdr:to>
    <xdr:sp macro="" textlink="">
      <xdr:nvSpPr>
        <xdr:cNvPr id="503" name="フローチャート: 判断 502"/>
        <xdr:cNvSpPr/>
      </xdr:nvSpPr>
      <xdr:spPr>
        <a:xfrm>
          <a:off x="13652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71120</xdr:rowOff>
    </xdr:from>
    <xdr:to>
      <xdr:col>67</xdr:col>
      <xdr:colOff>101600</xdr:colOff>
      <xdr:row>39</xdr:row>
      <xdr:rowOff>1270</xdr:rowOff>
    </xdr:to>
    <xdr:sp macro="" textlink="">
      <xdr:nvSpPr>
        <xdr:cNvPr id="504" name="フローチャート: 判断 503"/>
        <xdr:cNvSpPr/>
      </xdr:nvSpPr>
      <xdr:spPr>
        <a:xfrm>
          <a:off x="12763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5" name="テキスト ボックス 5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6" name="テキスト ボックス 5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7" name="テキスト ボックス 5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8" name="テキスト ボックス 5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9" name="テキスト ボックス 5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121412</xdr:rowOff>
    </xdr:from>
    <xdr:to>
      <xdr:col>81</xdr:col>
      <xdr:colOff>101600</xdr:colOff>
      <xdr:row>40</xdr:row>
      <xdr:rowOff>51562</xdr:rowOff>
    </xdr:to>
    <xdr:sp macro="" textlink="">
      <xdr:nvSpPr>
        <xdr:cNvPr id="510" name="楕円 509"/>
        <xdr:cNvSpPr/>
      </xdr:nvSpPr>
      <xdr:spPr>
        <a:xfrm>
          <a:off x="15430500" y="680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91694</xdr:rowOff>
    </xdr:from>
    <xdr:to>
      <xdr:col>76</xdr:col>
      <xdr:colOff>165100</xdr:colOff>
      <xdr:row>40</xdr:row>
      <xdr:rowOff>21844</xdr:rowOff>
    </xdr:to>
    <xdr:sp macro="" textlink="">
      <xdr:nvSpPr>
        <xdr:cNvPr id="511" name="楕円 510"/>
        <xdr:cNvSpPr/>
      </xdr:nvSpPr>
      <xdr:spPr>
        <a:xfrm>
          <a:off x="14541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142494</xdr:rowOff>
    </xdr:from>
    <xdr:to>
      <xdr:col>81</xdr:col>
      <xdr:colOff>50800</xdr:colOff>
      <xdr:row>40</xdr:row>
      <xdr:rowOff>762</xdr:rowOff>
    </xdr:to>
    <xdr:cxnSp macro="">
      <xdr:nvCxnSpPr>
        <xdr:cNvPr id="512" name="直線コネクタ 511"/>
        <xdr:cNvCxnSpPr/>
      </xdr:nvCxnSpPr>
      <xdr:spPr>
        <a:xfrm>
          <a:off x="14592300" y="682904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48260</xdr:rowOff>
    </xdr:from>
    <xdr:to>
      <xdr:col>72</xdr:col>
      <xdr:colOff>38100</xdr:colOff>
      <xdr:row>39</xdr:row>
      <xdr:rowOff>149860</xdr:rowOff>
    </xdr:to>
    <xdr:sp macro="" textlink="">
      <xdr:nvSpPr>
        <xdr:cNvPr id="513" name="楕円 512"/>
        <xdr:cNvSpPr/>
      </xdr:nvSpPr>
      <xdr:spPr>
        <a:xfrm>
          <a:off x="1365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99060</xdr:rowOff>
    </xdr:from>
    <xdr:to>
      <xdr:col>76</xdr:col>
      <xdr:colOff>114300</xdr:colOff>
      <xdr:row>39</xdr:row>
      <xdr:rowOff>142494</xdr:rowOff>
    </xdr:to>
    <xdr:cxnSp macro="">
      <xdr:nvCxnSpPr>
        <xdr:cNvPr id="514" name="直線コネクタ 513"/>
        <xdr:cNvCxnSpPr/>
      </xdr:nvCxnSpPr>
      <xdr:spPr>
        <a:xfrm>
          <a:off x="13703300" y="678561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254</xdr:rowOff>
    </xdr:from>
    <xdr:to>
      <xdr:col>67</xdr:col>
      <xdr:colOff>101600</xdr:colOff>
      <xdr:row>40</xdr:row>
      <xdr:rowOff>101854</xdr:rowOff>
    </xdr:to>
    <xdr:sp macro="" textlink="">
      <xdr:nvSpPr>
        <xdr:cNvPr id="515" name="楕円 514"/>
        <xdr:cNvSpPr/>
      </xdr:nvSpPr>
      <xdr:spPr>
        <a:xfrm>
          <a:off x="12763500" y="685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99060</xdr:rowOff>
    </xdr:from>
    <xdr:to>
      <xdr:col>71</xdr:col>
      <xdr:colOff>177800</xdr:colOff>
      <xdr:row>40</xdr:row>
      <xdr:rowOff>51054</xdr:rowOff>
    </xdr:to>
    <xdr:cxnSp macro="">
      <xdr:nvCxnSpPr>
        <xdr:cNvPr id="516" name="直線コネクタ 515"/>
        <xdr:cNvCxnSpPr/>
      </xdr:nvCxnSpPr>
      <xdr:spPr>
        <a:xfrm flipV="1">
          <a:off x="12814300" y="678561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4081</xdr:rowOff>
    </xdr:from>
    <xdr:ext cx="405111" cy="259045"/>
    <xdr:sp macro="" textlink="">
      <xdr:nvSpPr>
        <xdr:cNvPr id="517" name="n_1aveValue【認定こども園・幼稚園・保育所】&#10;有形固定資産減価償却率"/>
        <xdr:cNvSpPr txBox="1"/>
      </xdr:nvSpPr>
      <xdr:spPr>
        <a:xfrm>
          <a:off x="15266044" y="634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22369</xdr:rowOff>
    </xdr:from>
    <xdr:ext cx="405111" cy="259045"/>
    <xdr:sp macro="" textlink="">
      <xdr:nvSpPr>
        <xdr:cNvPr id="518" name="n_2aveValue【認定こども園・幼稚園・保育所】&#10;有形固定資産減価償却率"/>
        <xdr:cNvSpPr txBox="1"/>
      </xdr:nvSpPr>
      <xdr:spPr>
        <a:xfrm>
          <a:off x="14389744" y="636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42943</xdr:rowOff>
    </xdr:from>
    <xdr:ext cx="405111" cy="259045"/>
    <xdr:sp macro="" textlink="">
      <xdr:nvSpPr>
        <xdr:cNvPr id="519" name="n_3aveValue【認定こども園・幼稚園・保育所】&#10;有形固定資産減価償却率"/>
        <xdr:cNvSpPr txBox="1"/>
      </xdr:nvSpPr>
      <xdr:spPr>
        <a:xfrm>
          <a:off x="13500744" y="63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17797</xdr:rowOff>
    </xdr:from>
    <xdr:ext cx="405111" cy="259045"/>
    <xdr:sp macro="" textlink="">
      <xdr:nvSpPr>
        <xdr:cNvPr id="520" name="n_4aveValue【認定こども園・幼稚園・保育所】&#10;有形固定資産減価償却率"/>
        <xdr:cNvSpPr txBox="1"/>
      </xdr:nvSpPr>
      <xdr:spPr>
        <a:xfrm>
          <a:off x="12611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42689</xdr:rowOff>
    </xdr:from>
    <xdr:ext cx="405111" cy="259045"/>
    <xdr:sp macro="" textlink="">
      <xdr:nvSpPr>
        <xdr:cNvPr id="521" name="n_1mainValue【認定こども園・幼稚園・保育所】&#10;有形固定資産減価償却率"/>
        <xdr:cNvSpPr txBox="1"/>
      </xdr:nvSpPr>
      <xdr:spPr>
        <a:xfrm>
          <a:off x="15266044" y="6900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12971</xdr:rowOff>
    </xdr:from>
    <xdr:ext cx="405111" cy="259045"/>
    <xdr:sp macro="" textlink="">
      <xdr:nvSpPr>
        <xdr:cNvPr id="522" name="n_2mainValue【認定こども園・幼稚園・保育所】&#10;有形固定資産減価償却率"/>
        <xdr:cNvSpPr txBox="1"/>
      </xdr:nvSpPr>
      <xdr:spPr>
        <a:xfrm>
          <a:off x="14389744" y="687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140987</xdr:rowOff>
    </xdr:from>
    <xdr:ext cx="405111" cy="259045"/>
    <xdr:sp macro="" textlink="">
      <xdr:nvSpPr>
        <xdr:cNvPr id="523" name="n_3mainValue【認定こども園・幼稚園・保育所】&#10;有形固定資産減価償却率"/>
        <xdr:cNvSpPr txBox="1"/>
      </xdr:nvSpPr>
      <xdr:spPr>
        <a:xfrm>
          <a:off x="135007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92981</xdr:rowOff>
    </xdr:from>
    <xdr:ext cx="405111" cy="259045"/>
    <xdr:sp macro="" textlink="">
      <xdr:nvSpPr>
        <xdr:cNvPr id="524" name="n_4mainValue【認定こども園・幼稚園・保育所】&#10;有形固定資産減価償却率"/>
        <xdr:cNvSpPr txBox="1"/>
      </xdr:nvSpPr>
      <xdr:spPr>
        <a:xfrm>
          <a:off x="12611744" y="695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5" name="正方形/長方形 5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6" name="正方形/長方形 5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7" name="正方形/長方形 5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8" name="正方形/長方形 5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9" name="正方形/長方形 5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0" name="正方形/長方形 5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1" name="正方形/長方形 5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2" name="正方形/長方形 5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3" name="テキスト ボックス 5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4" name="直線コネクタ 5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5" name="直線コネクタ 53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36" name="テキスト ボックス 53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7" name="直線コネクタ 53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8" name="テキスト ボックス 53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9" name="直線コネクタ 53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40" name="テキスト ボックス 53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1" name="直線コネクタ 54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42" name="テキスト ボックス 54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3" name="直線コネクタ 5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4" name="テキスト ボックス 54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25908</xdr:rowOff>
    </xdr:from>
    <xdr:to>
      <xdr:col>116</xdr:col>
      <xdr:colOff>62864</xdr:colOff>
      <xdr:row>40</xdr:row>
      <xdr:rowOff>108204</xdr:rowOff>
    </xdr:to>
    <xdr:cxnSp macro="">
      <xdr:nvCxnSpPr>
        <xdr:cNvPr id="546" name="直線コネクタ 545"/>
        <xdr:cNvCxnSpPr/>
      </xdr:nvCxnSpPr>
      <xdr:spPr>
        <a:xfrm flipV="1">
          <a:off x="22160864" y="5855208"/>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112031</xdr:rowOff>
    </xdr:from>
    <xdr:ext cx="469744" cy="259045"/>
    <xdr:sp macro="" textlink="">
      <xdr:nvSpPr>
        <xdr:cNvPr id="547" name="【認定こども園・幼稚園・保育所】&#10;一人当たり面積最小値テキスト"/>
        <xdr:cNvSpPr txBox="1"/>
      </xdr:nvSpPr>
      <xdr:spPr>
        <a:xfrm>
          <a:off x="22199600" y="697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108204</xdr:rowOff>
    </xdr:from>
    <xdr:to>
      <xdr:col>116</xdr:col>
      <xdr:colOff>152400</xdr:colOff>
      <xdr:row>40</xdr:row>
      <xdr:rowOff>108204</xdr:rowOff>
    </xdr:to>
    <xdr:cxnSp macro="">
      <xdr:nvCxnSpPr>
        <xdr:cNvPr id="548" name="直線コネクタ 547"/>
        <xdr:cNvCxnSpPr/>
      </xdr:nvCxnSpPr>
      <xdr:spPr>
        <a:xfrm>
          <a:off x="22072600" y="696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144035</xdr:rowOff>
    </xdr:from>
    <xdr:ext cx="469744" cy="259045"/>
    <xdr:sp macro="" textlink="">
      <xdr:nvSpPr>
        <xdr:cNvPr id="549" name="【認定こども園・幼稚園・保育所】&#10;一人当たり面積最大値テキスト"/>
        <xdr:cNvSpPr txBox="1"/>
      </xdr:nvSpPr>
      <xdr:spPr>
        <a:xfrm>
          <a:off x="22199600" y="563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25908</xdr:rowOff>
    </xdr:from>
    <xdr:to>
      <xdr:col>116</xdr:col>
      <xdr:colOff>152400</xdr:colOff>
      <xdr:row>34</xdr:row>
      <xdr:rowOff>25908</xdr:rowOff>
    </xdr:to>
    <xdr:cxnSp macro="">
      <xdr:nvCxnSpPr>
        <xdr:cNvPr id="550" name="直線コネクタ 549"/>
        <xdr:cNvCxnSpPr/>
      </xdr:nvCxnSpPr>
      <xdr:spPr>
        <a:xfrm>
          <a:off x="22072600" y="585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143273</xdr:rowOff>
    </xdr:from>
    <xdr:ext cx="469744" cy="259045"/>
    <xdr:sp macro="" textlink="">
      <xdr:nvSpPr>
        <xdr:cNvPr id="551" name="【認定こども園・幼稚園・保育所】&#10;一人当たり面積平均値テキスト"/>
        <xdr:cNvSpPr txBox="1"/>
      </xdr:nvSpPr>
      <xdr:spPr>
        <a:xfrm>
          <a:off x="22199600" y="6486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164846</xdr:rowOff>
    </xdr:from>
    <xdr:to>
      <xdr:col>116</xdr:col>
      <xdr:colOff>114300</xdr:colOff>
      <xdr:row>38</xdr:row>
      <xdr:rowOff>94996</xdr:rowOff>
    </xdr:to>
    <xdr:sp macro="" textlink="">
      <xdr:nvSpPr>
        <xdr:cNvPr id="552" name="フローチャート: 判断 551"/>
        <xdr:cNvSpPr/>
      </xdr:nvSpPr>
      <xdr:spPr>
        <a:xfrm>
          <a:off x="221107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xdr:rowOff>
    </xdr:from>
    <xdr:to>
      <xdr:col>112</xdr:col>
      <xdr:colOff>38100</xdr:colOff>
      <xdr:row>38</xdr:row>
      <xdr:rowOff>113284</xdr:rowOff>
    </xdr:to>
    <xdr:sp macro="" textlink="">
      <xdr:nvSpPr>
        <xdr:cNvPr id="553" name="フローチャート: 判断 552"/>
        <xdr:cNvSpPr/>
      </xdr:nvSpPr>
      <xdr:spPr>
        <a:xfrm>
          <a:off x="21272500" y="652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2540</xdr:rowOff>
    </xdr:from>
    <xdr:to>
      <xdr:col>107</xdr:col>
      <xdr:colOff>101600</xdr:colOff>
      <xdr:row>38</xdr:row>
      <xdr:rowOff>104140</xdr:rowOff>
    </xdr:to>
    <xdr:sp macro="" textlink="">
      <xdr:nvSpPr>
        <xdr:cNvPr id="554" name="フローチャート: 判断 553"/>
        <xdr:cNvSpPr/>
      </xdr:nvSpPr>
      <xdr:spPr>
        <a:xfrm>
          <a:off x="20383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7112</xdr:rowOff>
    </xdr:from>
    <xdr:to>
      <xdr:col>102</xdr:col>
      <xdr:colOff>165100</xdr:colOff>
      <xdr:row>38</xdr:row>
      <xdr:rowOff>108712</xdr:rowOff>
    </xdr:to>
    <xdr:sp macro="" textlink="">
      <xdr:nvSpPr>
        <xdr:cNvPr id="555" name="フローチャート: 判断 554"/>
        <xdr:cNvSpPr/>
      </xdr:nvSpPr>
      <xdr:spPr>
        <a:xfrm>
          <a:off x="19494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59690</xdr:rowOff>
    </xdr:from>
    <xdr:to>
      <xdr:col>98</xdr:col>
      <xdr:colOff>38100</xdr:colOff>
      <xdr:row>37</xdr:row>
      <xdr:rowOff>161290</xdr:rowOff>
    </xdr:to>
    <xdr:sp macro="" textlink="">
      <xdr:nvSpPr>
        <xdr:cNvPr id="556" name="フローチャート: 判断 555"/>
        <xdr:cNvSpPr/>
      </xdr:nvSpPr>
      <xdr:spPr>
        <a:xfrm>
          <a:off x="18605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7" name="テキスト ボックス 5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8" name="テキスト ボックス 5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9" name="テキスト ボックス 5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0" name="テキスト ボックス 5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1" name="テキスト ボックス 5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109982</xdr:rowOff>
    </xdr:from>
    <xdr:to>
      <xdr:col>112</xdr:col>
      <xdr:colOff>38100</xdr:colOff>
      <xdr:row>38</xdr:row>
      <xdr:rowOff>40132</xdr:rowOff>
    </xdr:to>
    <xdr:sp macro="" textlink="">
      <xdr:nvSpPr>
        <xdr:cNvPr id="562" name="楕円 561"/>
        <xdr:cNvSpPr/>
      </xdr:nvSpPr>
      <xdr:spPr>
        <a:xfrm>
          <a:off x="212725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91694</xdr:rowOff>
    </xdr:from>
    <xdr:to>
      <xdr:col>107</xdr:col>
      <xdr:colOff>101600</xdr:colOff>
      <xdr:row>38</xdr:row>
      <xdr:rowOff>21844</xdr:rowOff>
    </xdr:to>
    <xdr:sp macro="" textlink="">
      <xdr:nvSpPr>
        <xdr:cNvPr id="563" name="楕円 562"/>
        <xdr:cNvSpPr/>
      </xdr:nvSpPr>
      <xdr:spPr>
        <a:xfrm>
          <a:off x="20383500" y="643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142494</xdr:rowOff>
    </xdr:from>
    <xdr:to>
      <xdr:col>111</xdr:col>
      <xdr:colOff>177800</xdr:colOff>
      <xdr:row>37</xdr:row>
      <xdr:rowOff>160782</xdr:rowOff>
    </xdr:to>
    <xdr:cxnSp macro="">
      <xdr:nvCxnSpPr>
        <xdr:cNvPr id="564" name="直線コネクタ 563"/>
        <xdr:cNvCxnSpPr/>
      </xdr:nvCxnSpPr>
      <xdr:spPr>
        <a:xfrm>
          <a:off x="20434300" y="64861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96266</xdr:rowOff>
    </xdr:from>
    <xdr:to>
      <xdr:col>102</xdr:col>
      <xdr:colOff>165100</xdr:colOff>
      <xdr:row>38</xdr:row>
      <xdr:rowOff>26415</xdr:rowOff>
    </xdr:to>
    <xdr:sp macro="" textlink="">
      <xdr:nvSpPr>
        <xdr:cNvPr id="565" name="楕円 564"/>
        <xdr:cNvSpPr/>
      </xdr:nvSpPr>
      <xdr:spPr>
        <a:xfrm>
          <a:off x="19494500" y="64399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142494</xdr:rowOff>
    </xdr:from>
    <xdr:to>
      <xdr:col>107</xdr:col>
      <xdr:colOff>50800</xdr:colOff>
      <xdr:row>37</xdr:row>
      <xdr:rowOff>147066</xdr:rowOff>
    </xdr:to>
    <xdr:cxnSp macro="">
      <xdr:nvCxnSpPr>
        <xdr:cNvPr id="566" name="直線コネクタ 565"/>
        <xdr:cNvCxnSpPr/>
      </xdr:nvCxnSpPr>
      <xdr:spPr>
        <a:xfrm flipV="1">
          <a:off x="19545300" y="64861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2540</xdr:rowOff>
    </xdr:from>
    <xdr:to>
      <xdr:col>98</xdr:col>
      <xdr:colOff>38100</xdr:colOff>
      <xdr:row>38</xdr:row>
      <xdr:rowOff>104140</xdr:rowOff>
    </xdr:to>
    <xdr:sp macro="" textlink="">
      <xdr:nvSpPr>
        <xdr:cNvPr id="567" name="楕円 566"/>
        <xdr:cNvSpPr/>
      </xdr:nvSpPr>
      <xdr:spPr>
        <a:xfrm>
          <a:off x="18605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147066</xdr:rowOff>
    </xdr:from>
    <xdr:to>
      <xdr:col>102</xdr:col>
      <xdr:colOff>114300</xdr:colOff>
      <xdr:row>38</xdr:row>
      <xdr:rowOff>53340</xdr:rowOff>
    </xdr:to>
    <xdr:cxnSp macro="">
      <xdr:nvCxnSpPr>
        <xdr:cNvPr id="568" name="直線コネクタ 567"/>
        <xdr:cNvCxnSpPr/>
      </xdr:nvCxnSpPr>
      <xdr:spPr>
        <a:xfrm flipV="1">
          <a:off x="18656300" y="649071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104411</xdr:rowOff>
    </xdr:from>
    <xdr:ext cx="469744" cy="259045"/>
    <xdr:sp macro="" textlink="">
      <xdr:nvSpPr>
        <xdr:cNvPr id="569" name="n_1aveValue【認定こども園・幼稚園・保育所】&#10;一人当たり面積"/>
        <xdr:cNvSpPr txBox="1"/>
      </xdr:nvSpPr>
      <xdr:spPr>
        <a:xfrm>
          <a:off x="21075727" y="661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95267</xdr:rowOff>
    </xdr:from>
    <xdr:ext cx="469744" cy="259045"/>
    <xdr:sp macro="" textlink="">
      <xdr:nvSpPr>
        <xdr:cNvPr id="570" name="n_2aveValue【認定こども園・幼稚園・保育所】&#10;一人当たり面積"/>
        <xdr:cNvSpPr txBox="1"/>
      </xdr:nvSpPr>
      <xdr:spPr>
        <a:xfrm>
          <a:off x="20199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99839</xdr:rowOff>
    </xdr:from>
    <xdr:ext cx="469744" cy="259045"/>
    <xdr:sp macro="" textlink="">
      <xdr:nvSpPr>
        <xdr:cNvPr id="571" name="n_3aveValue【認定こども園・幼稚園・保育所】&#10;一人当たり面積"/>
        <xdr:cNvSpPr txBox="1"/>
      </xdr:nvSpPr>
      <xdr:spPr>
        <a:xfrm>
          <a:off x="19310427" y="661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6367</xdr:rowOff>
    </xdr:from>
    <xdr:ext cx="469744" cy="259045"/>
    <xdr:sp macro="" textlink="">
      <xdr:nvSpPr>
        <xdr:cNvPr id="572" name="n_4aveValue【認定こども園・幼稚園・保育所】&#10;一人当たり面積"/>
        <xdr:cNvSpPr txBox="1"/>
      </xdr:nvSpPr>
      <xdr:spPr>
        <a:xfrm>
          <a:off x="184214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56659</xdr:rowOff>
    </xdr:from>
    <xdr:ext cx="469744" cy="259045"/>
    <xdr:sp macro="" textlink="">
      <xdr:nvSpPr>
        <xdr:cNvPr id="573" name="n_1mainValue【認定こども園・幼稚園・保育所】&#10;一人当たり面積"/>
        <xdr:cNvSpPr txBox="1"/>
      </xdr:nvSpPr>
      <xdr:spPr>
        <a:xfrm>
          <a:off x="21075727"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38371</xdr:rowOff>
    </xdr:from>
    <xdr:ext cx="469744" cy="259045"/>
    <xdr:sp macro="" textlink="">
      <xdr:nvSpPr>
        <xdr:cNvPr id="574" name="n_2mainValue【認定こども園・幼稚園・保育所】&#10;一人当たり面積"/>
        <xdr:cNvSpPr txBox="1"/>
      </xdr:nvSpPr>
      <xdr:spPr>
        <a:xfrm>
          <a:off x="20199427" y="621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42943</xdr:rowOff>
    </xdr:from>
    <xdr:ext cx="469744" cy="259045"/>
    <xdr:sp macro="" textlink="">
      <xdr:nvSpPr>
        <xdr:cNvPr id="575" name="n_3mainValue【認定こども園・幼稚園・保育所】&#10;一人当たり面積"/>
        <xdr:cNvSpPr txBox="1"/>
      </xdr:nvSpPr>
      <xdr:spPr>
        <a:xfrm>
          <a:off x="19310427"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95267</xdr:rowOff>
    </xdr:from>
    <xdr:ext cx="469744" cy="259045"/>
    <xdr:sp macro="" textlink="">
      <xdr:nvSpPr>
        <xdr:cNvPr id="576" name="n_4mainValue【認定こども園・幼稚園・保育所】&#10;一人当たり面積"/>
        <xdr:cNvSpPr txBox="1"/>
      </xdr:nvSpPr>
      <xdr:spPr>
        <a:xfrm>
          <a:off x="18421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7" name="正方形/長方形 5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8" name="正方形/長方形 5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9" name="正方形/長方形 5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0" name="正方形/長方形 5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1" name="正方形/長方形 5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2" name="正方形/長方形 5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3" name="正方形/長方形 5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4" name="正方形/長方形 5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5" name="テキスト ボックス 5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6" name="直線コネクタ 5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87" name="テキスト ボックス 58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88" name="直線コネクタ 58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89" name="テキスト ボックス 58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90" name="直線コネクタ 58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91" name="テキスト ボックス 59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92" name="直線コネクタ 59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93" name="テキスト ボックス 59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4" name="直線コネクタ 59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95" name="テキスト ボックス 59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6" name="直線コネクタ 5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7" name="テキスト ボックス 59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144018</xdr:rowOff>
    </xdr:from>
    <xdr:to>
      <xdr:col>85</xdr:col>
      <xdr:colOff>126364</xdr:colOff>
      <xdr:row>62</xdr:row>
      <xdr:rowOff>155448</xdr:rowOff>
    </xdr:to>
    <xdr:cxnSp macro="">
      <xdr:nvCxnSpPr>
        <xdr:cNvPr id="599" name="直線コネクタ 598"/>
        <xdr:cNvCxnSpPr/>
      </xdr:nvCxnSpPr>
      <xdr:spPr>
        <a:xfrm flipV="1">
          <a:off x="16318864" y="9573768"/>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159275</xdr:rowOff>
    </xdr:from>
    <xdr:ext cx="405111" cy="259045"/>
    <xdr:sp macro="" textlink="">
      <xdr:nvSpPr>
        <xdr:cNvPr id="600" name="【学校施設】&#10;有形固定資産減価償却率最小値テキスト"/>
        <xdr:cNvSpPr txBox="1"/>
      </xdr:nvSpPr>
      <xdr:spPr>
        <a:xfrm>
          <a:off x="16357600" y="10789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155448</xdr:rowOff>
    </xdr:from>
    <xdr:to>
      <xdr:col>86</xdr:col>
      <xdr:colOff>25400</xdr:colOff>
      <xdr:row>62</xdr:row>
      <xdr:rowOff>155448</xdr:rowOff>
    </xdr:to>
    <xdr:cxnSp macro="">
      <xdr:nvCxnSpPr>
        <xdr:cNvPr id="601" name="直線コネクタ 600"/>
        <xdr:cNvCxnSpPr/>
      </xdr:nvCxnSpPr>
      <xdr:spPr>
        <a:xfrm>
          <a:off x="16230600" y="107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90695</xdr:rowOff>
    </xdr:from>
    <xdr:ext cx="405111" cy="259045"/>
    <xdr:sp macro="" textlink="">
      <xdr:nvSpPr>
        <xdr:cNvPr id="602" name="【学校施設】&#10;有形固定資産減価償却率最大値テキスト"/>
        <xdr:cNvSpPr txBox="1"/>
      </xdr:nvSpPr>
      <xdr:spPr>
        <a:xfrm>
          <a:off x="16357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144018</xdr:rowOff>
    </xdr:from>
    <xdr:to>
      <xdr:col>86</xdr:col>
      <xdr:colOff>25400</xdr:colOff>
      <xdr:row>55</xdr:row>
      <xdr:rowOff>144018</xdr:rowOff>
    </xdr:to>
    <xdr:cxnSp macro="">
      <xdr:nvCxnSpPr>
        <xdr:cNvPr id="603" name="直線コネクタ 602"/>
        <xdr:cNvCxnSpPr/>
      </xdr:nvCxnSpPr>
      <xdr:spPr>
        <a:xfrm>
          <a:off x="16230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137939</xdr:rowOff>
    </xdr:from>
    <xdr:ext cx="405111" cy="259045"/>
    <xdr:sp macro="" textlink="">
      <xdr:nvSpPr>
        <xdr:cNvPr id="604" name="【学校施設】&#10;有形固定資産減価償却率平均値テキスト"/>
        <xdr:cNvSpPr txBox="1"/>
      </xdr:nvSpPr>
      <xdr:spPr>
        <a:xfrm>
          <a:off x="16357600" y="10082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159512</xdr:rowOff>
    </xdr:from>
    <xdr:to>
      <xdr:col>85</xdr:col>
      <xdr:colOff>177800</xdr:colOff>
      <xdr:row>59</xdr:row>
      <xdr:rowOff>89662</xdr:rowOff>
    </xdr:to>
    <xdr:sp macro="" textlink="">
      <xdr:nvSpPr>
        <xdr:cNvPr id="605" name="フローチャート: 判断 604"/>
        <xdr:cNvSpPr/>
      </xdr:nvSpPr>
      <xdr:spPr>
        <a:xfrm>
          <a:off x="162687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xdr:rowOff>
    </xdr:from>
    <xdr:to>
      <xdr:col>81</xdr:col>
      <xdr:colOff>101600</xdr:colOff>
      <xdr:row>59</xdr:row>
      <xdr:rowOff>103378</xdr:rowOff>
    </xdr:to>
    <xdr:sp macro="" textlink="">
      <xdr:nvSpPr>
        <xdr:cNvPr id="606" name="フローチャート: 判断 605"/>
        <xdr:cNvSpPr/>
      </xdr:nvSpPr>
      <xdr:spPr>
        <a:xfrm>
          <a:off x="154305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154940</xdr:rowOff>
    </xdr:from>
    <xdr:to>
      <xdr:col>76</xdr:col>
      <xdr:colOff>165100</xdr:colOff>
      <xdr:row>59</xdr:row>
      <xdr:rowOff>85090</xdr:rowOff>
    </xdr:to>
    <xdr:sp macro="" textlink="">
      <xdr:nvSpPr>
        <xdr:cNvPr id="607" name="フローチャート: 判断 606"/>
        <xdr:cNvSpPr/>
      </xdr:nvSpPr>
      <xdr:spPr>
        <a:xfrm>
          <a:off x="14541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608" name="フローチャート: 判断 607"/>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40640</xdr:rowOff>
    </xdr:from>
    <xdr:to>
      <xdr:col>67</xdr:col>
      <xdr:colOff>101600</xdr:colOff>
      <xdr:row>58</xdr:row>
      <xdr:rowOff>142240</xdr:rowOff>
    </xdr:to>
    <xdr:sp macro="" textlink="">
      <xdr:nvSpPr>
        <xdr:cNvPr id="609" name="フローチャート: 判断 608"/>
        <xdr:cNvSpPr/>
      </xdr:nvSpPr>
      <xdr:spPr>
        <a:xfrm>
          <a:off x="12763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0" name="テキスト ボックス 6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1" name="テキスト ボックス 6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2" name="テキスト ボックス 6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3" name="テキスト ボックス 6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4" name="テキスト ボックス 6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81788</xdr:rowOff>
    </xdr:from>
    <xdr:to>
      <xdr:col>81</xdr:col>
      <xdr:colOff>101600</xdr:colOff>
      <xdr:row>61</xdr:row>
      <xdr:rowOff>11938</xdr:rowOff>
    </xdr:to>
    <xdr:sp macro="" textlink="">
      <xdr:nvSpPr>
        <xdr:cNvPr id="615" name="楕円 614"/>
        <xdr:cNvSpPr/>
      </xdr:nvSpPr>
      <xdr:spPr>
        <a:xfrm>
          <a:off x="15430500" y="1036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104648</xdr:rowOff>
    </xdr:from>
    <xdr:to>
      <xdr:col>76</xdr:col>
      <xdr:colOff>165100</xdr:colOff>
      <xdr:row>61</xdr:row>
      <xdr:rowOff>34798</xdr:rowOff>
    </xdr:to>
    <xdr:sp macro="" textlink="">
      <xdr:nvSpPr>
        <xdr:cNvPr id="616" name="楕円 615"/>
        <xdr:cNvSpPr/>
      </xdr:nvSpPr>
      <xdr:spPr>
        <a:xfrm>
          <a:off x="14541500" y="103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132588</xdr:rowOff>
    </xdr:from>
    <xdr:to>
      <xdr:col>81</xdr:col>
      <xdr:colOff>50800</xdr:colOff>
      <xdr:row>60</xdr:row>
      <xdr:rowOff>155448</xdr:rowOff>
    </xdr:to>
    <xdr:cxnSp macro="">
      <xdr:nvCxnSpPr>
        <xdr:cNvPr id="617" name="直線コネクタ 616"/>
        <xdr:cNvCxnSpPr/>
      </xdr:nvCxnSpPr>
      <xdr:spPr>
        <a:xfrm flipV="1">
          <a:off x="14592300" y="104195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26924</xdr:rowOff>
    </xdr:from>
    <xdr:to>
      <xdr:col>72</xdr:col>
      <xdr:colOff>38100</xdr:colOff>
      <xdr:row>60</xdr:row>
      <xdr:rowOff>128524</xdr:rowOff>
    </xdr:to>
    <xdr:sp macro="" textlink="">
      <xdr:nvSpPr>
        <xdr:cNvPr id="618" name="楕円 617"/>
        <xdr:cNvSpPr/>
      </xdr:nvSpPr>
      <xdr:spPr>
        <a:xfrm>
          <a:off x="13652500" y="103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77724</xdr:rowOff>
    </xdr:from>
    <xdr:to>
      <xdr:col>76</xdr:col>
      <xdr:colOff>114300</xdr:colOff>
      <xdr:row>60</xdr:row>
      <xdr:rowOff>155448</xdr:rowOff>
    </xdr:to>
    <xdr:cxnSp macro="">
      <xdr:nvCxnSpPr>
        <xdr:cNvPr id="619" name="直線コネクタ 618"/>
        <xdr:cNvCxnSpPr/>
      </xdr:nvCxnSpPr>
      <xdr:spPr>
        <a:xfrm>
          <a:off x="13703300" y="103647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111506</xdr:rowOff>
    </xdr:from>
    <xdr:to>
      <xdr:col>67</xdr:col>
      <xdr:colOff>101600</xdr:colOff>
      <xdr:row>60</xdr:row>
      <xdr:rowOff>41656</xdr:rowOff>
    </xdr:to>
    <xdr:sp macro="" textlink="">
      <xdr:nvSpPr>
        <xdr:cNvPr id="620" name="楕円 619"/>
        <xdr:cNvSpPr/>
      </xdr:nvSpPr>
      <xdr:spPr>
        <a:xfrm>
          <a:off x="12763500" y="102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162306</xdr:rowOff>
    </xdr:from>
    <xdr:to>
      <xdr:col>71</xdr:col>
      <xdr:colOff>177800</xdr:colOff>
      <xdr:row>60</xdr:row>
      <xdr:rowOff>77724</xdr:rowOff>
    </xdr:to>
    <xdr:cxnSp macro="">
      <xdr:nvCxnSpPr>
        <xdr:cNvPr id="621" name="直線コネクタ 620"/>
        <xdr:cNvCxnSpPr/>
      </xdr:nvCxnSpPr>
      <xdr:spPr>
        <a:xfrm>
          <a:off x="12814300" y="102778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119905</xdr:rowOff>
    </xdr:from>
    <xdr:ext cx="405111" cy="259045"/>
    <xdr:sp macro="" textlink="">
      <xdr:nvSpPr>
        <xdr:cNvPr id="622" name="n_1aveValue【学校施設】&#10;有形固定資産減価償却率"/>
        <xdr:cNvSpPr txBox="1"/>
      </xdr:nvSpPr>
      <xdr:spPr>
        <a:xfrm>
          <a:off x="15266044" y="989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101617</xdr:rowOff>
    </xdr:from>
    <xdr:ext cx="405111" cy="259045"/>
    <xdr:sp macro="" textlink="">
      <xdr:nvSpPr>
        <xdr:cNvPr id="623" name="n_2aveValue【学校施設】&#10;有形固定資産減価償却率"/>
        <xdr:cNvSpPr txBox="1"/>
      </xdr:nvSpPr>
      <xdr:spPr>
        <a:xfrm>
          <a:off x="14389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55897</xdr:rowOff>
    </xdr:from>
    <xdr:ext cx="405111" cy="259045"/>
    <xdr:sp macro="" textlink="">
      <xdr:nvSpPr>
        <xdr:cNvPr id="624" name="n_3aveValue【学校施設】&#10;有形固定資産減価償却率"/>
        <xdr:cNvSpPr txBox="1"/>
      </xdr:nvSpPr>
      <xdr:spPr>
        <a:xfrm>
          <a:off x="13500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158767</xdr:rowOff>
    </xdr:from>
    <xdr:ext cx="405111" cy="259045"/>
    <xdr:sp macro="" textlink="">
      <xdr:nvSpPr>
        <xdr:cNvPr id="625" name="n_4aveValue【学校施設】&#10;有形固定資産減価償却率"/>
        <xdr:cNvSpPr txBox="1"/>
      </xdr:nvSpPr>
      <xdr:spPr>
        <a:xfrm>
          <a:off x="12611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3065</xdr:rowOff>
    </xdr:from>
    <xdr:ext cx="405111" cy="259045"/>
    <xdr:sp macro="" textlink="">
      <xdr:nvSpPr>
        <xdr:cNvPr id="626" name="n_1mainValue【学校施設】&#10;有形固定資産減価償却率"/>
        <xdr:cNvSpPr txBox="1"/>
      </xdr:nvSpPr>
      <xdr:spPr>
        <a:xfrm>
          <a:off x="15266044" y="1046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25925</xdr:rowOff>
    </xdr:from>
    <xdr:ext cx="405111" cy="259045"/>
    <xdr:sp macro="" textlink="">
      <xdr:nvSpPr>
        <xdr:cNvPr id="627" name="n_2mainValue【学校施設】&#10;有形固定資産減価償却率"/>
        <xdr:cNvSpPr txBox="1"/>
      </xdr:nvSpPr>
      <xdr:spPr>
        <a:xfrm>
          <a:off x="14389744" y="1048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119651</xdr:rowOff>
    </xdr:from>
    <xdr:ext cx="405111" cy="259045"/>
    <xdr:sp macro="" textlink="">
      <xdr:nvSpPr>
        <xdr:cNvPr id="628" name="n_3mainValue【学校施設】&#10;有形固定資産減価償却率"/>
        <xdr:cNvSpPr txBox="1"/>
      </xdr:nvSpPr>
      <xdr:spPr>
        <a:xfrm>
          <a:off x="13500744" y="1040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32783</xdr:rowOff>
    </xdr:from>
    <xdr:ext cx="405111" cy="259045"/>
    <xdr:sp macro="" textlink="">
      <xdr:nvSpPr>
        <xdr:cNvPr id="629" name="n_4mainValue【学校施設】&#10;有形固定資産減価償却率"/>
        <xdr:cNvSpPr txBox="1"/>
      </xdr:nvSpPr>
      <xdr:spPr>
        <a:xfrm>
          <a:off x="12611744" y="1031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0" name="正方形/長方形 6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1" name="正方形/長方形 6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2" name="正方形/長方形 6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3" name="正方形/長方形 6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4" name="正方形/長方形 6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5" name="正方形/長方形 6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6" name="正方形/長方形 6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7" name="正方形/長方形 6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8" name="テキスト ボックス 6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9" name="直線コネクタ 6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40" name="テキスト ボックス 63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641" name="直線コネクタ 640"/>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642" name="テキスト ボックス 641"/>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43" name="直線コネクタ 642"/>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44" name="テキスト ボックス 643"/>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645" name="直線コネクタ 644"/>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646" name="テキスト ボックス 645"/>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7" name="直線コネクタ 64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8" name="テキスト ボックス 64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649" name="直線コネクタ 648"/>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650" name="テキスト ボックス 649"/>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51" name="直線コネクタ 650"/>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52" name="テキスト ボックス 651"/>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653" name="直線コネクタ 652"/>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654" name="テキスト ボックス 653"/>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5" name="直線コネクタ 65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6" name="テキスト ボックス 65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4287</xdr:rowOff>
    </xdr:from>
    <xdr:to>
      <xdr:col>116</xdr:col>
      <xdr:colOff>62864</xdr:colOff>
      <xdr:row>64</xdr:row>
      <xdr:rowOff>7144</xdr:rowOff>
    </xdr:to>
    <xdr:cxnSp macro="">
      <xdr:nvCxnSpPr>
        <xdr:cNvPr id="658" name="直線コネクタ 657"/>
        <xdr:cNvCxnSpPr/>
      </xdr:nvCxnSpPr>
      <xdr:spPr>
        <a:xfrm flipV="1">
          <a:off x="22160864" y="9605487"/>
          <a:ext cx="0" cy="1374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10971</xdr:rowOff>
    </xdr:from>
    <xdr:ext cx="469744" cy="259045"/>
    <xdr:sp macro="" textlink="">
      <xdr:nvSpPr>
        <xdr:cNvPr id="659" name="【学校施設】&#10;一人当たり面積最小値テキスト"/>
        <xdr:cNvSpPr txBox="1"/>
      </xdr:nvSpPr>
      <xdr:spPr>
        <a:xfrm>
          <a:off x="22199600" y="1098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7144</xdr:rowOff>
    </xdr:from>
    <xdr:to>
      <xdr:col>116</xdr:col>
      <xdr:colOff>152400</xdr:colOff>
      <xdr:row>64</xdr:row>
      <xdr:rowOff>7144</xdr:rowOff>
    </xdr:to>
    <xdr:cxnSp macro="">
      <xdr:nvCxnSpPr>
        <xdr:cNvPr id="660" name="直線コネクタ 659"/>
        <xdr:cNvCxnSpPr/>
      </xdr:nvCxnSpPr>
      <xdr:spPr>
        <a:xfrm>
          <a:off x="22072600" y="1097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122414</xdr:rowOff>
    </xdr:from>
    <xdr:ext cx="469744" cy="259045"/>
    <xdr:sp macro="" textlink="">
      <xdr:nvSpPr>
        <xdr:cNvPr id="661" name="【学校施設】&#10;一人当たり面積最大値テキスト"/>
        <xdr:cNvSpPr txBox="1"/>
      </xdr:nvSpPr>
      <xdr:spPr>
        <a:xfrm>
          <a:off x="22199600" y="938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4287</xdr:rowOff>
    </xdr:from>
    <xdr:to>
      <xdr:col>116</xdr:col>
      <xdr:colOff>152400</xdr:colOff>
      <xdr:row>56</xdr:row>
      <xdr:rowOff>4287</xdr:rowOff>
    </xdr:to>
    <xdr:cxnSp macro="">
      <xdr:nvCxnSpPr>
        <xdr:cNvPr id="662" name="直線コネクタ 661"/>
        <xdr:cNvCxnSpPr/>
      </xdr:nvCxnSpPr>
      <xdr:spPr>
        <a:xfrm>
          <a:off x="22072600" y="960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46214</xdr:rowOff>
    </xdr:from>
    <xdr:ext cx="469744" cy="259045"/>
    <xdr:sp macro="" textlink="">
      <xdr:nvSpPr>
        <xdr:cNvPr id="663" name="【学校施設】&#10;一人当たり面積平均値テキスト"/>
        <xdr:cNvSpPr txBox="1"/>
      </xdr:nvSpPr>
      <xdr:spPr>
        <a:xfrm>
          <a:off x="22199600" y="10333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67787</xdr:rowOff>
    </xdr:from>
    <xdr:to>
      <xdr:col>116</xdr:col>
      <xdr:colOff>114300</xdr:colOff>
      <xdr:row>60</xdr:row>
      <xdr:rowOff>169387</xdr:rowOff>
    </xdr:to>
    <xdr:sp macro="" textlink="">
      <xdr:nvSpPr>
        <xdr:cNvPr id="664" name="フローチャート: 判断 663"/>
        <xdr:cNvSpPr/>
      </xdr:nvSpPr>
      <xdr:spPr>
        <a:xfrm>
          <a:off x="22110700" y="1035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76359</xdr:rowOff>
    </xdr:from>
    <xdr:to>
      <xdr:col>112</xdr:col>
      <xdr:colOff>38100</xdr:colOff>
      <xdr:row>61</xdr:row>
      <xdr:rowOff>6509</xdr:rowOff>
    </xdr:to>
    <xdr:sp macro="" textlink="">
      <xdr:nvSpPr>
        <xdr:cNvPr id="665" name="フローチャート: 判断 664"/>
        <xdr:cNvSpPr/>
      </xdr:nvSpPr>
      <xdr:spPr>
        <a:xfrm>
          <a:off x="21272500" y="10363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72072</xdr:rowOff>
    </xdr:from>
    <xdr:to>
      <xdr:col>107</xdr:col>
      <xdr:colOff>101600</xdr:colOff>
      <xdr:row>61</xdr:row>
      <xdr:rowOff>2222</xdr:rowOff>
    </xdr:to>
    <xdr:sp macro="" textlink="">
      <xdr:nvSpPr>
        <xdr:cNvPr id="666" name="フローチャート: 判断 665"/>
        <xdr:cNvSpPr/>
      </xdr:nvSpPr>
      <xdr:spPr>
        <a:xfrm>
          <a:off x="20383500" y="103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106363</xdr:rowOff>
    </xdr:from>
    <xdr:to>
      <xdr:col>102</xdr:col>
      <xdr:colOff>165100</xdr:colOff>
      <xdr:row>61</xdr:row>
      <xdr:rowOff>36513</xdr:rowOff>
    </xdr:to>
    <xdr:sp macro="" textlink="">
      <xdr:nvSpPr>
        <xdr:cNvPr id="667" name="フローチャート: 判断 666"/>
        <xdr:cNvSpPr/>
      </xdr:nvSpPr>
      <xdr:spPr>
        <a:xfrm>
          <a:off x="19494500" y="1039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164941</xdr:rowOff>
    </xdr:from>
    <xdr:to>
      <xdr:col>98</xdr:col>
      <xdr:colOff>38100</xdr:colOff>
      <xdr:row>61</xdr:row>
      <xdr:rowOff>95091</xdr:rowOff>
    </xdr:to>
    <xdr:sp macro="" textlink="">
      <xdr:nvSpPr>
        <xdr:cNvPr id="668" name="フローチャート: 判断 667"/>
        <xdr:cNvSpPr/>
      </xdr:nvSpPr>
      <xdr:spPr>
        <a:xfrm>
          <a:off x="18605500" y="1045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9" name="テキスト ボックス 6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0" name="テキスト ボックス 6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1" name="テキスト ボックス 6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2" name="テキスト ボックス 6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3" name="テキスト ボックス 6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33496</xdr:rowOff>
    </xdr:from>
    <xdr:to>
      <xdr:col>112</xdr:col>
      <xdr:colOff>38100</xdr:colOff>
      <xdr:row>57</xdr:row>
      <xdr:rowOff>135096</xdr:rowOff>
    </xdr:to>
    <xdr:sp macro="" textlink="">
      <xdr:nvSpPr>
        <xdr:cNvPr id="674" name="楕円 673"/>
        <xdr:cNvSpPr/>
      </xdr:nvSpPr>
      <xdr:spPr>
        <a:xfrm>
          <a:off x="21272500" y="980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57</xdr:row>
      <xdr:rowOff>64929</xdr:rowOff>
    </xdr:from>
    <xdr:to>
      <xdr:col>107</xdr:col>
      <xdr:colOff>101600</xdr:colOff>
      <xdr:row>57</xdr:row>
      <xdr:rowOff>166529</xdr:rowOff>
    </xdr:to>
    <xdr:sp macro="" textlink="">
      <xdr:nvSpPr>
        <xdr:cNvPr id="675" name="楕円 674"/>
        <xdr:cNvSpPr/>
      </xdr:nvSpPr>
      <xdr:spPr>
        <a:xfrm>
          <a:off x="20383500" y="983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84296</xdr:rowOff>
    </xdr:from>
    <xdr:to>
      <xdr:col>111</xdr:col>
      <xdr:colOff>177800</xdr:colOff>
      <xdr:row>57</xdr:row>
      <xdr:rowOff>115729</xdr:rowOff>
    </xdr:to>
    <xdr:cxnSp macro="">
      <xdr:nvCxnSpPr>
        <xdr:cNvPr id="676" name="直線コネクタ 675"/>
        <xdr:cNvCxnSpPr/>
      </xdr:nvCxnSpPr>
      <xdr:spPr>
        <a:xfrm flipV="1">
          <a:off x="20434300" y="9856946"/>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123507</xdr:rowOff>
    </xdr:from>
    <xdr:to>
      <xdr:col>102</xdr:col>
      <xdr:colOff>165100</xdr:colOff>
      <xdr:row>58</xdr:row>
      <xdr:rowOff>53657</xdr:rowOff>
    </xdr:to>
    <xdr:sp macro="" textlink="">
      <xdr:nvSpPr>
        <xdr:cNvPr id="677" name="楕円 676"/>
        <xdr:cNvSpPr/>
      </xdr:nvSpPr>
      <xdr:spPr>
        <a:xfrm>
          <a:off x="19494500" y="98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115729</xdr:rowOff>
    </xdr:from>
    <xdr:to>
      <xdr:col>107</xdr:col>
      <xdr:colOff>50800</xdr:colOff>
      <xdr:row>58</xdr:row>
      <xdr:rowOff>2857</xdr:rowOff>
    </xdr:to>
    <xdr:cxnSp macro="">
      <xdr:nvCxnSpPr>
        <xdr:cNvPr id="678" name="直線コネクタ 677"/>
        <xdr:cNvCxnSpPr/>
      </xdr:nvCxnSpPr>
      <xdr:spPr>
        <a:xfrm flipV="1">
          <a:off x="19545300" y="9888379"/>
          <a:ext cx="889000" cy="5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79216</xdr:rowOff>
    </xdr:from>
    <xdr:to>
      <xdr:col>98</xdr:col>
      <xdr:colOff>38100</xdr:colOff>
      <xdr:row>59</xdr:row>
      <xdr:rowOff>9366</xdr:rowOff>
    </xdr:to>
    <xdr:sp macro="" textlink="">
      <xdr:nvSpPr>
        <xdr:cNvPr id="679" name="楕円 678"/>
        <xdr:cNvSpPr/>
      </xdr:nvSpPr>
      <xdr:spPr>
        <a:xfrm>
          <a:off x="18605500" y="1002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2857</xdr:rowOff>
    </xdr:from>
    <xdr:to>
      <xdr:col>102</xdr:col>
      <xdr:colOff>114300</xdr:colOff>
      <xdr:row>58</xdr:row>
      <xdr:rowOff>130016</xdr:rowOff>
    </xdr:to>
    <xdr:cxnSp macro="">
      <xdr:nvCxnSpPr>
        <xdr:cNvPr id="680" name="直線コネクタ 679"/>
        <xdr:cNvCxnSpPr/>
      </xdr:nvCxnSpPr>
      <xdr:spPr>
        <a:xfrm flipV="1">
          <a:off x="18656300" y="9946957"/>
          <a:ext cx="889000" cy="12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169086</xdr:rowOff>
    </xdr:from>
    <xdr:ext cx="469744" cy="259045"/>
    <xdr:sp macro="" textlink="">
      <xdr:nvSpPr>
        <xdr:cNvPr id="681" name="n_1aveValue【学校施設】&#10;一人当たり面積"/>
        <xdr:cNvSpPr txBox="1"/>
      </xdr:nvSpPr>
      <xdr:spPr>
        <a:xfrm>
          <a:off x="21075727" y="10456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164799</xdr:rowOff>
    </xdr:from>
    <xdr:ext cx="469744" cy="259045"/>
    <xdr:sp macro="" textlink="">
      <xdr:nvSpPr>
        <xdr:cNvPr id="682" name="n_2aveValue【学校施設】&#10;一人当たり面積"/>
        <xdr:cNvSpPr txBox="1"/>
      </xdr:nvSpPr>
      <xdr:spPr>
        <a:xfrm>
          <a:off x="20199427" y="10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27640</xdr:rowOff>
    </xdr:from>
    <xdr:ext cx="469744" cy="259045"/>
    <xdr:sp macro="" textlink="">
      <xdr:nvSpPr>
        <xdr:cNvPr id="683" name="n_3aveValue【学校施設】&#10;一人当たり面積"/>
        <xdr:cNvSpPr txBox="1"/>
      </xdr:nvSpPr>
      <xdr:spPr>
        <a:xfrm>
          <a:off x="19310427" y="1048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86218</xdr:rowOff>
    </xdr:from>
    <xdr:ext cx="469744" cy="259045"/>
    <xdr:sp macro="" textlink="">
      <xdr:nvSpPr>
        <xdr:cNvPr id="684" name="n_4aveValue【学校施設】&#10;一人当たり面積"/>
        <xdr:cNvSpPr txBox="1"/>
      </xdr:nvSpPr>
      <xdr:spPr>
        <a:xfrm>
          <a:off x="18421427" y="1054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151623</xdr:rowOff>
    </xdr:from>
    <xdr:ext cx="469744" cy="259045"/>
    <xdr:sp macro="" textlink="">
      <xdr:nvSpPr>
        <xdr:cNvPr id="685" name="n_1mainValue【学校施設】&#10;一人当たり面積"/>
        <xdr:cNvSpPr txBox="1"/>
      </xdr:nvSpPr>
      <xdr:spPr>
        <a:xfrm>
          <a:off x="21075727" y="958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11606</xdr:rowOff>
    </xdr:from>
    <xdr:ext cx="469744" cy="259045"/>
    <xdr:sp macro="" textlink="">
      <xdr:nvSpPr>
        <xdr:cNvPr id="686" name="n_2mainValue【学校施設】&#10;一人当たり面積"/>
        <xdr:cNvSpPr txBox="1"/>
      </xdr:nvSpPr>
      <xdr:spPr>
        <a:xfrm>
          <a:off x="20199427" y="9612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70184</xdr:rowOff>
    </xdr:from>
    <xdr:ext cx="469744" cy="259045"/>
    <xdr:sp macro="" textlink="">
      <xdr:nvSpPr>
        <xdr:cNvPr id="687" name="n_3mainValue【学校施設】&#10;一人当たり面積"/>
        <xdr:cNvSpPr txBox="1"/>
      </xdr:nvSpPr>
      <xdr:spPr>
        <a:xfrm>
          <a:off x="19310427" y="9671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25893</xdr:rowOff>
    </xdr:from>
    <xdr:ext cx="469744" cy="259045"/>
    <xdr:sp macro="" textlink="">
      <xdr:nvSpPr>
        <xdr:cNvPr id="688" name="n_4mainValue【学校施設】&#10;一人当たり面積"/>
        <xdr:cNvSpPr txBox="1"/>
      </xdr:nvSpPr>
      <xdr:spPr>
        <a:xfrm>
          <a:off x="18421427" y="979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9" name="正方形/長方形 6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0" name="正方形/長方形 6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1" name="正方形/長方形 6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2" name="正方形/長方形 6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3" name="正方形/長方形 6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4" name="正方形/長方形 6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5" name="正方形/長方形 6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6" name="正方形/長方形 6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7" name="テキスト ボックス 6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8" name="直線コネクタ 6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9" name="テキスト ボックス 69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00" name="直線コネクタ 69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01" name="テキスト ボックス 700"/>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02" name="直線コネクタ 70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03" name="テキスト ボックス 70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4" name="直線コネクタ 70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5" name="テキスト ボックス 70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6" name="直線コネクタ 70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07" name="テキスト ボックス 70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8" name="直線コネクタ 7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09" name="テキスト ボックス 70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150113</xdr:rowOff>
    </xdr:from>
    <xdr:to>
      <xdr:col>85</xdr:col>
      <xdr:colOff>126364</xdr:colOff>
      <xdr:row>86</xdr:row>
      <xdr:rowOff>38100</xdr:rowOff>
    </xdr:to>
    <xdr:cxnSp macro="">
      <xdr:nvCxnSpPr>
        <xdr:cNvPr id="711" name="直線コネクタ 710"/>
        <xdr:cNvCxnSpPr/>
      </xdr:nvCxnSpPr>
      <xdr:spPr>
        <a:xfrm flipV="1">
          <a:off x="16318864"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712" name="【児童館】&#10;有形固定資産減価償却率最小値テキスト"/>
        <xdr:cNvSpPr txBox="1"/>
      </xdr:nvSpPr>
      <xdr:spPr>
        <a:xfrm>
          <a:off x="16357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713" name="直線コネクタ 712"/>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96790</xdr:rowOff>
    </xdr:from>
    <xdr:ext cx="405111" cy="259045"/>
    <xdr:sp macro="" textlink="">
      <xdr:nvSpPr>
        <xdr:cNvPr id="714" name="【児童館】&#10;有形固定資産減価償却率最大値テキスト"/>
        <xdr:cNvSpPr txBox="1"/>
      </xdr:nvSpPr>
      <xdr:spPr>
        <a:xfrm>
          <a:off x="16357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150113</xdr:rowOff>
    </xdr:from>
    <xdr:to>
      <xdr:col>86</xdr:col>
      <xdr:colOff>25400</xdr:colOff>
      <xdr:row>77</xdr:row>
      <xdr:rowOff>150113</xdr:rowOff>
    </xdr:to>
    <xdr:cxnSp macro="">
      <xdr:nvCxnSpPr>
        <xdr:cNvPr id="715" name="直線コネクタ 714"/>
        <xdr:cNvCxnSpPr/>
      </xdr:nvCxnSpPr>
      <xdr:spPr>
        <a:xfrm>
          <a:off x="16230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105173</xdr:rowOff>
    </xdr:from>
    <xdr:ext cx="405111" cy="259045"/>
    <xdr:sp macro="" textlink="">
      <xdr:nvSpPr>
        <xdr:cNvPr id="716" name="【児童館】&#10;有形固定資産減価償却率平均値テキスト"/>
        <xdr:cNvSpPr txBox="1"/>
      </xdr:nvSpPr>
      <xdr:spPr>
        <a:xfrm>
          <a:off x="16357600" y="136497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126746</xdr:rowOff>
    </xdr:from>
    <xdr:to>
      <xdr:col>85</xdr:col>
      <xdr:colOff>177800</xdr:colOff>
      <xdr:row>80</xdr:row>
      <xdr:rowOff>56896</xdr:rowOff>
    </xdr:to>
    <xdr:sp macro="" textlink="">
      <xdr:nvSpPr>
        <xdr:cNvPr id="717" name="フローチャート: 判断 716"/>
        <xdr:cNvSpPr/>
      </xdr:nvSpPr>
      <xdr:spPr>
        <a:xfrm>
          <a:off x="16268700" y="1367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122174</xdr:rowOff>
    </xdr:from>
    <xdr:to>
      <xdr:col>81</xdr:col>
      <xdr:colOff>101600</xdr:colOff>
      <xdr:row>80</xdr:row>
      <xdr:rowOff>52324</xdr:rowOff>
    </xdr:to>
    <xdr:sp macro="" textlink="">
      <xdr:nvSpPr>
        <xdr:cNvPr id="718" name="フローチャート: 判断 717"/>
        <xdr:cNvSpPr/>
      </xdr:nvSpPr>
      <xdr:spPr>
        <a:xfrm>
          <a:off x="15430500" y="136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87885</xdr:rowOff>
    </xdr:from>
    <xdr:to>
      <xdr:col>76</xdr:col>
      <xdr:colOff>165100</xdr:colOff>
      <xdr:row>80</xdr:row>
      <xdr:rowOff>18035</xdr:rowOff>
    </xdr:to>
    <xdr:sp macro="" textlink="">
      <xdr:nvSpPr>
        <xdr:cNvPr id="719" name="フローチャート: 判断 718"/>
        <xdr:cNvSpPr/>
      </xdr:nvSpPr>
      <xdr:spPr>
        <a:xfrm>
          <a:off x="14541500" y="1363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58165</xdr:rowOff>
    </xdr:from>
    <xdr:to>
      <xdr:col>72</xdr:col>
      <xdr:colOff>38100</xdr:colOff>
      <xdr:row>79</xdr:row>
      <xdr:rowOff>159765</xdr:rowOff>
    </xdr:to>
    <xdr:sp macro="" textlink="">
      <xdr:nvSpPr>
        <xdr:cNvPr id="720" name="フローチャート: 判断 719"/>
        <xdr:cNvSpPr/>
      </xdr:nvSpPr>
      <xdr:spPr>
        <a:xfrm>
          <a:off x="13652500" y="1360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23876</xdr:rowOff>
    </xdr:from>
    <xdr:to>
      <xdr:col>67</xdr:col>
      <xdr:colOff>101600</xdr:colOff>
      <xdr:row>78</xdr:row>
      <xdr:rowOff>125476</xdr:rowOff>
    </xdr:to>
    <xdr:sp macro="" textlink="">
      <xdr:nvSpPr>
        <xdr:cNvPr id="721" name="フローチャート: 判断 720"/>
        <xdr:cNvSpPr/>
      </xdr:nvSpPr>
      <xdr:spPr>
        <a:xfrm>
          <a:off x="12763500" y="1339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2" name="テキスト ボックス 7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3" name="テキスト ボックス 7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4" name="テキスト ボックス 7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5" name="テキスト ボックス 7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6" name="テキスト ボックス 7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78739</xdr:rowOff>
    </xdr:from>
    <xdr:to>
      <xdr:col>81</xdr:col>
      <xdr:colOff>101600</xdr:colOff>
      <xdr:row>81</xdr:row>
      <xdr:rowOff>8889</xdr:rowOff>
    </xdr:to>
    <xdr:sp macro="" textlink="">
      <xdr:nvSpPr>
        <xdr:cNvPr id="727" name="楕円 726"/>
        <xdr:cNvSpPr/>
      </xdr:nvSpPr>
      <xdr:spPr>
        <a:xfrm>
          <a:off x="15430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28448</xdr:rowOff>
    </xdr:from>
    <xdr:to>
      <xdr:col>76</xdr:col>
      <xdr:colOff>165100</xdr:colOff>
      <xdr:row>80</xdr:row>
      <xdr:rowOff>130048</xdr:rowOff>
    </xdr:to>
    <xdr:sp macro="" textlink="">
      <xdr:nvSpPr>
        <xdr:cNvPr id="728" name="楕円 727"/>
        <xdr:cNvSpPr/>
      </xdr:nvSpPr>
      <xdr:spPr>
        <a:xfrm>
          <a:off x="14541500" y="1374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79248</xdr:rowOff>
    </xdr:from>
    <xdr:to>
      <xdr:col>81</xdr:col>
      <xdr:colOff>50800</xdr:colOff>
      <xdr:row>80</xdr:row>
      <xdr:rowOff>129539</xdr:rowOff>
    </xdr:to>
    <xdr:cxnSp macro="">
      <xdr:nvCxnSpPr>
        <xdr:cNvPr id="729" name="直線コネクタ 728"/>
        <xdr:cNvCxnSpPr/>
      </xdr:nvCxnSpPr>
      <xdr:spPr>
        <a:xfrm>
          <a:off x="14592300" y="137952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149606</xdr:rowOff>
    </xdr:from>
    <xdr:to>
      <xdr:col>72</xdr:col>
      <xdr:colOff>38100</xdr:colOff>
      <xdr:row>80</xdr:row>
      <xdr:rowOff>79756</xdr:rowOff>
    </xdr:to>
    <xdr:sp macro="" textlink="">
      <xdr:nvSpPr>
        <xdr:cNvPr id="730" name="楕円 729"/>
        <xdr:cNvSpPr/>
      </xdr:nvSpPr>
      <xdr:spPr>
        <a:xfrm>
          <a:off x="13652500" y="1369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28956</xdr:rowOff>
    </xdr:from>
    <xdr:to>
      <xdr:col>76</xdr:col>
      <xdr:colOff>114300</xdr:colOff>
      <xdr:row>80</xdr:row>
      <xdr:rowOff>79248</xdr:rowOff>
    </xdr:to>
    <xdr:cxnSp macro="">
      <xdr:nvCxnSpPr>
        <xdr:cNvPr id="731" name="直線コネクタ 730"/>
        <xdr:cNvCxnSpPr/>
      </xdr:nvCxnSpPr>
      <xdr:spPr>
        <a:xfrm>
          <a:off x="13703300" y="137449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99313</xdr:rowOff>
    </xdr:from>
    <xdr:to>
      <xdr:col>67</xdr:col>
      <xdr:colOff>101600</xdr:colOff>
      <xdr:row>80</xdr:row>
      <xdr:rowOff>29463</xdr:rowOff>
    </xdr:to>
    <xdr:sp macro="" textlink="">
      <xdr:nvSpPr>
        <xdr:cNvPr id="732" name="楕円 731"/>
        <xdr:cNvSpPr/>
      </xdr:nvSpPr>
      <xdr:spPr>
        <a:xfrm>
          <a:off x="12763500" y="1364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150113</xdr:rowOff>
    </xdr:from>
    <xdr:to>
      <xdr:col>71</xdr:col>
      <xdr:colOff>177800</xdr:colOff>
      <xdr:row>80</xdr:row>
      <xdr:rowOff>28956</xdr:rowOff>
    </xdr:to>
    <xdr:cxnSp macro="">
      <xdr:nvCxnSpPr>
        <xdr:cNvPr id="733" name="直線コネクタ 732"/>
        <xdr:cNvCxnSpPr/>
      </xdr:nvCxnSpPr>
      <xdr:spPr>
        <a:xfrm>
          <a:off x="12814300" y="136946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68851</xdr:rowOff>
    </xdr:from>
    <xdr:ext cx="405111" cy="259045"/>
    <xdr:sp macro="" textlink="">
      <xdr:nvSpPr>
        <xdr:cNvPr id="734" name="n_1aveValue【児童館】&#10;有形固定資産減価償却率"/>
        <xdr:cNvSpPr txBox="1"/>
      </xdr:nvSpPr>
      <xdr:spPr>
        <a:xfrm>
          <a:off x="15266044" y="1344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34562</xdr:rowOff>
    </xdr:from>
    <xdr:ext cx="405111" cy="259045"/>
    <xdr:sp macro="" textlink="">
      <xdr:nvSpPr>
        <xdr:cNvPr id="735" name="n_2aveValue【児童館】&#10;有形固定資産減価償却率"/>
        <xdr:cNvSpPr txBox="1"/>
      </xdr:nvSpPr>
      <xdr:spPr>
        <a:xfrm>
          <a:off x="14389744" y="1340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4842</xdr:rowOff>
    </xdr:from>
    <xdr:ext cx="405111" cy="259045"/>
    <xdr:sp macro="" textlink="">
      <xdr:nvSpPr>
        <xdr:cNvPr id="736" name="n_3aveValue【児童館】&#10;有形固定資産減価償却率"/>
        <xdr:cNvSpPr txBox="1"/>
      </xdr:nvSpPr>
      <xdr:spPr>
        <a:xfrm>
          <a:off x="13500744" y="1337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142003</xdr:rowOff>
    </xdr:from>
    <xdr:ext cx="405111" cy="259045"/>
    <xdr:sp macro="" textlink="">
      <xdr:nvSpPr>
        <xdr:cNvPr id="737" name="n_4aveValue【児童館】&#10;有形固定資産減価償却率"/>
        <xdr:cNvSpPr txBox="1"/>
      </xdr:nvSpPr>
      <xdr:spPr>
        <a:xfrm>
          <a:off x="12611744" y="1317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16</xdr:rowOff>
    </xdr:from>
    <xdr:ext cx="405111" cy="259045"/>
    <xdr:sp macro="" textlink="">
      <xdr:nvSpPr>
        <xdr:cNvPr id="738" name="n_1mainValue【児童館】&#10;有形固定資産減価償却率"/>
        <xdr:cNvSpPr txBox="1"/>
      </xdr:nvSpPr>
      <xdr:spPr>
        <a:xfrm>
          <a:off x="15266044" y="1388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121175</xdr:rowOff>
    </xdr:from>
    <xdr:ext cx="405111" cy="259045"/>
    <xdr:sp macro="" textlink="">
      <xdr:nvSpPr>
        <xdr:cNvPr id="739" name="n_2mainValue【児童館】&#10;有形固定資産減価償却率"/>
        <xdr:cNvSpPr txBox="1"/>
      </xdr:nvSpPr>
      <xdr:spPr>
        <a:xfrm>
          <a:off x="14389744" y="13837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70883</xdr:rowOff>
    </xdr:from>
    <xdr:ext cx="405111" cy="259045"/>
    <xdr:sp macro="" textlink="">
      <xdr:nvSpPr>
        <xdr:cNvPr id="740" name="n_3mainValue【児童館】&#10;有形固定資産減価償却率"/>
        <xdr:cNvSpPr txBox="1"/>
      </xdr:nvSpPr>
      <xdr:spPr>
        <a:xfrm>
          <a:off x="13500744" y="13786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20590</xdr:rowOff>
    </xdr:from>
    <xdr:ext cx="405111" cy="259045"/>
    <xdr:sp macro="" textlink="">
      <xdr:nvSpPr>
        <xdr:cNvPr id="741" name="n_4mainValue【児童館】&#10;有形固定資産減価償却率"/>
        <xdr:cNvSpPr txBox="1"/>
      </xdr:nvSpPr>
      <xdr:spPr>
        <a:xfrm>
          <a:off x="12611744" y="13736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2" name="正方形/長方形 7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3" name="正方形/長方形 7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4" name="正方形/長方形 7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5" name="正方形/長方形 7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6" name="正方形/長方形 7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7" name="正方形/長方形 7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8" name="正方形/長方形 7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9" name="正方形/長方形 7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0" name="テキスト ボックス 7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1" name="直線コネクタ 7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52" name="直線コネクタ 75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3" name="テキスト ボックス 75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4" name="直線コネクタ 75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5" name="テキスト ボックス 75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6" name="直線コネクタ 75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7" name="テキスト ボックス 75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8" name="直線コネクタ 75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9" name="テキスト ボックス 75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60" name="直線コネクタ 75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61" name="テキスト ボックス 76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2" name="直線コネクタ 7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3" name="テキスト ボックス 7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38100</xdr:rowOff>
    </xdr:to>
    <xdr:cxnSp macro="">
      <xdr:nvCxnSpPr>
        <xdr:cNvPr id="765" name="直線コネクタ 764"/>
        <xdr:cNvCxnSpPr/>
      </xdr:nvCxnSpPr>
      <xdr:spPr>
        <a:xfrm flipV="1">
          <a:off x="22160864"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66"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67" name="直線コネクタ 766"/>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68"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69" name="直線コネクタ 768"/>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770"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71" name="フローチャート: 判断 770"/>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72" name="フローチャート: 判断 771"/>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73" name="フローチャート: 判断 772"/>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74" name="フローチャート: 判断 773"/>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139700</xdr:rowOff>
    </xdr:from>
    <xdr:to>
      <xdr:col>98</xdr:col>
      <xdr:colOff>38100</xdr:colOff>
      <xdr:row>85</xdr:row>
      <xdr:rowOff>69850</xdr:rowOff>
    </xdr:to>
    <xdr:sp macro="" textlink="">
      <xdr:nvSpPr>
        <xdr:cNvPr id="775" name="フローチャート: 判断 774"/>
        <xdr:cNvSpPr/>
      </xdr:nvSpPr>
      <xdr:spPr>
        <a:xfrm>
          <a:off x="18605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6" name="テキスト ボックス 7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7" name="テキスト ボックス 7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8" name="テキスト ボックス 7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9" name="テキスト ボックス 7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0" name="テキスト ボックス 7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120650</xdr:rowOff>
    </xdr:from>
    <xdr:to>
      <xdr:col>112</xdr:col>
      <xdr:colOff>38100</xdr:colOff>
      <xdr:row>82</xdr:row>
      <xdr:rowOff>50800</xdr:rowOff>
    </xdr:to>
    <xdr:sp macro="" textlink="">
      <xdr:nvSpPr>
        <xdr:cNvPr id="781" name="楕円 780"/>
        <xdr:cNvSpPr/>
      </xdr:nvSpPr>
      <xdr:spPr>
        <a:xfrm>
          <a:off x="21272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120650</xdr:rowOff>
    </xdr:from>
    <xdr:to>
      <xdr:col>107</xdr:col>
      <xdr:colOff>101600</xdr:colOff>
      <xdr:row>82</xdr:row>
      <xdr:rowOff>50800</xdr:rowOff>
    </xdr:to>
    <xdr:sp macro="" textlink="">
      <xdr:nvSpPr>
        <xdr:cNvPr id="782" name="楕円 781"/>
        <xdr:cNvSpPr/>
      </xdr:nvSpPr>
      <xdr:spPr>
        <a:xfrm>
          <a:off x="20383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0</xdr:rowOff>
    </xdr:from>
    <xdr:to>
      <xdr:col>111</xdr:col>
      <xdr:colOff>177800</xdr:colOff>
      <xdr:row>82</xdr:row>
      <xdr:rowOff>0</xdr:rowOff>
    </xdr:to>
    <xdr:cxnSp macro="">
      <xdr:nvCxnSpPr>
        <xdr:cNvPr id="783" name="直線コネクタ 782"/>
        <xdr:cNvCxnSpPr/>
      </xdr:nvCxnSpPr>
      <xdr:spPr>
        <a:xfrm>
          <a:off x="20434300" y="1405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120650</xdr:rowOff>
    </xdr:from>
    <xdr:to>
      <xdr:col>102</xdr:col>
      <xdr:colOff>165100</xdr:colOff>
      <xdr:row>82</xdr:row>
      <xdr:rowOff>50800</xdr:rowOff>
    </xdr:to>
    <xdr:sp macro="" textlink="">
      <xdr:nvSpPr>
        <xdr:cNvPr id="784" name="楕円 783"/>
        <xdr:cNvSpPr/>
      </xdr:nvSpPr>
      <xdr:spPr>
        <a:xfrm>
          <a:off x="19494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0</xdr:rowOff>
    </xdr:from>
    <xdr:to>
      <xdr:col>107</xdr:col>
      <xdr:colOff>50800</xdr:colOff>
      <xdr:row>82</xdr:row>
      <xdr:rowOff>0</xdr:rowOff>
    </xdr:to>
    <xdr:cxnSp macro="">
      <xdr:nvCxnSpPr>
        <xdr:cNvPr id="785" name="直線コネクタ 784"/>
        <xdr:cNvCxnSpPr/>
      </xdr:nvCxnSpPr>
      <xdr:spPr>
        <a:xfrm>
          <a:off x="19545300" y="1405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120650</xdr:rowOff>
    </xdr:from>
    <xdr:to>
      <xdr:col>98</xdr:col>
      <xdr:colOff>38100</xdr:colOff>
      <xdr:row>82</xdr:row>
      <xdr:rowOff>50800</xdr:rowOff>
    </xdr:to>
    <xdr:sp macro="" textlink="">
      <xdr:nvSpPr>
        <xdr:cNvPr id="786" name="楕円 785"/>
        <xdr:cNvSpPr/>
      </xdr:nvSpPr>
      <xdr:spPr>
        <a:xfrm>
          <a:off x="18605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0</xdr:rowOff>
    </xdr:from>
    <xdr:to>
      <xdr:col>102</xdr:col>
      <xdr:colOff>114300</xdr:colOff>
      <xdr:row>82</xdr:row>
      <xdr:rowOff>0</xdr:rowOff>
    </xdr:to>
    <xdr:cxnSp macro="">
      <xdr:nvCxnSpPr>
        <xdr:cNvPr id="787" name="直線コネクタ 786"/>
        <xdr:cNvCxnSpPr/>
      </xdr:nvCxnSpPr>
      <xdr:spPr>
        <a:xfrm>
          <a:off x="18656300" y="1405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788" name="n_1ave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789" name="n_2aveValue【児童館】&#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790" name="n_3aveValue【児童館】&#10;一人当たり面積"/>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60977</xdr:rowOff>
    </xdr:from>
    <xdr:ext cx="469744" cy="259045"/>
    <xdr:sp macro="" textlink="">
      <xdr:nvSpPr>
        <xdr:cNvPr id="791" name="n_4aveValue【児童館】&#10;一人当たり面積"/>
        <xdr:cNvSpPr txBox="1"/>
      </xdr:nvSpPr>
      <xdr:spPr>
        <a:xfrm>
          <a:off x="18421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67327</xdr:rowOff>
    </xdr:from>
    <xdr:ext cx="469744" cy="259045"/>
    <xdr:sp macro="" textlink="">
      <xdr:nvSpPr>
        <xdr:cNvPr id="792" name="n_1mainValue【児童館】&#10;一人当たり面積"/>
        <xdr:cNvSpPr txBox="1"/>
      </xdr:nvSpPr>
      <xdr:spPr>
        <a:xfrm>
          <a:off x="210757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67327</xdr:rowOff>
    </xdr:from>
    <xdr:ext cx="469744" cy="259045"/>
    <xdr:sp macro="" textlink="">
      <xdr:nvSpPr>
        <xdr:cNvPr id="793" name="n_2mainValue【児童館】&#10;一人当たり面積"/>
        <xdr:cNvSpPr txBox="1"/>
      </xdr:nvSpPr>
      <xdr:spPr>
        <a:xfrm>
          <a:off x="20199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67327</xdr:rowOff>
    </xdr:from>
    <xdr:ext cx="469744" cy="259045"/>
    <xdr:sp macro="" textlink="">
      <xdr:nvSpPr>
        <xdr:cNvPr id="794" name="n_3mainValue【児童館】&#10;一人当たり面積"/>
        <xdr:cNvSpPr txBox="1"/>
      </xdr:nvSpPr>
      <xdr:spPr>
        <a:xfrm>
          <a:off x="19310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67327</xdr:rowOff>
    </xdr:from>
    <xdr:ext cx="469744" cy="259045"/>
    <xdr:sp macro="" textlink="">
      <xdr:nvSpPr>
        <xdr:cNvPr id="795" name="n_4mainValue【児童館】&#10;一人当たり面積"/>
        <xdr:cNvSpPr txBox="1"/>
      </xdr:nvSpPr>
      <xdr:spPr>
        <a:xfrm>
          <a:off x="18421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6" name="正方形/長方形 7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7" name="正方形/長方形 7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8" name="正方形/長方形 7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9" name="正方形/長方形 7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0" name="正方形/長方形 7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1" name="正方形/長方形 8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2" name="正方形/長方形 8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3" name="正方形/長方形 8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4" name="テキスト ボックス 8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5" name="直線コネクタ 8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6" name="テキスト ボックス 80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07" name="直線コネクタ 80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08" name="テキスト ボックス 80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09" name="直線コネクタ 80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10" name="テキスト ボックス 80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11" name="直線コネクタ 81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12" name="テキスト ボックス 81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13" name="直線コネクタ 81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14" name="テキスト ボックス 81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15" name="直線コネクタ 81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16" name="テキスト ボックス 81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7" name="直線コネクタ 8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18" name="テキスト ボックス 81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1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108</xdr:row>
      <xdr:rowOff>106680</xdr:rowOff>
    </xdr:to>
    <xdr:cxnSp macro="">
      <xdr:nvCxnSpPr>
        <xdr:cNvPr id="820" name="直線コネクタ 819"/>
        <xdr:cNvCxnSpPr/>
      </xdr:nvCxnSpPr>
      <xdr:spPr>
        <a:xfrm flipV="1">
          <a:off x="16318864" y="1711833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110507</xdr:rowOff>
    </xdr:from>
    <xdr:ext cx="405111" cy="259045"/>
    <xdr:sp macro="" textlink="">
      <xdr:nvSpPr>
        <xdr:cNvPr id="821" name="【公民館】&#10;有形固定資産減価償却率最小値テキスト"/>
        <xdr:cNvSpPr txBox="1"/>
      </xdr:nvSpPr>
      <xdr:spPr>
        <a:xfrm>
          <a:off x="16357600" y="186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106680</xdr:rowOff>
    </xdr:from>
    <xdr:to>
      <xdr:col>86</xdr:col>
      <xdr:colOff>25400</xdr:colOff>
      <xdr:row>108</xdr:row>
      <xdr:rowOff>106680</xdr:rowOff>
    </xdr:to>
    <xdr:cxnSp macro="">
      <xdr:nvCxnSpPr>
        <xdr:cNvPr id="822" name="直線コネクタ 821"/>
        <xdr:cNvCxnSpPr/>
      </xdr:nvCxnSpPr>
      <xdr:spPr>
        <a:xfrm>
          <a:off x="16230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405111" cy="259045"/>
    <xdr:sp macro="" textlink="">
      <xdr:nvSpPr>
        <xdr:cNvPr id="823" name="【公民館】&#10;有形固定資産減価償却率最大値テキスト"/>
        <xdr:cNvSpPr txBox="1"/>
      </xdr:nvSpPr>
      <xdr:spPr>
        <a:xfrm>
          <a:off x="16357600" y="1689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824" name="直線コネクタ 823"/>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30497</xdr:rowOff>
    </xdr:from>
    <xdr:ext cx="405111" cy="259045"/>
    <xdr:sp macro="" textlink="">
      <xdr:nvSpPr>
        <xdr:cNvPr id="825" name="【公民館】&#10;有形固定資産減価償却率平均値テキスト"/>
        <xdr:cNvSpPr txBox="1"/>
      </xdr:nvSpPr>
      <xdr:spPr>
        <a:xfrm>
          <a:off x="16357600" y="17518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52070</xdr:rowOff>
    </xdr:from>
    <xdr:to>
      <xdr:col>85</xdr:col>
      <xdr:colOff>177800</xdr:colOff>
      <xdr:row>102</xdr:row>
      <xdr:rowOff>153670</xdr:rowOff>
    </xdr:to>
    <xdr:sp macro="" textlink="">
      <xdr:nvSpPr>
        <xdr:cNvPr id="826" name="フローチャート: 判断 825"/>
        <xdr:cNvSpPr/>
      </xdr:nvSpPr>
      <xdr:spPr>
        <a:xfrm>
          <a:off x="16268700" y="1753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10161</xdr:rowOff>
    </xdr:from>
    <xdr:to>
      <xdr:col>81</xdr:col>
      <xdr:colOff>101600</xdr:colOff>
      <xdr:row>102</xdr:row>
      <xdr:rowOff>111761</xdr:rowOff>
    </xdr:to>
    <xdr:sp macro="" textlink="">
      <xdr:nvSpPr>
        <xdr:cNvPr id="827" name="フローチャート: 判断 826"/>
        <xdr:cNvSpPr/>
      </xdr:nvSpPr>
      <xdr:spPr>
        <a:xfrm>
          <a:off x="1543050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147320</xdr:rowOff>
    </xdr:from>
    <xdr:to>
      <xdr:col>76</xdr:col>
      <xdr:colOff>165100</xdr:colOff>
      <xdr:row>102</xdr:row>
      <xdr:rowOff>77470</xdr:rowOff>
    </xdr:to>
    <xdr:sp macro="" textlink="">
      <xdr:nvSpPr>
        <xdr:cNvPr id="828" name="フローチャート: 判断 827"/>
        <xdr:cNvSpPr/>
      </xdr:nvSpPr>
      <xdr:spPr>
        <a:xfrm>
          <a:off x="14541500" y="1746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13970</xdr:rowOff>
    </xdr:from>
    <xdr:to>
      <xdr:col>72</xdr:col>
      <xdr:colOff>38100</xdr:colOff>
      <xdr:row>102</xdr:row>
      <xdr:rowOff>115570</xdr:rowOff>
    </xdr:to>
    <xdr:sp macro="" textlink="">
      <xdr:nvSpPr>
        <xdr:cNvPr id="829" name="フローチャート: 判断 828"/>
        <xdr:cNvSpPr/>
      </xdr:nvSpPr>
      <xdr:spPr>
        <a:xfrm>
          <a:off x="13652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10161</xdr:rowOff>
    </xdr:from>
    <xdr:to>
      <xdr:col>67</xdr:col>
      <xdr:colOff>101600</xdr:colOff>
      <xdr:row>102</xdr:row>
      <xdr:rowOff>111761</xdr:rowOff>
    </xdr:to>
    <xdr:sp macro="" textlink="">
      <xdr:nvSpPr>
        <xdr:cNvPr id="830" name="フローチャート: 判断 829"/>
        <xdr:cNvSpPr/>
      </xdr:nvSpPr>
      <xdr:spPr>
        <a:xfrm>
          <a:off x="1276350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1" name="テキスト ボックス 8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2" name="テキスト ボックス 8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3" name="テキスト ボックス 8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4" name="テキスト ボックス 8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5" name="テキスト ボックス 8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120650</xdr:rowOff>
    </xdr:from>
    <xdr:to>
      <xdr:col>81</xdr:col>
      <xdr:colOff>101600</xdr:colOff>
      <xdr:row>105</xdr:row>
      <xdr:rowOff>50800</xdr:rowOff>
    </xdr:to>
    <xdr:sp macro="" textlink="">
      <xdr:nvSpPr>
        <xdr:cNvPr id="836" name="楕円 835"/>
        <xdr:cNvSpPr/>
      </xdr:nvSpPr>
      <xdr:spPr>
        <a:xfrm>
          <a:off x="154305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40639</xdr:rowOff>
    </xdr:from>
    <xdr:to>
      <xdr:col>76</xdr:col>
      <xdr:colOff>165100</xdr:colOff>
      <xdr:row>104</xdr:row>
      <xdr:rowOff>142239</xdr:rowOff>
    </xdr:to>
    <xdr:sp macro="" textlink="">
      <xdr:nvSpPr>
        <xdr:cNvPr id="837" name="楕円 836"/>
        <xdr:cNvSpPr/>
      </xdr:nvSpPr>
      <xdr:spPr>
        <a:xfrm>
          <a:off x="14541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91439</xdr:rowOff>
    </xdr:from>
    <xdr:to>
      <xdr:col>81</xdr:col>
      <xdr:colOff>50800</xdr:colOff>
      <xdr:row>105</xdr:row>
      <xdr:rowOff>0</xdr:rowOff>
    </xdr:to>
    <xdr:cxnSp macro="">
      <xdr:nvCxnSpPr>
        <xdr:cNvPr id="838" name="直線コネクタ 837"/>
        <xdr:cNvCxnSpPr/>
      </xdr:nvCxnSpPr>
      <xdr:spPr>
        <a:xfrm>
          <a:off x="14592300" y="1792223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151130</xdr:rowOff>
    </xdr:from>
    <xdr:to>
      <xdr:col>72</xdr:col>
      <xdr:colOff>38100</xdr:colOff>
      <xdr:row>106</xdr:row>
      <xdr:rowOff>81280</xdr:rowOff>
    </xdr:to>
    <xdr:sp macro="" textlink="">
      <xdr:nvSpPr>
        <xdr:cNvPr id="839" name="楕円 838"/>
        <xdr:cNvSpPr/>
      </xdr:nvSpPr>
      <xdr:spPr>
        <a:xfrm>
          <a:off x="13652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91439</xdr:rowOff>
    </xdr:from>
    <xdr:to>
      <xdr:col>76</xdr:col>
      <xdr:colOff>114300</xdr:colOff>
      <xdr:row>106</xdr:row>
      <xdr:rowOff>30480</xdr:rowOff>
    </xdr:to>
    <xdr:cxnSp macro="">
      <xdr:nvCxnSpPr>
        <xdr:cNvPr id="840" name="直線コネクタ 839"/>
        <xdr:cNvCxnSpPr/>
      </xdr:nvCxnSpPr>
      <xdr:spPr>
        <a:xfrm flipV="1">
          <a:off x="13703300" y="17922239"/>
          <a:ext cx="889000" cy="28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74930</xdr:rowOff>
    </xdr:from>
    <xdr:to>
      <xdr:col>67</xdr:col>
      <xdr:colOff>101600</xdr:colOff>
      <xdr:row>106</xdr:row>
      <xdr:rowOff>5080</xdr:rowOff>
    </xdr:to>
    <xdr:sp macro="" textlink="">
      <xdr:nvSpPr>
        <xdr:cNvPr id="841" name="楕円 840"/>
        <xdr:cNvSpPr/>
      </xdr:nvSpPr>
      <xdr:spPr>
        <a:xfrm>
          <a:off x="12763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125730</xdr:rowOff>
    </xdr:from>
    <xdr:to>
      <xdr:col>71</xdr:col>
      <xdr:colOff>177800</xdr:colOff>
      <xdr:row>106</xdr:row>
      <xdr:rowOff>30480</xdr:rowOff>
    </xdr:to>
    <xdr:cxnSp macro="">
      <xdr:nvCxnSpPr>
        <xdr:cNvPr id="842" name="直線コネクタ 841"/>
        <xdr:cNvCxnSpPr/>
      </xdr:nvCxnSpPr>
      <xdr:spPr>
        <a:xfrm>
          <a:off x="12814300" y="181279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128288</xdr:rowOff>
    </xdr:from>
    <xdr:ext cx="405111" cy="259045"/>
    <xdr:sp macro="" textlink="">
      <xdr:nvSpPr>
        <xdr:cNvPr id="843" name="n_1aveValue【公民館】&#10;有形固定資産減価償却率"/>
        <xdr:cNvSpPr txBox="1"/>
      </xdr:nvSpPr>
      <xdr:spPr>
        <a:xfrm>
          <a:off x="15266044" y="1727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93997</xdr:rowOff>
    </xdr:from>
    <xdr:ext cx="405111" cy="259045"/>
    <xdr:sp macro="" textlink="">
      <xdr:nvSpPr>
        <xdr:cNvPr id="844" name="n_2aveValue【公民館】&#10;有形固定資産減価償却率"/>
        <xdr:cNvSpPr txBox="1"/>
      </xdr:nvSpPr>
      <xdr:spPr>
        <a:xfrm>
          <a:off x="14389744" y="1723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132097</xdr:rowOff>
    </xdr:from>
    <xdr:ext cx="405111" cy="259045"/>
    <xdr:sp macro="" textlink="">
      <xdr:nvSpPr>
        <xdr:cNvPr id="845" name="n_3aveValue【公民館】&#10;有形固定資産減価償却率"/>
        <xdr:cNvSpPr txBox="1"/>
      </xdr:nvSpPr>
      <xdr:spPr>
        <a:xfrm>
          <a:off x="135007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128288</xdr:rowOff>
    </xdr:from>
    <xdr:ext cx="405111" cy="259045"/>
    <xdr:sp macro="" textlink="">
      <xdr:nvSpPr>
        <xdr:cNvPr id="846" name="n_4aveValue【公民館】&#10;有形固定資産減価償却率"/>
        <xdr:cNvSpPr txBox="1"/>
      </xdr:nvSpPr>
      <xdr:spPr>
        <a:xfrm>
          <a:off x="12611744" y="1727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41927</xdr:rowOff>
    </xdr:from>
    <xdr:ext cx="405111" cy="259045"/>
    <xdr:sp macro="" textlink="">
      <xdr:nvSpPr>
        <xdr:cNvPr id="847" name="n_1mainValue【公民館】&#10;有形固定資産減価償却率"/>
        <xdr:cNvSpPr txBox="1"/>
      </xdr:nvSpPr>
      <xdr:spPr>
        <a:xfrm>
          <a:off x="15266044"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133366</xdr:rowOff>
    </xdr:from>
    <xdr:ext cx="405111" cy="259045"/>
    <xdr:sp macro="" textlink="">
      <xdr:nvSpPr>
        <xdr:cNvPr id="848" name="n_2mainValue【公民館】&#10;有形固定資産減価償却率"/>
        <xdr:cNvSpPr txBox="1"/>
      </xdr:nvSpPr>
      <xdr:spPr>
        <a:xfrm>
          <a:off x="14389744" y="1796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72407</xdr:rowOff>
    </xdr:from>
    <xdr:ext cx="405111" cy="259045"/>
    <xdr:sp macro="" textlink="">
      <xdr:nvSpPr>
        <xdr:cNvPr id="849" name="n_3mainValue【公民館】&#10;有形固定資産減価償却率"/>
        <xdr:cNvSpPr txBox="1"/>
      </xdr:nvSpPr>
      <xdr:spPr>
        <a:xfrm>
          <a:off x="135007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167657</xdr:rowOff>
    </xdr:from>
    <xdr:ext cx="405111" cy="259045"/>
    <xdr:sp macro="" textlink="">
      <xdr:nvSpPr>
        <xdr:cNvPr id="850" name="n_4mainValue【公民館】&#10;有形固定資産減価償却率"/>
        <xdr:cNvSpPr txBox="1"/>
      </xdr:nvSpPr>
      <xdr:spPr>
        <a:xfrm>
          <a:off x="12611744"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1" name="正方形/長方形 8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2" name="正方形/長方形 8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3" name="正方形/長方形 8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4" name="正方形/長方形 8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5" name="正方形/長方形 8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6" name="正方形/長方形 8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7" name="正方形/長方形 8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8" name="正方形/長方形 85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9" name="テキスト ボックス 85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0" name="直線コネクタ 85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61" name="直線コネクタ 86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62" name="テキスト ボックス 86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63" name="直線コネクタ 86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64" name="テキスト ボックス 86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65" name="直線コネクタ 86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66" name="テキスト ボックス 86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7" name="直線コネクタ 86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8" name="テキスト ボックス 86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9" name="直線コネクタ 8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0" name="テキスト ボックス 8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101346</xdr:rowOff>
    </xdr:from>
    <xdr:to>
      <xdr:col>116</xdr:col>
      <xdr:colOff>62864</xdr:colOff>
      <xdr:row>108</xdr:row>
      <xdr:rowOff>3048</xdr:rowOff>
    </xdr:to>
    <xdr:cxnSp macro="">
      <xdr:nvCxnSpPr>
        <xdr:cNvPr id="872" name="直線コネクタ 871"/>
        <xdr:cNvCxnSpPr/>
      </xdr:nvCxnSpPr>
      <xdr:spPr>
        <a:xfrm flipV="1">
          <a:off x="22160864" y="174177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873" name="【公民館】&#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874" name="直線コネクタ 873"/>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48023</xdr:rowOff>
    </xdr:from>
    <xdr:ext cx="469744" cy="259045"/>
    <xdr:sp macro="" textlink="">
      <xdr:nvSpPr>
        <xdr:cNvPr id="875" name="【公民館】&#10;一人当たり面積最大値テキスト"/>
        <xdr:cNvSpPr txBox="1"/>
      </xdr:nvSpPr>
      <xdr:spPr>
        <a:xfrm>
          <a:off x="22199600" y="1719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101346</xdr:rowOff>
    </xdr:from>
    <xdr:to>
      <xdr:col>116</xdr:col>
      <xdr:colOff>152400</xdr:colOff>
      <xdr:row>101</xdr:row>
      <xdr:rowOff>101346</xdr:rowOff>
    </xdr:to>
    <xdr:cxnSp macro="">
      <xdr:nvCxnSpPr>
        <xdr:cNvPr id="876" name="直線コネクタ 875"/>
        <xdr:cNvCxnSpPr/>
      </xdr:nvCxnSpPr>
      <xdr:spPr>
        <a:xfrm>
          <a:off x="22072600" y="1741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70121</xdr:rowOff>
    </xdr:from>
    <xdr:ext cx="469744" cy="259045"/>
    <xdr:sp macro="" textlink="">
      <xdr:nvSpPr>
        <xdr:cNvPr id="877" name="【公民館】&#10;一人当たり面積平均値テキスト"/>
        <xdr:cNvSpPr txBox="1"/>
      </xdr:nvSpPr>
      <xdr:spPr>
        <a:xfrm>
          <a:off x="22199600" y="1807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91694</xdr:rowOff>
    </xdr:from>
    <xdr:to>
      <xdr:col>116</xdr:col>
      <xdr:colOff>114300</xdr:colOff>
      <xdr:row>106</xdr:row>
      <xdr:rowOff>21844</xdr:rowOff>
    </xdr:to>
    <xdr:sp macro="" textlink="">
      <xdr:nvSpPr>
        <xdr:cNvPr id="878" name="フローチャート: 判断 877"/>
        <xdr:cNvSpPr/>
      </xdr:nvSpPr>
      <xdr:spPr>
        <a:xfrm>
          <a:off x="221107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879" name="フローチャート: 判断 878"/>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880" name="フローチャート: 判断 879"/>
        <xdr:cNvSpPr/>
      </xdr:nvSpPr>
      <xdr:spPr>
        <a:xfrm>
          <a:off x="20383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55118</xdr:rowOff>
    </xdr:from>
    <xdr:to>
      <xdr:col>102</xdr:col>
      <xdr:colOff>165100</xdr:colOff>
      <xdr:row>105</xdr:row>
      <xdr:rowOff>156718</xdr:rowOff>
    </xdr:to>
    <xdr:sp macro="" textlink="">
      <xdr:nvSpPr>
        <xdr:cNvPr id="881" name="フローチャート: 判断 880"/>
        <xdr:cNvSpPr/>
      </xdr:nvSpPr>
      <xdr:spPr>
        <a:xfrm>
          <a:off x="19494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41402</xdr:rowOff>
    </xdr:from>
    <xdr:to>
      <xdr:col>98</xdr:col>
      <xdr:colOff>38100</xdr:colOff>
      <xdr:row>105</xdr:row>
      <xdr:rowOff>143002</xdr:rowOff>
    </xdr:to>
    <xdr:sp macro="" textlink="">
      <xdr:nvSpPr>
        <xdr:cNvPr id="882" name="フローチャート: 判断 881"/>
        <xdr:cNvSpPr/>
      </xdr:nvSpPr>
      <xdr:spPr>
        <a:xfrm>
          <a:off x="18605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3" name="テキスト ボックス 8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4" name="テキスト ボックス 8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5" name="テキスト ボックス 8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6" name="テキスト ボックス 8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7" name="テキスト ボックス 8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55118</xdr:rowOff>
    </xdr:from>
    <xdr:to>
      <xdr:col>112</xdr:col>
      <xdr:colOff>38100</xdr:colOff>
      <xdr:row>103</xdr:row>
      <xdr:rowOff>156718</xdr:rowOff>
    </xdr:to>
    <xdr:sp macro="" textlink="">
      <xdr:nvSpPr>
        <xdr:cNvPr id="888" name="楕円 887"/>
        <xdr:cNvSpPr/>
      </xdr:nvSpPr>
      <xdr:spPr>
        <a:xfrm>
          <a:off x="21272500" y="1771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59689</xdr:rowOff>
    </xdr:from>
    <xdr:to>
      <xdr:col>107</xdr:col>
      <xdr:colOff>101600</xdr:colOff>
      <xdr:row>103</xdr:row>
      <xdr:rowOff>161289</xdr:rowOff>
    </xdr:to>
    <xdr:sp macro="" textlink="">
      <xdr:nvSpPr>
        <xdr:cNvPr id="889" name="楕円 888"/>
        <xdr:cNvSpPr/>
      </xdr:nvSpPr>
      <xdr:spPr>
        <a:xfrm>
          <a:off x="20383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105918</xdr:rowOff>
    </xdr:from>
    <xdr:to>
      <xdr:col>111</xdr:col>
      <xdr:colOff>177800</xdr:colOff>
      <xdr:row>103</xdr:row>
      <xdr:rowOff>110489</xdr:rowOff>
    </xdr:to>
    <xdr:cxnSp macro="">
      <xdr:nvCxnSpPr>
        <xdr:cNvPr id="890" name="直線コネクタ 889"/>
        <xdr:cNvCxnSpPr/>
      </xdr:nvCxnSpPr>
      <xdr:spPr>
        <a:xfrm flipV="1">
          <a:off x="20434300" y="177652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77978</xdr:rowOff>
    </xdr:from>
    <xdr:to>
      <xdr:col>102</xdr:col>
      <xdr:colOff>165100</xdr:colOff>
      <xdr:row>104</xdr:row>
      <xdr:rowOff>8128</xdr:rowOff>
    </xdr:to>
    <xdr:sp macro="" textlink="">
      <xdr:nvSpPr>
        <xdr:cNvPr id="891" name="楕円 890"/>
        <xdr:cNvSpPr/>
      </xdr:nvSpPr>
      <xdr:spPr>
        <a:xfrm>
          <a:off x="19494500" y="1773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110489</xdr:rowOff>
    </xdr:from>
    <xdr:to>
      <xdr:col>107</xdr:col>
      <xdr:colOff>50800</xdr:colOff>
      <xdr:row>103</xdr:row>
      <xdr:rowOff>128778</xdr:rowOff>
    </xdr:to>
    <xdr:cxnSp macro="">
      <xdr:nvCxnSpPr>
        <xdr:cNvPr id="892" name="直線コネクタ 891"/>
        <xdr:cNvCxnSpPr/>
      </xdr:nvCxnSpPr>
      <xdr:spPr>
        <a:xfrm flipV="1">
          <a:off x="19545300" y="177698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87122</xdr:rowOff>
    </xdr:from>
    <xdr:to>
      <xdr:col>98</xdr:col>
      <xdr:colOff>38100</xdr:colOff>
      <xdr:row>104</xdr:row>
      <xdr:rowOff>17272</xdr:rowOff>
    </xdr:to>
    <xdr:sp macro="" textlink="">
      <xdr:nvSpPr>
        <xdr:cNvPr id="893" name="楕円 892"/>
        <xdr:cNvSpPr/>
      </xdr:nvSpPr>
      <xdr:spPr>
        <a:xfrm>
          <a:off x="18605500" y="177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128778</xdr:rowOff>
    </xdr:from>
    <xdr:to>
      <xdr:col>102</xdr:col>
      <xdr:colOff>114300</xdr:colOff>
      <xdr:row>103</xdr:row>
      <xdr:rowOff>137922</xdr:rowOff>
    </xdr:to>
    <xdr:cxnSp macro="">
      <xdr:nvCxnSpPr>
        <xdr:cNvPr id="894" name="直線コネクタ 893"/>
        <xdr:cNvCxnSpPr/>
      </xdr:nvCxnSpPr>
      <xdr:spPr>
        <a:xfrm flipV="1">
          <a:off x="18656300" y="177881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143273</xdr:rowOff>
    </xdr:from>
    <xdr:ext cx="469744" cy="259045"/>
    <xdr:sp macro="" textlink="">
      <xdr:nvSpPr>
        <xdr:cNvPr id="895" name="n_1aveValue【公民館】&#10;一人当たり面積"/>
        <xdr:cNvSpPr txBox="1"/>
      </xdr:nvSpPr>
      <xdr:spPr>
        <a:xfrm>
          <a:off x="210757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152416</xdr:rowOff>
    </xdr:from>
    <xdr:ext cx="469744" cy="259045"/>
    <xdr:sp macro="" textlink="">
      <xdr:nvSpPr>
        <xdr:cNvPr id="896" name="n_2aveValue【公民館】&#10;一人当たり面積"/>
        <xdr:cNvSpPr txBox="1"/>
      </xdr:nvSpPr>
      <xdr:spPr>
        <a:xfrm>
          <a:off x="20199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147845</xdr:rowOff>
    </xdr:from>
    <xdr:ext cx="469744" cy="259045"/>
    <xdr:sp macro="" textlink="">
      <xdr:nvSpPr>
        <xdr:cNvPr id="897" name="n_3aveValue【公民館】&#10;一人当たり面積"/>
        <xdr:cNvSpPr txBox="1"/>
      </xdr:nvSpPr>
      <xdr:spPr>
        <a:xfrm>
          <a:off x="193104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134129</xdr:rowOff>
    </xdr:from>
    <xdr:ext cx="469744" cy="259045"/>
    <xdr:sp macro="" textlink="">
      <xdr:nvSpPr>
        <xdr:cNvPr id="898" name="n_4aveValue【公民館】&#10;一人当たり面積"/>
        <xdr:cNvSpPr txBox="1"/>
      </xdr:nvSpPr>
      <xdr:spPr>
        <a:xfrm>
          <a:off x="18421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1795</xdr:rowOff>
    </xdr:from>
    <xdr:ext cx="469744" cy="259045"/>
    <xdr:sp macro="" textlink="">
      <xdr:nvSpPr>
        <xdr:cNvPr id="899" name="n_1mainValue【公民館】&#10;一人当たり面積"/>
        <xdr:cNvSpPr txBox="1"/>
      </xdr:nvSpPr>
      <xdr:spPr>
        <a:xfrm>
          <a:off x="21075727" y="1748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6366</xdr:rowOff>
    </xdr:from>
    <xdr:ext cx="469744" cy="259045"/>
    <xdr:sp macro="" textlink="">
      <xdr:nvSpPr>
        <xdr:cNvPr id="900" name="n_2mainValue【公民館】&#10;一人当たり面積"/>
        <xdr:cNvSpPr txBox="1"/>
      </xdr:nvSpPr>
      <xdr:spPr>
        <a:xfrm>
          <a:off x="20199427"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24655</xdr:rowOff>
    </xdr:from>
    <xdr:ext cx="469744" cy="259045"/>
    <xdr:sp macro="" textlink="">
      <xdr:nvSpPr>
        <xdr:cNvPr id="901" name="n_3mainValue【公民館】&#10;一人当たり面積"/>
        <xdr:cNvSpPr txBox="1"/>
      </xdr:nvSpPr>
      <xdr:spPr>
        <a:xfrm>
          <a:off x="19310427" y="1751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33799</xdr:rowOff>
    </xdr:from>
    <xdr:ext cx="469744" cy="259045"/>
    <xdr:sp macro="" textlink="">
      <xdr:nvSpPr>
        <xdr:cNvPr id="902" name="n_4mainValue【公民館】&#10;一人当たり面積"/>
        <xdr:cNvSpPr txBox="1"/>
      </xdr:nvSpPr>
      <xdr:spPr>
        <a:xfrm>
          <a:off x="18421427" y="1752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3" name="正方形/長方形 9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4" name="正方形/長方形 9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5" name="テキスト ボックス 9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有形固定資産減価償却率については、施設分類別に見ても総じて類似団体より高い傾向にある。中でも</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道路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で乖離が大きく、</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道路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に関しては、大規模合併により総延長が長</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いこと</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が理由として挙げられる。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3333FF"/>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また、</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港湾・漁港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における一人当たり有形固定資産（償却資産）額が類似団体に比べ大きい理由には、海岸線を多く抱える地理的要因が挙げられる。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住民一人当たり面積は、合併により同等</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の公営住宅</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を複数保有することとなったことや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人口減少を要因として、類似団体より高い傾向にある。</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及び</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の一人当たり面積に関しては、少子化による児童生徒数の減少が顕著で</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あるため</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、類似団体と比較しても高い数値となっている。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R2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固定資産台帳整備中）</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156,254
152,911
419.21
93,792,331
89,290,713
3,995,620
44,759,540
72,950,158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169926</xdr:rowOff>
    </xdr:from>
    <xdr:to>
      <xdr:col>24</xdr:col>
      <xdr:colOff>62865</xdr:colOff>
      <xdr:row>41</xdr:row>
      <xdr:rowOff>762</xdr:rowOff>
    </xdr:to>
    <xdr:cxnSp macro="">
      <xdr:nvCxnSpPr>
        <xdr:cNvPr id="55" name="直線コネクタ 54"/>
        <xdr:cNvCxnSpPr/>
      </xdr:nvCxnSpPr>
      <xdr:spPr>
        <a:xfrm flipV="1">
          <a:off x="4634865" y="565632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4589</xdr:rowOff>
    </xdr:from>
    <xdr:ext cx="405111" cy="259045"/>
    <xdr:sp macro="" textlink="">
      <xdr:nvSpPr>
        <xdr:cNvPr id="56" name="【図書館】&#10;有形固定資産減価償却率最小値テキスト"/>
        <xdr:cNvSpPr txBox="1"/>
      </xdr:nvSpPr>
      <xdr:spPr>
        <a:xfrm>
          <a:off x="4673600" y="703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xdr:rowOff>
    </xdr:from>
    <xdr:to>
      <xdr:col>24</xdr:col>
      <xdr:colOff>152400</xdr:colOff>
      <xdr:row>41</xdr:row>
      <xdr:rowOff>762</xdr:rowOff>
    </xdr:to>
    <xdr:cxnSp macro="">
      <xdr:nvCxnSpPr>
        <xdr:cNvPr id="57" name="直線コネクタ 56"/>
        <xdr:cNvCxnSpPr/>
      </xdr:nvCxnSpPr>
      <xdr:spPr>
        <a:xfrm>
          <a:off x="4546600" y="703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116603</xdr:rowOff>
    </xdr:from>
    <xdr:ext cx="405111" cy="259045"/>
    <xdr:sp macro="" textlink="">
      <xdr:nvSpPr>
        <xdr:cNvPr id="58" name="【図書館】&#10;有形固定資産減価償却率最大値テキスト"/>
        <xdr:cNvSpPr txBox="1"/>
      </xdr:nvSpPr>
      <xdr:spPr>
        <a:xfrm>
          <a:off x="4673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169926</xdr:rowOff>
    </xdr:from>
    <xdr:to>
      <xdr:col>24</xdr:col>
      <xdr:colOff>152400</xdr:colOff>
      <xdr:row>32</xdr:row>
      <xdr:rowOff>169926</xdr:rowOff>
    </xdr:to>
    <xdr:cxnSp macro="">
      <xdr:nvCxnSpPr>
        <xdr:cNvPr id="59" name="直線コネクタ 58"/>
        <xdr:cNvCxnSpPr/>
      </xdr:nvCxnSpPr>
      <xdr:spPr>
        <a:xfrm>
          <a:off x="4546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58691</xdr:rowOff>
    </xdr:from>
    <xdr:ext cx="405111" cy="259045"/>
    <xdr:sp macro="" textlink="">
      <xdr:nvSpPr>
        <xdr:cNvPr id="60" name="【図書館】&#10;有形固定資産減価償却率平均値テキスト"/>
        <xdr:cNvSpPr txBox="1"/>
      </xdr:nvSpPr>
      <xdr:spPr>
        <a:xfrm>
          <a:off x="4673600" y="6402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80264</xdr:rowOff>
    </xdr:from>
    <xdr:to>
      <xdr:col>24</xdr:col>
      <xdr:colOff>114300</xdr:colOff>
      <xdr:row>38</xdr:row>
      <xdr:rowOff>10414</xdr:rowOff>
    </xdr:to>
    <xdr:sp macro="" textlink="">
      <xdr:nvSpPr>
        <xdr:cNvPr id="61" name="フローチャート: 判断 60"/>
        <xdr:cNvSpPr/>
      </xdr:nvSpPr>
      <xdr:spPr>
        <a:xfrm>
          <a:off x="4584700" y="64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xdr:rowOff>
    </xdr:from>
    <xdr:to>
      <xdr:col>20</xdr:col>
      <xdr:colOff>38100</xdr:colOff>
      <xdr:row>37</xdr:row>
      <xdr:rowOff>117856</xdr:rowOff>
    </xdr:to>
    <xdr:sp macro="" textlink="">
      <xdr:nvSpPr>
        <xdr:cNvPr id="62" name="フローチャート: 判断 61"/>
        <xdr:cNvSpPr/>
      </xdr:nvSpPr>
      <xdr:spPr>
        <a:xfrm>
          <a:off x="3746500" y="63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137414</xdr:rowOff>
    </xdr:from>
    <xdr:to>
      <xdr:col>15</xdr:col>
      <xdr:colOff>101600</xdr:colOff>
      <xdr:row>37</xdr:row>
      <xdr:rowOff>67564</xdr:rowOff>
    </xdr:to>
    <xdr:sp macro="" textlink="">
      <xdr:nvSpPr>
        <xdr:cNvPr id="63" name="フローチャート: 判断 62"/>
        <xdr:cNvSpPr/>
      </xdr:nvSpPr>
      <xdr:spPr>
        <a:xfrm>
          <a:off x="2857500" y="63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105410</xdr:rowOff>
    </xdr:from>
    <xdr:to>
      <xdr:col>10</xdr:col>
      <xdr:colOff>165100</xdr:colOff>
      <xdr:row>37</xdr:row>
      <xdr:rowOff>35560</xdr:rowOff>
    </xdr:to>
    <xdr:sp macro="" textlink="">
      <xdr:nvSpPr>
        <xdr:cNvPr id="64" name="フローチャート: 判断 63"/>
        <xdr:cNvSpPr/>
      </xdr:nvSpPr>
      <xdr:spPr>
        <a:xfrm>
          <a:off x="1968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128270</xdr:rowOff>
    </xdr:from>
    <xdr:to>
      <xdr:col>6</xdr:col>
      <xdr:colOff>38100</xdr:colOff>
      <xdr:row>37</xdr:row>
      <xdr:rowOff>58420</xdr:rowOff>
    </xdr:to>
    <xdr:sp macro="" textlink="">
      <xdr:nvSpPr>
        <xdr:cNvPr id="65" name="フローチャート: 判断 64"/>
        <xdr:cNvSpPr/>
      </xdr:nvSpPr>
      <xdr:spPr>
        <a:xfrm>
          <a:off x="1079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52832</xdr:rowOff>
    </xdr:from>
    <xdr:to>
      <xdr:col>20</xdr:col>
      <xdr:colOff>38100</xdr:colOff>
      <xdr:row>37</xdr:row>
      <xdr:rowOff>154432</xdr:rowOff>
    </xdr:to>
    <xdr:sp macro="" textlink="">
      <xdr:nvSpPr>
        <xdr:cNvPr id="71" name="楕円 70"/>
        <xdr:cNvSpPr/>
      </xdr:nvSpPr>
      <xdr:spPr>
        <a:xfrm>
          <a:off x="3746500" y="63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4826</xdr:rowOff>
    </xdr:from>
    <xdr:to>
      <xdr:col>15</xdr:col>
      <xdr:colOff>101600</xdr:colOff>
      <xdr:row>37</xdr:row>
      <xdr:rowOff>106426</xdr:rowOff>
    </xdr:to>
    <xdr:sp macro="" textlink="">
      <xdr:nvSpPr>
        <xdr:cNvPr id="72" name="楕円 71"/>
        <xdr:cNvSpPr/>
      </xdr:nvSpPr>
      <xdr:spPr>
        <a:xfrm>
          <a:off x="2857500" y="63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55626</xdr:rowOff>
    </xdr:from>
    <xdr:to>
      <xdr:col>19</xdr:col>
      <xdr:colOff>177800</xdr:colOff>
      <xdr:row>37</xdr:row>
      <xdr:rowOff>103632</xdr:rowOff>
    </xdr:to>
    <xdr:cxnSp macro="">
      <xdr:nvCxnSpPr>
        <xdr:cNvPr id="73" name="直線コネクタ 72"/>
        <xdr:cNvCxnSpPr/>
      </xdr:nvCxnSpPr>
      <xdr:spPr>
        <a:xfrm>
          <a:off x="2908300" y="639927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130556</xdr:rowOff>
    </xdr:from>
    <xdr:to>
      <xdr:col>10</xdr:col>
      <xdr:colOff>165100</xdr:colOff>
      <xdr:row>37</xdr:row>
      <xdr:rowOff>60706</xdr:rowOff>
    </xdr:to>
    <xdr:sp macro="" textlink="">
      <xdr:nvSpPr>
        <xdr:cNvPr id="74" name="楕円 73"/>
        <xdr:cNvSpPr/>
      </xdr:nvSpPr>
      <xdr:spPr>
        <a:xfrm>
          <a:off x="1968500" y="63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9906</xdr:rowOff>
    </xdr:from>
    <xdr:to>
      <xdr:col>15</xdr:col>
      <xdr:colOff>50800</xdr:colOff>
      <xdr:row>37</xdr:row>
      <xdr:rowOff>55626</xdr:rowOff>
    </xdr:to>
    <xdr:cxnSp macro="">
      <xdr:nvCxnSpPr>
        <xdr:cNvPr id="75" name="直線コネクタ 74"/>
        <xdr:cNvCxnSpPr/>
      </xdr:nvCxnSpPr>
      <xdr:spPr>
        <a:xfrm>
          <a:off x="2019300" y="63535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87122</xdr:rowOff>
    </xdr:from>
    <xdr:to>
      <xdr:col>6</xdr:col>
      <xdr:colOff>38100</xdr:colOff>
      <xdr:row>37</xdr:row>
      <xdr:rowOff>17272</xdr:rowOff>
    </xdr:to>
    <xdr:sp macro="" textlink="">
      <xdr:nvSpPr>
        <xdr:cNvPr id="76" name="楕円 75"/>
        <xdr:cNvSpPr/>
      </xdr:nvSpPr>
      <xdr:spPr>
        <a:xfrm>
          <a:off x="1079500" y="625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137922</xdr:rowOff>
    </xdr:from>
    <xdr:to>
      <xdr:col>10</xdr:col>
      <xdr:colOff>114300</xdr:colOff>
      <xdr:row>37</xdr:row>
      <xdr:rowOff>9906</xdr:rowOff>
    </xdr:to>
    <xdr:cxnSp macro="">
      <xdr:nvCxnSpPr>
        <xdr:cNvPr id="77" name="直線コネクタ 76"/>
        <xdr:cNvCxnSpPr/>
      </xdr:nvCxnSpPr>
      <xdr:spPr>
        <a:xfrm>
          <a:off x="1130300" y="631012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134383</xdr:rowOff>
    </xdr:from>
    <xdr:ext cx="405111" cy="259045"/>
    <xdr:sp macro="" textlink="">
      <xdr:nvSpPr>
        <xdr:cNvPr id="78" name="n_1aveValue【図書館】&#10;有形固定資産減価償却率"/>
        <xdr:cNvSpPr txBox="1"/>
      </xdr:nvSpPr>
      <xdr:spPr>
        <a:xfrm>
          <a:off x="3582044" y="613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84091</xdr:rowOff>
    </xdr:from>
    <xdr:ext cx="405111" cy="259045"/>
    <xdr:sp macro="" textlink="">
      <xdr:nvSpPr>
        <xdr:cNvPr id="79" name="n_2aveValue【図書館】&#10;有形固定資産減価償却率"/>
        <xdr:cNvSpPr txBox="1"/>
      </xdr:nvSpPr>
      <xdr:spPr>
        <a:xfrm>
          <a:off x="2705744" y="608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52087</xdr:rowOff>
    </xdr:from>
    <xdr:ext cx="405111" cy="259045"/>
    <xdr:sp macro="" textlink="">
      <xdr:nvSpPr>
        <xdr:cNvPr id="80" name="n_3aveValue【図書館】&#10;有形固定資産減価償却率"/>
        <xdr:cNvSpPr txBox="1"/>
      </xdr:nvSpPr>
      <xdr:spPr>
        <a:xfrm>
          <a:off x="1816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49547</xdr:rowOff>
    </xdr:from>
    <xdr:ext cx="405111" cy="259045"/>
    <xdr:sp macro="" textlink="">
      <xdr:nvSpPr>
        <xdr:cNvPr id="81" name="n_4aveValue【図書館】&#10;有形固定資産減価償却率"/>
        <xdr:cNvSpPr txBox="1"/>
      </xdr:nvSpPr>
      <xdr:spPr>
        <a:xfrm>
          <a:off x="927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145559</xdr:rowOff>
    </xdr:from>
    <xdr:ext cx="405111" cy="259045"/>
    <xdr:sp macro="" textlink="">
      <xdr:nvSpPr>
        <xdr:cNvPr id="82" name="n_1mainValue【図書館】&#10;有形固定資産減価償却率"/>
        <xdr:cNvSpPr txBox="1"/>
      </xdr:nvSpPr>
      <xdr:spPr>
        <a:xfrm>
          <a:off x="3582044" y="648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97553</xdr:rowOff>
    </xdr:from>
    <xdr:ext cx="405111" cy="259045"/>
    <xdr:sp macro="" textlink="">
      <xdr:nvSpPr>
        <xdr:cNvPr id="83" name="n_2mainValue【図書館】&#10;有形固定資産減価償却率"/>
        <xdr:cNvSpPr txBox="1"/>
      </xdr:nvSpPr>
      <xdr:spPr>
        <a:xfrm>
          <a:off x="2705744" y="644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51833</xdr:rowOff>
    </xdr:from>
    <xdr:ext cx="405111" cy="259045"/>
    <xdr:sp macro="" textlink="">
      <xdr:nvSpPr>
        <xdr:cNvPr id="84" name="n_3mainValue【図書館】&#10;有形固定資産減価償却率"/>
        <xdr:cNvSpPr txBox="1"/>
      </xdr:nvSpPr>
      <xdr:spPr>
        <a:xfrm>
          <a:off x="1816744" y="639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33799</xdr:rowOff>
    </xdr:from>
    <xdr:ext cx="405111" cy="259045"/>
    <xdr:sp macro="" textlink="">
      <xdr:nvSpPr>
        <xdr:cNvPr id="85" name="n_4mainValue【図書館】&#10;有形固定資産減価償却率"/>
        <xdr:cNvSpPr txBox="1"/>
      </xdr:nvSpPr>
      <xdr:spPr>
        <a:xfrm>
          <a:off x="927744" y="603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64770</xdr:rowOff>
    </xdr:to>
    <xdr:cxnSp macro="">
      <xdr:nvCxnSpPr>
        <xdr:cNvPr id="107" name="直線コネクタ 106"/>
        <xdr:cNvCxnSpPr/>
      </xdr:nvCxnSpPr>
      <xdr:spPr>
        <a:xfrm flipV="1">
          <a:off x="10476865" y="58597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08"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09" name="直線コネクタ 108"/>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0"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1" name="直線コネクタ 110"/>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118127</xdr:rowOff>
    </xdr:from>
    <xdr:ext cx="469744" cy="259045"/>
    <xdr:sp macro="" textlink="">
      <xdr:nvSpPr>
        <xdr:cNvPr id="112" name="【図書館】&#10;一人当たり面積平均値テキスト"/>
        <xdr:cNvSpPr txBox="1"/>
      </xdr:nvSpPr>
      <xdr:spPr>
        <a:xfrm>
          <a:off x="105156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13" name="フローチャート: 判断 112"/>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139700</xdr:rowOff>
    </xdr:from>
    <xdr:to>
      <xdr:col>50</xdr:col>
      <xdr:colOff>165100</xdr:colOff>
      <xdr:row>37</xdr:row>
      <xdr:rowOff>69850</xdr:rowOff>
    </xdr:to>
    <xdr:sp macro="" textlink="">
      <xdr:nvSpPr>
        <xdr:cNvPr id="114" name="フローチャート: 判断 113"/>
        <xdr:cNvSpPr/>
      </xdr:nvSpPr>
      <xdr:spPr>
        <a:xfrm>
          <a:off x="958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139700</xdr:rowOff>
    </xdr:from>
    <xdr:to>
      <xdr:col>46</xdr:col>
      <xdr:colOff>38100</xdr:colOff>
      <xdr:row>37</xdr:row>
      <xdr:rowOff>69850</xdr:rowOff>
    </xdr:to>
    <xdr:sp macro="" textlink="">
      <xdr:nvSpPr>
        <xdr:cNvPr id="115" name="フローチャート: 判断 114"/>
        <xdr:cNvSpPr/>
      </xdr:nvSpPr>
      <xdr:spPr>
        <a:xfrm>
          <a:off x="8699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162560</xdr:rowOff>
    </xdr:from>
    <xdr:to>
      <xdr:col>41</xdr:col>
      <xdr:colOff>101600</xdr:colOff>
      <xdr:row>37</xdr:row>
      <xdr:rowOff>92710</xdr:rowOff>
    </xdr:to>
    <xdr:sp macro="" textlink="">
      <xdr:nvSpPr>
        <xdr:cNvPr id="116" name="フローチャート: 判断 115"/>
        <xdr:cNvSpPr/>
      </xdr:nvSpPr>
      <xdr:spPr>
        <a:xfrm>
          <a:off x="7810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116840</xdr:rowOff>
    </xdr:from>
    <xdr:to>
      <xdr:col>36</xdr:col>
      <xdr:colOff>165100</xdr:colOff>
      <xdr:row>37</xdr:row>
      <xdr:rowOff>46990</xdr:rowOff>
    </xdr:to>
    <xdr:sp macro="" textlink="">
      <xdr:nvSpPr>
        <xdr:cNvPr id="117" name="フローチャート: 判断 116"/>
        <xdr:cNvSpPr/>
      </xdr:nvSpPr>
      <xdr:spPr>
        <a:xfrm>
          <a:off x="6921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59690</xdr:rowOff>
    </xdr:from>
    <xdr:to>
      <xdr:col>50</xdr:col>
      <xdr:colOff>165100</xdr:colOff>
      <xdr:row>33</xdr:row>
      <xdr:rowOff>161290</xdr:rowOff>
    </xdr:to>
    <xdr:sp macro="" textlink="">
      <xdr:nvSpPr>
        <xdr:cNvPr id="123" name="楕円 122"/>
        <xdr:cNvSpPr/>
      </xdr:nvSpPr>
      <xdr:spPr>
        <a:xfrm>
          <a:off x="95885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33</xdr:row>
      <xdr:rowOff>82550</xdr:rowOff>
    </xdr:from>
    <xdr:to>
      <xdr:col>46</xdr:col>
      <xdr:colOff>38100</xdr:colOff>
      <xdr:row>34</xdr:row>
      <xdr:rowOff>12700</xdr:rowOff>
    </xdr:to>
    <xdr:sp macro="" textlink="">
      <xdr:nvSpPr>
        <xdr:cNvPr id="124" name="楕円 123"/>
        <xdr:cNvSpPr/>
      </xdr:nvSpPr>
      <xdr:spPr>
        <a:xfrm>
          <a:off x="8699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110490</xdr:rowOff>
    </xdr:from>
    <xdr:to>
      <xdr:col>50</xdr:col>
      <xdr:colOff>114300</xdr:colOff>
      <xdr:row>33</xdr:row>
      <xdr:rowOff>133350</xdr:rowOff>
    </xdr:to>
    <xdr:cxnSp macro="">
      <xdr:nvCxnSpPr>
        <xdr:cNvPr id="125" name="直線コネクタ 124"/>
        <xdr:cNvCxnSpPr/>
      </xdr:nvCxnSpPr>
      <xdr:spPr>
        <a:xfrm flipV="1">
          <a:off x="8750300" y="5768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82550</xdr:rowOff>
    </xdr:from>
    <xdr:to>
      <xdr:col>41</xdr:col>
      <xdr:colOff>101600</xdr:colOff>
      <xdr:row>34</xdr:row>
      <xdr:rowOff>12700</xdr:rowOff>
    </xdr:to>
    <xdr:sp macro="" textlink="">
      <xdr:nvSpPr>
        <xdr:cNvPr id="126" name="楕円 125"/>
        <xdr:cNvSpPr/>
      </xdr:nvSpPr>
      <xdr:spPr>
        <a:xfrm>
          <a:off x="7810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133350</xdr:rowOff>
    </xdr:from>
    <xdr:to>
      <xdr:col>45</xdr:col>
      <xdr:colOff>177800</xdr:colOff>
      <xdr:row>33</xdr:row>
      <xdr:rowOff>133350</xdr:rowOff>
    </xdr:to>
    <xdr:cxnSp macro="">
      <xdr:nvCxnSpPr>
        <xdr:cNvPr id="127" name="直線コネクタ 126"/>
        <xdr:cNvCxnSpPr/>
      </xdr:nvCxnSpPr>
      <xdr:spPr>
        <a:xfrm>
          <a:off x="7861300" y="579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105410</xdr:rowOff>
    </xdr:from>
    <xdr:to>
      <xdr:col>36</xdr:col>
      <xdr:colOff>165100</xdr:colOff>
      <xdr:row>34</xdr:row>
      <xdr:rowOff>35560</xdr:rowOff>
    </xdr:to>
    <xdr:sp macro="" textlink="">
      <xdr:nvSpPr>
        <xdr:cNvPr id="128" name="楕円 127"/>
        <xdr:cNvSpPr/>
      </xdr:nvSpPr>
      <xdr:spPr>
        <a:xfrm>
          <a:off x="692150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133350</xdr:rowOff>
    </xdr:from>
    <xdr:to>
      <xdr:col>41</xdr:col>
      <xdr:colOff>50800</xdr:colOff>
      <xdr:row>33</xdr:row>
      <xdr:rowOff>156210</xdr:rowOff>
    </xdr:to>
    <xdr:cxnSp macro="">
      <xdr:nvCxnSpPr>
        <xdr:cNvPr id="129" name="直線コネクタ 128"/>
        <xdr:cNvCxnSpPr/>
      </xdr:nvCxnSpPr>
      <xdr:spPr>
        <a:xfrm flipV="1">
          <a:off x="6972300" y="5791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60977</xdr:rowOff>
    </xdr:from>
    <xdr:ext cx="469744" cy="259045"/>
    <xdr:sp macro="" textlink="">
      <xdr:nvSpPr>
        <xdr:cNvPr id="130" name="n_1aveValue【図書館】&#10;一人当たり面積"/>
        <xdr:cNvSpPr txBox="1"/>
      </xdr:nvSpPr>
      <xdr:spPr>
        <a:xfrm>
          <a:off x="93917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60977</xdr:rowOff>
    </xdr:from>
    <xdr:ext cx="469744" cy="259045"/>
    <xdr:sp macro="" textlink="">
      <xdr:nvSpPr>
        <xdr:cNvPr id="131" name="n_2aveValue【図書館】&#10;一人当たり面積"/>
        <xdr:cNvSpPr txBox="1"/>
      </xdr:nvSpPr>
      <xdr:spPr>
        <a:xfrm>
          <a:off x="85154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83837</xdr:rowOff>
    </xdr:from>
    <xdr:ext cx="469744" cy="259045"/>
    <xdr:sp macro="" textlink="">
      <xdr:nvSpPr>
        <xdr:cNvPr id="132" name="n_3aveValue【図書館】&#10;一人当たり面積"/>
        <xdr:cNvSpPr txBox="1"/>
      </xdr:nvSpPr>
      <xdr:spPr>
        <a:xfrm>
          <a:off x="7626427" y="64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38117</xdr:rowOff>
    </xdr:from>
    <xdr:ext cx="469744" cy="259045"/>
    <xdr:sp macro="" textlink="">
      <xdr:nvSpPr>
        <xdr:cNvPr id="133" name="n_4aveValue【図書館】&#10;一人当たり面積"/>
        <xdr:cNvSpPr txBox="1"/>
      </xdr:nvSpPr>
      <xdr:spPr>
        <a:xfrm>
          <a:off x="6737427" y="638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6367</xdr:rowOff>
    </xdr:from>
    <xdr:ext cx="469744" cy="259045"/>
    <xdr:sp macro="" textlink="">
      <xdr:nvSpPr>
        <xdr:cNvPr id="134" name="n_1mainValue【図書館】&#10;一人当たり面積"/>
        <xdr:cNvSpPr txBox="1"/>
      </xdr:nvSpPr>
      <xdr:spPr>
        <a:xfrm>
          <a:off x="9391727" y="549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29227</xdr:rowOff>
    </xdr:from>
    <xdr:ext cx="469744" cy="259045"/>
    <xdr:sp macro="" textlink="">
      <xdr:nvSpPr>
        <xdr:cNvPr id="135" name="n_2mainValue【図書館】&#10;一人当たり面積"/>
        <xdr:cNvSpPr txBox="1"/>
      </xdr:nvSpPr>
      <xdr:spPr>
        <a:xfrm>
          <a:off x="85154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29227</xdr:rowOff>
    </xdr:from>
    <xdr:ext cx="469744" cy="259045"/>
    <xdr:sp macro="" textlink="">
      <xdr:nvSpPr>
        <xdr:cNvPr id="136" name="n_3mainValue【図書館】&#10;一人当たり面積"/>
        <xdr:cNvSpPr txBox="1"/>
      </xdr:nvSpPr>
      <xdr:spPr>
        <a:xfrm>
          <a:off x="76264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32</xdr:row>
      <xdr:rowOff>52087</xdr:rowOff>
    </xdr:from>
    <xdr:ext cx="469744" cy="259045"/>
    <xdr:sp macro="" textlink="">
      <xdr:nvSpPr>
        <xdr:cNvPr id="137" name="n_4mainValue【図書館】&#10;一人当たり面積"/>
        <xdr:cNvSpPr txBox="1"/>
      </xdr:nvSpPr>
      <xdr:spPr>
        <a:xfrm>
          <a:off x="6737427" y="553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0" name="テキスト ボックス 14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8" name="テキスト ボックス 15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0" name="テキスト ボックス 15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64</xdr:row>
      <xdr:rowOff>76200</xdr:rowOff>
    </xdr:to>
    <xdr:cxnSp macro="">
      <xdr:nvCxnSpPr>
        <xdr:cNvPr id="162" name="直線コネクタ 161"/>
        <xdr:cNvCxnSpPr/>
      </xdr:nvCxnSpPr>
      <xdr:spPr>
        <a:xfrm flipV="1">
          <a:off x="4634865" y="97002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3"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4" name="直線コネクタ 163"/>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65" name="【体育館・プー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66" name="直線コネクタ 165"/>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67" name="【体育館・プール】&#10;有形固定資産減価償却率平均値テキスト"/>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8" name="フローチャート: 判断 167"/>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69" name="フローチャート: 判断 168"/>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70" name="フローチャート: 判断 169"/>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71" name="フローチャート: 判断 170"/>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55880</xdr:rowOff>
    </xdr:from>
    <xdr:to>
      <xdr:col>6</xdr:col>
      <xdr:colOff>38100</xdr:colOff>
      <xdr:row>59</xdr:row>
      <xdr:rowOff>157480</xdr:rowOff>
    </xdr:to>
    <xdr:sp macro="" textlink="">
      <xdr:nvSpPr>
        <xdr:cNvPr id="172" name="フローチャート: 判断 171"/>
        <xdr:cNvSpPr/>
      </xdr:nvSpPr>
      <xdr:spPr>
        <a:xfrm>
          <a:off x="1079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114935</xdr:rowOff>
    </xdr:from>
    <xdr:to>
      <xdr:col>20</xdr:col>
      <xdr:colOff>38100</xdr:colOff>
      <xdr:row>62</xdr:row>
      <xdr:rowOff>45085</xdr:rowOff>
    </xdr:to>
    <xdr:sp macro="" textlink="">
      <xdr:nvSpPr>
        <xdr:cNvPr id="178" name="楕円 177"/>
        <xdr:cNvSpPr/>
      </xdr:nvSpPr>
      <xdr:spPr>
        <a:xfrm>
          <a:off x="3746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53975</xdr:rowOff>
    </xdr:from>
    <xdr:to>
      <xdr:col>15</xdr:col>
      <xdr:colOff>101600</xdr:colOff>
      <xdr:row>61</xdr:row>
      <xdr:rowOff>155575</xdr:rowOff>
    </xdr:to>
    <xdr:sp macro="" textlink="">
      <xdr:nvSpPr>
        <xdr:cNvPr id="179" name="楕円 178"/>
        <xdr:cNvSpPr/>
      </xdr:nvSpPr>
      <xdr:spPr>
        <a:xfrm>
          <a:off x="2857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104775</xdr:rowOff>
    </xdr:from>
    <xdr:to>
      <xdr:col>19</xdr:col>
      <xdr:colOff>177800</xdr:colOff>
      <xdr:row>61</xdr:row>
      <xdr:rowOff>165735</xdr:rowOff>
    </xdr:to>
    <xdr:cxnSp macro="">
      <xdr:nvCxnSpPr>
        <xdr:cNvPr id="180" name="直線コネクタ 179"/>
        <xdr:cNvCxnSpPr/>
      </xdr:nvCxnSpPr>
      <xdr:spPr>
        <a:xfrm>
          <a:off x="2908300" y="1056322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12065</xdr:rowOff>
    </xdr:from>
    <xdr:to>
      <xdr:col>10</xdr:col>
      <xdr:colOff>165100</xdr:colOff>
      <xdr:row>61</xdr:row>
      <xdr:rowOff>113665</xdr:rowOff>
    </xdr:to>
    <xdr:sp macro="" textlink="">
      <xdr:nvSpPr>
        <xdr:cNvPr id="181" name="楕円 180"/>
        <xdr:cNvSpPr/>
      </xdr:nvSpPr>
      <xdr:spPr>
        <a:xfrm>
          <a:off x="19685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62865</xdr:rowOff>
    </xdr:from>
    <xdr:to>
      <xdr:col>15</xdr:col>
      <xdr:colOff>50800</xdr:colOff>
      <xdr:row>61</xdr:row>
      <xdr:rowOff>104775</xdr:rowOff>
    </xdr:to>
    <xdr:cxnSp macro="">
      <xdr:nvCxnSpPr>
        <xdr:cNvPr id="182" name="直線コネクタ 181"/>
        <xdr:cNvCxnSpPr/>
      </xdr:nvCxnSpPr>
      <xdr:spPr>
        <a:xfrm>
          <a:off x="2019300" y="105213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166370</xdr:rowOff>
    </xdr:from>
    <xdr:to>
      <xdr:col>6</xdr:col>
      <xdr:colOff>38100</xdr:colOff>
      <xdr:row>61</xdr:row>
      <xdr:rowOff>96520</xdr:rowOff>
    </xdr:to>
    <xdr:sp macro="" textlink="">
      <xdr:nvSpPr>
        <xdr:cNvPr id="183" name="楕円 182"/>
        <xdr:cNvSpPr/>
      </xdr:nvSpPr>
      <xdr:spPr>
        <a:xfrm>
          <a:off x="1079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45720</xdr:rowOff>
    </xdr:from>
    <xdr:to>
      <xdr:col>10</xdr:col>
      <xdr:colOff>114300</xdr:colOff>
      <xdr:row>61</xdr:row>
      <xdr:rowOff>62865</xdr:rowOff>
    </xdr:to>
    <xdr:cxnSp macro="">
      <xdr:nvCxnSpPr>
        <xdr:cNvPr id="184" name="直線コネクタ 183"/>
        <xdr:cNvCxnSpPr/>
      </xdr:nvCxnSpPr>
      <xdr:spPr>
        <a:xfrm>
          <a:off x="1130300" y="1050417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76852</xdr:rowOff>
    </xdr:from>
    <xdr:ext cx="405111" cy="259045"/>
    <xdr:sp macro="" textlink="">
      <xdr:nvSpPr>
        <xdr:cNvPr id="185" name="n_1aveValue【体育館・プール】&#10;有形固定資産減価償却率"/>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186" name="n_2aveValue【体育館・プール】&#10;有形固定資産減価償却率"/>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187" name="n_3aveValue【体育館・プール】&#10;有形固定資産減価償却率"/>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2557</xdr:rowOff>
    </xdr:from>
    <xdr:ext cx="405111" cy="259045"/>
    <xdr:sp macro="" textlink="">
      <xdr:nvSpPr>
        <xdr:cNvPr id="188" name="n_4aveValue【体育館・プール】&#10;有形固定資産減価償却率"/>
        <xdr:cNvSpPr txBox="1"/>
      </xdr:nvSpPr>
      <xdr:spPr>
        <a:xfrm>
          <a:off x="927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36212</xdr:rowOff>
    </xdr:from>
    <xdr:ext cx="405111" cy="259045"/>
    <xdr:sp macro="" textlink="">
      <xdr:nvSpPr>
        <xdr:cNvPr id="189" name="n_1mainValue【体育館・プール】&#10;有形固定資産減価償却率"/>
        <xdr:cNvSpPr txBox="1"/>
      </xdr:nvSpPr>
      <xdr:spPr>
        <a:xfrm>
          <a:off x="3582044" y="1066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146702</xdr:rowOff>
    </xdr:from>
    <xdr:ext cx="405111" cy="259045"/>
    <xdr:sp macro="" textlink="">
      <xdr:nvSpPr>
        <xdr:cNvPr id="190" name="n_2mainValue【体育館・プール】&#10;有形固定資産減価償却率"/>
        <xdr:cNvSpPr txBox="1"/>
      </xdr:nvSpPr>
      <xdr:spPr>
        <a:xfrm>
          <a:off x="2705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104792</xdr:rowOff>
    </xdr:from>
    <xdr:ext cx="405111" cy="259045"/>
    <xdr:sp macro="" textlink="">
      <xdr:nvSpPr>
        <xdr:cNvPr id="191" name="n_3mainValue【体育館・プール】&#10;有形固定資産減価償却率"/>
        <xdr:cNvSpPr txBox="1"/>
      </xdr:nvSpPr>
      <xdr:spPr>
        <a:xfrm>
          <a:off x="18167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87647</xdr:rowOff>
    </xdr:from>
    <xdr:ext cx="405111" cy="259045"/>
    <xdr:sp macro="" textlink="">
      <xdr:nvSpPr>
        <xdr:cNvPr id="192" name="n_4mainValue【体育館・プール】&#10;有形固定資産減価償却率"/>
        <xdr:cNvSpPr txBox="1"/>
      </xdr:nvSpPr>
      <xdr:spPr>
        <a:xfrm>
          <a:off x="927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4" name="テキスト ボックス 2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6" name="テキスト ボックス 2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8" name="テキスト ボックス 2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0" name="テキスト ボックス 2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2" name="テキスト ボックス 2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59</xdr:row>
      <xdr:rowOff>53340</xdr:rowOff>
    </xdr:from>
    <xdr:to>
      <xdr:col>54</xdr:col>
      <xdr:colOff>189865</xdr:colOff>
      <xdr:row>64</xdr:row>
      <xdr:rowOff>49530</xdr:rowOff>
    </xdr:to>
    <xdr:cxnSp macro="">
      <xdr:nvCxnSpPr>
        <xdr:cNvPr id="216" name="直線コネクタ 215"/>
        <xdr:cNvCxnSpPr/>
      </xdr:nvCxnSpPr>
      <xdr:spPr>
        <a:xfrm flipV="1">
          <a:off x="10476865" y="10168890"/>
          <a:ext cx="0" cy="853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53357</xdr:rowOff>
    </xdr:from>
    <xdr:ext cx="469744" cy="259045"/>
    <xdr:sp macro="" textlink="">
      <xdr:nvSpPr>
        <xdr:cNvPr id="217" name="【体育館・プール】&#10;一人当たり面積最小値テキスト"/>
        <xdr:cNvSpPr txBox="1"/>
      </xdr:nvSpPr>
      <xdr:spPr>
        <a:xfrm>
          <a:off x="10515600"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49530</xdr:rowOff>
    </xdr:from>
    <xdr:to>
      <xdr:col>55</xdr:col>
      <xdr:colOff>88900</xdr:colOff>
      <xdr:row>64</xdr:row>
      <xdr:rowOff>49530</xdr:rowOff>
    </xdr:to>
    <xdr:cxnSp macro="">
      <xdr:nvCxnSpPr>
        <xdr:cNvPr id="218" name="直線コネクタ 217"/>
        <xdr:cNvCxnSpPr/>
      </xdr:nvCxnSpPr>
      <xdr:spPr>
        <a:xfrm>
          <a:off x="10388600" y="1102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17</xdr:rowOff>
    </xdr:from>
    <xdr:ext cx="469744" cy="259045"/>
    <xdr:sp macro="" textlink="">
      <xdr:nvSpPr>
        <xdr:cNvPr id="219" name="【体育館・プール】&#10;一人当たり面積最大値テキスト"/>
        <xdr:cNvSpPr txBox="1"/>
      </xdr:nvSpPr>
      <xdr:spPr>
        <a:xfrm>
          <a:off x="10515600" y="994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53340</xdr:rowOff>
    </xdr:from>
    <xdr:to>
      <xdr:col>55</xdr:col>
      <xdr:colOff>88900</xdr:colOff>
      <xdr:row>59</xdr:row>
      <xdr:rowOff>53340</xdr:rowOff>
    </xdr:to>
    <xdr:cxnSp macro="">
      <xdr:nvCxnSpPr>
        <xdr:cNvPr id="220" name="直線コネクタ 219"/>
        <xdr:cNvCxnSpPr/>
      </xdr:nvCxnSpPr>
      <xdr:spPr>
        <a:xfrm>
          <a:off x="10388600" y="10168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221" name="【体育館・プール】&#10;一人当たり面積平均値テキスト"/>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22" name="フローチャート: 判断 221"/>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116840</xdr:rowOff>
    </xdr:from>
    <xdr:to>
      <xdr:col>50</xdr:col>
      <xdr:colOff>165100</xdr:colOff>
      <xdr:row>61</xdr:row>
      <xdr:rowOff>46990</xdr:rowOff>
    </xdr:to>
    <xdr:sp macro="" textlink="">
      <xdr:nvSpPr>
        <xdr:cNvPr id="223" name="フローチャート: 判断 222"/>
        <xdr:cNvSpPr/>
      </xdr:nvSpPr>
      <xdr:spPr>
        <a:xfrm>
          <a:off x="9588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124460</xdr:rowOff>
    </xdr:from>
    <xdr:to>
      <xdr:col>46</xdr:col>
      <xdr:colOff>38100</xdr:colOff>
      <xdr:row>61</xdr:row>
      <xdr:rowOff>54610</xdr:rowOff>
    </xdr:to>
    <xdr:sp macro="" textlink="">
      <xdr:nvSpPr>
        <xdr:cNvPr id="224" name="フローチャート: 判断 223"/>
        <xdr:cNvSpPr/>
      </xdr:nvSpPr>
      <xdr:spPr>
        <a:xfrm>
          <a:off x="8699500" y="104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124460</xdr:rowOff>
    </xdr:from>
    <xdr:to>
      <xdr:col>41</xdr:col>
      <xdr:colOff>101600</xdr:colOff>
      <xdr:row>61</xdr:row>
      <xdr:rowOff>54610</xdr:rowOff>
    </xdr:to>
    <xdr:sp macro="" textlink="">
      <xdr:nvSpPr>
        <xdr:cNvPr id="225" name="フローチャート: 判断 224"/>
        <xdr:cNvSpPr/>
      </xdr:nvSpPr>
      <xdr:spPr>
        <a:xfrm>
          <a:off x="7810500" y="104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139700</xdr:rowOff>
    </xdr:from>
    <xdr:to>
      <xdr:col>36</xdr:col>
      <xdr:colOff>165100</xdr:colOff>
      <xdr:row>61</xdr:row>
      <xdr:rowOff>69850</xdr:rowOff>
    </xdr:to>
    <xdr:sp macro="" textlink="">
      <xdr:nvSpPr>
        <xdr:cNvPr id="226" name="フローチャート: 判断 225"/>
        <xdr:cNvSpPr/>
      </xdr:nvSpPr>
      <xdr:spPr>
        <a:xfrm>
          <a:off x="6921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2540</xdr:rowOff>
    </xdr:from>
    <xdr:to>
      <xdr:col>50</xdr:col>
      <xdr:colOff>165100</xdr:colOff>
      <xdr:row>57</xdr:row>
      <xdr:rowOff>104140</xdr:rowOff>
    </xdr:to>
    <xdr:sp macro="" textlink="">
      <xdr:nvSpPr>
        <xdr:cNvPr id="232" name="楕円 231"/>
        <xdr:cNvSpPr/>
      </xdr:nvSpPr>
      <xdr:spPr>
        <a:xfrm>
          <a:off x="95885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48260</xdr:rowOff>
    </xdr:from>
    <xdr:to>
      <xdr:col>46</xdr:col>
      <xdr:colOff>38100</xdr:colOff>
      <xdr:row>58</xdr:row>
      <xdr:rowOff>149860</xdr:rowOff>
    </xdr:to>
    <xdr:sp macro="" textlink="">
      <xdr:nvSpPr>
        <xdr:cNvPr id="233" name="楕円 232"/>
        <xdr:cNvSpPr/>
      </xdr:nvSpPr>
      <xdr:spPr>
        <a:xfrm>
          <a:off x="8699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53340</xdr:rowOff>
    </xdr:from>
    <xdr:to>
      <xdr:col>50</xdr:col>
      <xdr:colOff>114300</xdr:colOff>
      <xdr:row>58</xdr:row>
      <xdr:rowOff>99060</xdr:rowOff>
    </xdr:to>
    <xdr:cxnSp macro="">
      <xdr:nvCxnSpPr>
        <xdr:cNvPr id="234" name="直線コネクタ 233"/>
        <xdr:cNvCxnSpPr/>
      </xdr:nvCxnSpPr>
      <xdr:spPr>
        <a:xfrm flipV="1">
          <a:off x="8750300" y="982599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55880</xdr:rowOff>
    </xdr:from>
    <xdr:to>
      <xdr:col>41</xdr:col>
      <xdr:colOff>101600</xdr:colOff>
      <xdr:row>58</xdr:row>
      <xdr:rowOff>157480</xdr:rowOff>
    </xdr:to>
    <xdr:sp macro="" textlink="">
      <xdr:nvSpPr>
        <xdr:cNvPr id="235" name="楕円 234"/>
        <xdr:cNvSpPr/>
      </xdr:nvSpPr>
      <xdr:spPr>
        <a:xfrm>
          <a:off x="7810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99060</xdr:rowOff>
    </xdr:from>
    <xdr:to>
      <xdr:col>45</xdr:col>
      <xdr:colOff>177800</xdr:colOff>
      <xdr:row>58</xdr:row>
      <xdr:rowOff>106680</xdr:rowOff>
    </xdr:to>
    <xdr:cxnSp macro="">
      <xdr:nvCxnSpPr>
        <xdr:cNvPr id="236" name="直線コネクタ 235"/>
        <xdr:cNvCxnSpPr/>
      </xdr:nvCxnSpPr>
      <xdr:spPr>
        <a:xfrm flipV="1">
          <a:off x="7861300" y="10043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120650</xdr:rowOff>
    </xdr:from>
    <xdr:to>
      <xdr:col>36</xdr:col>
      <xdr:colOff>165100</xdr:colOff>
      <xdr:row>57</xdr:row>
      <xdr:rowOff>50800</xdr:rowOff>
    </xdr:to>
    <xdr:sp macro="" textlink="">
      <xdr:nvSpPr>
        <xdr:cNvPr id="237" name="楕円 236"/>
        <xdr:cNvSpPr/>
      </xdr:nvSpPr>
      <xdr:spPr>
        <a:xfrm>
          <a:off x="6921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0</xdr:rowOff>
    </xdr:from>
    <xdr:to>
      <xdr:col>41</xdr:col>
      <xdr:colOff>50800</xdr:colOff>
      <xdr:row>58</xdr:row>
      <xdr:rowOff>106680</xdr:rowOff>
    </xdr:to>
    <xdr:cxnSp macro="">
      <xdr:nvCxnSpPr>
        <xdr:cNvPr id="238" name="直線コネクタ 237"/>
        <xdr:cNvCxnSpPr/>
      </xdr:nvCxnSpPr>
      <xdr:spPr>
        <a:xfrm>
          <a:off x="6972300" y="9772650"/>
          <a:ext cx="889000" cy="2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38117</xdr:rowOff>
    </xdr:from>
    <xdr:ext cx="469744" cy="259045"/>
    <xdr:sp macro="" textlink="">
      <xdr:nvSpPr>
        <xdr:cNvPr id="239" name="n_1aveValue【体育館・プール】&#10;一人当たり面積"/>
        <xdr:cNvSpPr txBox="1"/>
      </xdr:nvSpPr>
      <xdr:spPr>
        <a:xfrm>
          <a:off x="9391727" y="1049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45737</xdr:rowOff>
    </xdr:from>
    <xdr:ext cx="469744" cy="259045"/>
    <xdr:sp macro="" textlink="">
      <xdr:nvSpPr>
        <xdr:cNvPr id="240" name="n_2aveValue【体育館・プール】&#10;一人当たり面積"/>
        <xdr:cNvSpPr txBox="1"/>
      </xdr:nvSpPr>
      <xdr:spPr>
        <a:xfrm>
          <a:off x="8515427" y="1050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45737</xdr:rowOff>
    </xdr:from>
    <xdr:ext cx="469744" cy="259045"/>
    <xdr:sp macro="" textlink="">
      <xdr:nvSpPr>
        <xdr:cNvPr id="241" name="n_3aveValue【体育館・プール】&#10;一人当たり面積"/>
        <xdr:cNvSpPr txBox="1"/>
      </xdr:nvSpPr>
      <xdr:spPr>
        <a:xfrm>
          <a:off x="7626427" y="1050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60977</xdr:rowOff>
    </xdr:from>
    <xdr:ext cx="469744" cy="259045"/>
    <xdr:sp macro="" textlink="">
      <xdr:nvSpPr>
        <xdr:cNvPr id="242" name="n_4aveValue【体育館・プール】&#10;一人当たり面積"/>
        <xdr:cNvSpPr txBox="1"/>
      </xdr:nvSpPr>
      <xdr:spPr>
        <a:xfrm>
          <a:off x="6737427" y="105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120667</xdr:rowOff>
    </xdr:from>
    <xdr:ext cx="469744" cy="259045"/>
    <xdr:sp macro="" textlink="">
      <xdr:nvSpPr>
        <xdr:cNvPr id="243" name="n_1mainValue【体育館・プール】&#10;一人当たり面積"/>
        <xdr:cNvSpPr txBox="1"/>
      </xdr:nvSpPr>
      <xdr:spPr>
        <a:xfrm>
          <a:off x="9391727" y="955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166387</xdr:rowOff>
    </xdr:from>
    <xdr:ext cx="469744" cy="259045"/>
    <xdr:sp macro="" textlink="">
      <xdr:nvSpPr>
        <xdr:cNvPr id="244" name="n_2mainValue【体育館・プール】&#10;一人当たり面積"/>
        <xdr:cNvSpPr txBox="1"/>
      </xdr:nvSpPr>
      <xdr:spPr>
        <a:xfrm>
          <a:off x="8515427" y="976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2557</xdr:rowOff>
    </xdr:from>
    <xdr:ext cx="469744" cy="259045"/>
    <xdr:sp macro="" textlink="">
      <xdr:nvSpPr>
        <xdr:cNvPr id="245" name="n_3mainValue【体育館・プール】&#10;一人当たり面積"/>
        <xdr:cNvSpPr txBox="1"/>
      </xdr:nvSpPr>
      <xdr:spPr>
        <a:xfrm>
          <a:off x="7626427" y="977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55</xdr:row>
      <xdr:rowOff>67327</xdr:rowOff>
    </xdr:from>
    <xdr:ext cx="469744" cy="259045"/>
    <xdr:sp macro="" textlink="">
      <xdr:nvSpPr>
        <xdr:cNvPr id="246" name="n_4mainValue【体育館・プール】&#10;一人当たり面積"/>
        <xdr:cNvSpPr txBox="1"/>
      </xdr:nvSpPr>
      <xdr:spPr>
        <a:xfrm>
          <a:off x="6737427" y="949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8" name="直線コネクタ 25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59" name="テキスト ボックス 25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0" name="直線コネクタ 25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1" name="テキスト ボックス 26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2" name="直線コネクタ 26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3" name="テキスト ボックス 26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4" name="直線コネクタ 26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5" name="テキスト ボックス 26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6" name="直線コネクタ 26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7" name="テキスト ボックス 26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8" name="直線コネクタ 26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69" name="テキスト ボックス 268"/>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1" name="テキスト ボックス 27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108313</xdr:rowOff>
    </xdr:from>
    <xdr:to>
      <xdr:col>24</xdr:col>
      <xdr:colOff>62865</xdr:colOff>
      <xdr:row>86</xdr:row>
      <xdr:rowOff>54429</xdr:rowOff>
    </xdr:to>
    <xdr:cxnSp macro="">
      <xdr:nvCxnSpPr>
        <xdr:cNvPr id="273" name="直線コネクタ 272"/>
        <xdr:cNvCxnSpPr/>
      </xdr:nvCxnSpPr>
      <xdr:spPr>
        <a:xfrm flipV="1">
          <a:off x="4634865" y="133099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58256</xdr:rowOff>
    </xdr:from>
    <xdr:ext cx="405111" cy="259045"/>
    <xdr:sp macro="" textlink="">
      <xdr:nvSpPr>
        <xdr:cNvPr id="274" name="【福祉施設】&#10;有形固定資産減価償却率最小値テキスト"/>
        <xdr:cNvSpPr txBox="1"/>
      </xdr:nvSpPr>
      <xdr:spPr>
        <a:xfrm>
          <a:off x="4673600" y="14802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54429</xdr:rowOff>
    </xdr:from>
    <xdr:to>
      <xdr:col>24</xdr:col>
      <xdr:colOff>152400</xdr:colOff>
      <xdr:row>86</xdr:row>
      <xdr:rowOff>54429</xdr:rowOff>
    </xdr:to>
    <xdr:cxnSp macro="">
      <xdr:nvCxnSpPr>
        <xdr:cNvPr id="275" name="直線コネクタ 274"/>
        <xdr:cNvCxnSpPr/>
      </xdr:nvCxnSpPr>
      <xdr:spPr>
        <a:xfrm>
          <a:off x="4546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54990</xdr:rowOff>
    </xdr:from>
    <xdr:ext cx="405111" cy="259045"/>
    <xdr:sp macro="" textlink="">
      <xdr:nvSpPr>
        <xdr:cNvPr id="276" name="【福祉施設】&#10;有形固定資産減価償却率最大値テキスト"/>
        <xdr:cNvSpPr txBox="1"/>
      </xdr:nvSpPr>
      <xdr:spPr>
        <a:xfrm>
          <a:off x="4673600" y="1308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108313</xdr:rowOff>
    </xdr:from>
    <xdr:to>
      <xdr:col>24</xdr:col>
      <xdr:colOff>152400</xdr:colOff>
      <xdr:row>77</xdr:row>
      <xdr:rowOff>108313</xdr:rowOff>
    </xdr:to>
    <xdr:cxnSp macro="">
      <xdr:nvCxnSpPr>
        <xdr:cNvPr id="277" name="直線コネクタ 276"/>
        <xdr:cNvCxnSpPr/>
      </xdr:nvCxnSpPr>
      <xdr:spPr>
        <a:xfrm>
          <a:off x="4546600" y="1330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109419</xdr:rowOff>
    </xdr:from>
    <xdr:ext cx="405111" cy="259045"/>
    <xdr:sp macro="" textlink="">
      <xdr:nvSpPr>
        <xdr:cNvPr id="278" name="【福祉施設】&#10;有形固定資産減価償却率平均値テキスト"/>
        <xdr:cNvSpPr txBox="1"/>
      </xdr:nvSpPr>
      <xdr:spPr>
        <a:xfrm>
          <a:off x="4673600" y="13825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130992</xdr:rowOff>
    </xdr:from>
    <xdr:to>
      <xdr:col>24</xdr:col>
      <xdr:colOff>114300</xdr:colOff>
      <xdr:row>81</xdr:row>
      <xdr:rowOff>61142</xdr:rowOff>
    </xdr:to>
    <xdr:sp macro="" textlink="">
      <xdr:nvSpPr>
        <xdr:cNvPr id="279" name="フローチャート: 判断 278"/>
        <xdr:cNvSpPr/>
      </xdr:nvSpPr>
      <xdr:spPr>
        <a:xfrm>
          <a:off x="45847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55880</xdr:rowOff>
    </xdr:from>
    <xdr:to>
      <xdr:col>20</xdr:col>
      <xdr:colOff>38100</xdr:colOff>
      <xdr:row>80</xdr:row>
      <xdr:rowOff>157480</xdr:rowOff>
    </xdr:to>
    <xdr:sp macro="" textlink="">
      <xdr:nvSpPr>
        <xdr:cNvPr id="280" name="フローチャート: 判断 279"/>
        <xdr:cNvSpPr/>
      </xdr:nvSpPr>
      <xdr:spPr>
        <a:xfrm>
          <a:off x="3746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33020</xdr:rowOff>
    </xdr:from>
    <xdr:to>
      <xdr:col>15</xdr:col>
      <xdr:colOff>101600</xdr:colOff>
      <xdr:row>80</xdr:row>
      <xdr:rowOff>134620</xdr:rowOff>
    </xdr:to>
    <xdr:sp macro="" textlink="">
      <xdr:nvSpPr>
        <xdr:cNvPr id="281" name="フローチャート: 判断 280"/>
        <xdr:cNvSpPr/>
      </xdr:nvSpPr>
      <xdr:spPr>
        <a:xfrm>
          <a:off x="2857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155484</xdr:rowOff>
    </xdr:from>
    <xdr:to>
      <xdr:col>10</xdr:col>
      <xdr:colOff>165100</xdr:colOff>
      <xdr:row>80</xdr:row>
      <xdr:rowOff>85634</xdr:rowOff>
    </xdr:to>
    <xdr:sp macro="" textlink="">
      <xdr:nvSpPr>
        <xdr:cNvPr id="282" name="フローチャート: 判断 281"/>
        <xdr:cNvSpPr/>
      </xdr:nvSpPr>
      <xdr:spPr>
        <a:xfrm>
          <a:off x="1968500" y="1370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28121</xdr:rowOff>
    </xdr:from>
    <xdr:to>
      <xdr:col>6</xdr:col>
      <xdr:colOff>38100</xdr:colOff>
      <xdr:row>79</xdr:row>
      <xdr:rowOff>129721</xdr:rowOff>
    </xdr:to>
    <xdr:sp macro="" textlink="">
      <xdr:nvSpPr>
        <xdr:cNvPr id="283" name="フローチャート: 判断 282"/>
        <xdr:cNvSpPr/>
      </xdr:nvSpPr>
      <xdr:spPr>
        <a:xfrm>
          <a:off x="1079500" y="135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4" name="テキスト ボックス 28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5" name="テキスト ボックス 28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6" name="テキスト ボックス 28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7" name="テキスト ボックス 28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8" name="テキスト ボックス 28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108131</xdr:rowOff>
    </xdr:from>
    <xdr:to>
      <xdr:col>20</xdr:col>
      <xdr:colOff>38100</xdr:colOff>
      <xdr:row>81</xdr:row>
      <xdr:rowOff>38281</xdr:rowOff>
    </xdr:to>
    <xdr:sp macro="" textlink="">
      <xdr:nvSpPr>
        <xdr:cNvPr id="289" name="楕円 288"/>
        <xdr:cNvSpPr/>
      </xdr:nvSpPr>
      <xdr:spPr>
        <a:xfrm>
          <a:off x="3746500" y="1382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75474</xdr:rowOff>
    </xdr:from>
    <xdr:to>
      <xdr:col>15</xdr:col>
      <xdr:colOff>101600</xdr:colOff>
      <xdr:row>81</xdr:row>
      <xdr:rowOff>5624</xdr:rowOff>
    </xdr:to>
    <xdr:sp macro="" textlink="">
      <xdr:nvSpPr>
        <xdr:cNvPr id="290" name="楕円 289"/>
        <xdr:cNvSpPr/>
      </xdr:nvSpPr>
      <xdr:spPr>
        <a:xfrm>
          <a:off x="2857500" y="1379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126274</xdr:rowOff>
    </xdr:from>
    <xdr:to>
      <xdr:col>19</xdr:col>
      <xdr:colOff>177800</xdr:colOff>
      <xdr:row>80</xdr:row>
      <xdr:rowOff>158931</xdr:rowOff>
    </xdr:to>
    <xdr:cxnSp macro="">
      <xdr:nvCxnSpPr>
        <xdr:cNvPr id="291" name="直線コネクタ 290"/>
        <xdr:cNvCxnSpPr/>
      </xdr:nvCxnSpPr>
      <xdr:spPr>
        <a:xfrm>
          <a:off x="2908300" y="138422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10161</xdr:rowOff>
    </xdr:from>
    <xdr:to>
      <xdr:col>10</xdr:col>
      <xdr:colOff>165100</xdr:colOff>
      <xdr:row>80</xdr:row>
      <xdr:rowOff>111761</xdr:rowOff>
    </xdr:to>
    <xdr:sp macro="" textlink="">
      <xdr:nvSpPr>
        <xdr:cNvPr id="292" name="楕円 291"/>
        <xdr:cNvSpPr/>
      </xdr:nvSpPr>
      <xdr:spPr>
        <a:xfrm>
          <a:off x="1968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60961</xdr:rowOff>
    </xdr:from>
    <xdr:to>
      <xdr:col>15</xdr:col>
      <xdr:colOff>50800</xdr:colOff>
      <xdr:row>80</xdr:row>
      <xdr:rowOff>126274</xdr:rowOff>
    </xdr:to>
    <xdr:cxnSp macro="">
      <xdr:nvCxnSpPr>
        <xdr:cNvPr id="293" name="直線コネクタ 292"/>
        <xdr:cNvCxnSpPr/>
      </xdr:nvCxnSpPr>
      <xdr:spPr>
        <a:xfrm>
          <a:off x="2019300" y="13776961"/>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109764</xdr:rowOff>
    </xdr:from>
    <xdr:to>
      <xdr:col>6</xdr:col>
      <xdr:colOff>38100</xdr:colOff>
      <xdr:row>80</xdr:row>
      <xdr:rowOff>39914</xdr:rowOff>
    </xdr:to>
    <xdr:sp macro="" textlink="">
      <xdr:nvSpPr>
        <xdr:cNvPr id="294" name="楕円 293"/>
        <xdr:cNvSpPr/>
      </xdr:nvSpPr>
      <xdr:spPr>
        <a:xfrm>
          <a:off x="1079500" y="1365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160564</xdr:rowOff>
    </xdr:from>
    <xdr:to>
      <xdr:col>10</xdr:col>
      <xdr:colOff>114300</xdr:colOff>
      <xdr:row>80</xdr:row>
      <xdr:rowOff>60961</xdr:rowOff>
    </xdr:to>
    <xdr:cxnSp macro="">
      <xdr:nvCxnSpPr>
        <xdr:cNvPr id="295" name="直線コネクタ 294"/>
        <xdr:cNvCxnSpPr/>
      </xdr:nvCxnSpPr>
      <xdr:spPr>
        <a:xfrm>
          <a:off x="1130300" y="13705114"/>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2557</xdr:rowOff>
    </xdr:from>
    <xdr:ext cx="405111" cy="259045"/>
    <xdr:sp macro="" textlink="">
      <xdr:nvSpPr>
        <xdr:cNvPr id="296" name="n_1aveValue【福祉施設】&#10;有形固定資産減価償却率"/>
        <xdr:cNvSpPr txBox="1"/>
      </xdr:nvSpPr>
      <xdr:spPr>
        <a:xfrm>
          <a:off x="35820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151147</xdr:rowOff>
    </xdr:from>
    <xdr:ext cx="405111" cy="259045"/>
    <xdr:sp macro="" textlink="">
      <xdr:nvSpPr>
        <xdr:cNvPr id="297" name="n_2aveValue【福祉施設】&#10;有形固定資産減価償却率"/>
        <xdr:cNvSpPr txBox="1"/>
      </xdr:nvSpPr>
      <xdr:spPr>
        <a:xfrm>
          <a:off x="2705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102161</xdr:rowOff>
    </xdr:from>
    <xdr:ext cx="405111" cy="259045"/>
    <xdr:sp macro="" textlink="">
      <xdr:nvSpPr>
        <xdr:cNvPr id="298" name="n_3aveValue【福祉施設】&#10;有形固定資産減価償却率"/>
        <xdr:cNvSpPr txBox="1"/>
      </xdr:nvSpPr>
      <xdr:spPr>
        <a:xfrm>
          <a:off x="1816744" y="1347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146248</xdr:rowOff>
    </xdr:from>
    <xdr:ext cx="405111" cy="259045"/>
    <xdr:sp macro="" textlink="">
      <xdr:nvSpPr>
        <xdr:cNvPr id="299" name="n_4aveValue【福祉施設】&#10;有形固定資産減価償却率"/>
        <xdr:cNvSpPr txBox="1"/>
      </xdr:nvSpPr>
      <xdr:spPr>
        <a:xfrm>
          <a:off x="927744" y="1334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29408</xdr:rowOff>
    </xdr:from>
    <xdr:ext cx="405111" cy="259045"/>
    <xdr:sp macro="" textlink="">
      <xdr:nvSpPr>
        <xdr:cNvPr id="300" name="n_1mainValue【福祉施設】&#10;有形固定資産減価償却率"/>
        <xdr:cNvSpPr txBox="1"/>
      </xdr:nvSpPr>
      <xdr:spPr>
        <a:xfrm>
          <a:off x="3582044" y="13916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168201</xdr:rowOff>
    </xdr:from>
    <xdr:ext cx="405111" cy="259045"/>
    <xdr:sp macro="" textlink="">
      <xdr:nvSpPr>
        <xdr:cNvPr id="301" name="n_2mainValue【福祉施設】&#10;有形固定資産減価償却率"/>
        <xdr:cNvSpPr txBox="1"/>
      </xdr:nvSpPr>
      <xdr:spPr>
        <a:xfrm>
          <a:off x="2705744" y="1388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102888</xdr:rowOff>
    </xdr:from>
    <xdr:ext cx="405111" cy="259045"/>
    <xdr:sp macro="" textlink="">
      <xdr:nvSpPr>
        <xdr:cNvPr id="302" name="n_3mainValue【福祉施設】&#10;有形固定資産減価償却率"/>
        <xdr:cNvSpPr txBox="1"/>
      </xdr:nvSpPr>
      <xdr:spPr>
        <a:xfrm>
          <a:off x="1816744"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31041</xdr:rowOff>
    </xdr:from>
    <xdr:ext cx="405111" cy="259045"/>
    <xdr:sp macro="" textlink="">
      <xdr:nvSpPr>
        <xdr:cNvPr id="303" name="n_4mainValue【福祉施設】&#10;有形固定資産減価償却率"/>
        <xdr:cNvSpPr txBox="1"/>
      </xdr:nvSpPr>
      <xdr:spPr>
        <a:xfrm>
          <a:off x="927744" y="1374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4" name="正方形/長方形 30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5" name="正方形/長方形 30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6" name="正方形/長方形 30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7" name="正方形/長方形 30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8" name="正方形/長方形 30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9" name="正方形/長方形 30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0" name="正方形/長方形 30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1" name="正方形/長方形 31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2" name="テキスト ボックス 31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3" name="直線コネクタ 31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4" name="直線コネクタ 31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5" name="テキスト ボックス 31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6" name="直線コネクタ 31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7" name="テキスト ボックス 31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8" name="直線コネクタ 31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9" name="テキスト ボックス 31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0" name="直線コネクタ 31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1" name="テキスト ボックス 32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2" name="直線コネクタ 32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3" name="テキスト ボックス 32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5" name="テキスト ボックス 32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72389</xdr:rowOff>
    </xdr:from>
    <xdr:to>
      <xdr:col>54</xdr:col>
      <xdr:colOff>189865</xdr:colOff>
      <xdr:row>85</xdr:row>
      <xdr:rowOff>148589</xdr:rowOff>
    </xdr:to>
    <xdr:cxnSp macro="">
      <xdr:nvCxnSpPr>
        <xdr:cNvPr id="327" name="直線コネクタ 326"/>
        <xdr:cNvCxnSpPr/>
      </xdr:nvCxnSpPr>
      <xdr:spPr>
        <a:xfrm flipV="1">
          <a:off x="10476865" y="13616939"/>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152416</xdr:rowOff>
    </xdr:from>
    <xdr:ext cx="469744" cy="259045"/>
    <xdr:sp macro="" textlink="">
      <xdr:nvSpPr>
        <xdr:cNvPr id="328" name="【福祉施設】&#10;一人当たり面積最小値テキスト"/>
        <xdr:cNvSpPr txBox="1"/>
      </xdr:nvSpPr>
      <xdr:spPr>
        <a:xfrm>
          <a:off x="10515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148589</xdr:rowOff>
    </xdr:from>
    <xdr:to>
      <xdr:col>55</xdr:col>
      <xdr:colOff>88900</xdr:colOff>
      <xdr:row>85</xdr:row>
      <xdr:rowOff>148589</xdr:rowOff>
    </xdr:to>
    <xdr:cxnSp macro="">
      <xdr:nvCxnSpPr>
        <xdr:cNvPr id="329" name="直線コネクタ 328"/>
        <xdr:cNvCxnSpPr/>
      </xdr:nvCxnSpPr>
      <xdr:spPr>
        <a:xfrm>
          <a:off x="10388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19066</xdr:rowOff>
    </xdr:from>
    <xdr:ext cx="469744" cy="259045"/>
    <xdr:sp macro="" textlink="">
      <xdr:nvSpPr>
        <xdr:cNvPr id="330" name="【福祉施設】&#10;一人当たり面積最大値テキスト"/>
        <xdr:cNvSpPr txBox="1"/>
      </xdr:nvSpPr>
      <xdr:spPr>
        <a:xfrm>
          <a:off x="10515600" y="1339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72389</xdr:rowOff>
    </xdr:from>
    <xdr:to>
      <xdr:col>55</xdr:col>
      <xdr:colOff>88900</xdr:colOff>
      <xdr:row>79</xdr:row>
      <xdr:rowOff>72389</xdr:rowOff>
    </xdr:to>
    <xdr:cxnSp macro="">
      <xdr:nvCxnSpPr>
        <xdr:cNvPr id="331" name="直線コネクタ 330"/>
        <xdr:cNvCxnSpPr/>
      </xdr:nvCxnSpPr>
      <xdr:spPr>
        <a:xfrm>
          <a:off x="10388600" y="1361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140988</xdr:rowOff>
    </xdr:from>
    <xdr:ext cx="469744" cy="259045"/>
    <xdr:sp macro="" textlink="">
      <xdr:nvSpPr>
        <xdr:cNvPr id="332" name="【福祉施設】&#10;一人当たり面積平均値テキスト"/>
        <xdr:cNvSpPr txBox="1"/>
      </xdr:nvSpPr>
      <xdr:spPr>
        <a:xfrm>
          <a:off x="10515600" y="14199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162561</xdr:rowOff>
    </xdr:from>
    <xdr:to>
      <xdr:col>55</xdr:col>
      <xdr:colOff>50800</xdr:colOff>
      <xdr:row>83</xdr:row>
      <xdr:rowOff>92711</xdr:rowOff>
    </xdr:to>
    <xdr:sp macro="" textlink="">
      <xdr:nvSpPr>
        <xdr:cNvPr id="333" name="フローチャート: 判断 332"/>
        <xdr:cNvSpPr/>
      </xdr:nvSpPr>
      <xdr:spPr>
        <a:xfrm>
          <a:off x="10426700" y="1422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93980</xdr:rowOff>
    </xdr:from>
    <xdr:to>
      <xdr:col>50</xdr:col>
      <xdr:colOff>165100</xdr:colOff>
      <xdr:row>83</xdr:row>
      <xdr:rowOff>24130</xdr:rowOff>
    </xdr:to>
    <xdr:sp macro="" textlink="">
      <xdr:nvSpPr>
        <xdr:cNvPr id="334" name="フローチャート: 判断 333"/>
        <xdr:cNvSpPr/>
      </xdr:nvSpPr>
      <xdr:spPr>
        <a:xfrm>
          <a:off x="958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86361</xdr:rowOff>
    </xdr:from>
    <xdr:to>
      <xdr:col>46</xdr:col>
      <xdr:colOff>38100</xdr:colOff>
      <xdr:row>83</xdr:row>
      <xdr:rowOff>16511</xdr:rowOff>
    </xdr:to>
    <xdr:sp macro="" textlink="">
      <xdr:nvSpPr>
        <xdr:cNvPr id="335" name="フローチャート: 判断 334"/>
        <xdr:cNvSpPr/>
      </xdr:nvSpPr>
      <xdr:spPr>
        <a:xfrm>
          <a:off x="86995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93980</xdr:rowOff>
    </xdr:from>
    <xdr:to>
      <xdr:col>41</xdr:col>
      <xdr:colOff>101600</xdr:colOff>
      <xdr:row>83</xdr:row>
      <xdr:rowOff>24130</xdr:rowOff>
    </xdr:to>
    <xdr:sp macro="" textlink="">
      <xdr:nvSpPr>
        <xdr:cNvPr id="336" name="フローチャート: 判断 335"/>
        <xdr:cNvSpPr/>
      </xdr:nvSpPr>
      <xdr:spPr>
        <a:xfrm>
          <a:off x="7810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63500</xdr:rowOff>
    </xdr:from>
    <xdr:to>
      <xdr:col>36</xdr:col>
      <xdr:colOff>165100</xdr:colOff>
      <xdr:row>82</xdr:row>
      <xdr:rowOff>165100</xdr:rowOff>
    </xdr:to>
    <xdr:sp macro="" textlink="">
      <xdr:nvSpPr>
        <xdr:cNvPr id="337" name="フローチャート: 判断 336"/>
        <xdr:cNvSpPr/>
      </xdr:nvSpPr>
      <xdr:spPr>
        <a:xfrm>
          <a:off x="6921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120650</xdr:rowOff>
    </xdr:from>
    <xdr:to>
      <xdr:col>50</xdr:col>
      <xdr:colOff>165100</xdr:colOff>
      <xdr:row>80</xdr:row>
      <xdr:rowOff>50800</xdr:rowOff>
    </xdr:to>
    <xdr:sp macro="" textlink="">
      <xdr:nvSpPr>
        <xdr:cNvPr id="343" name="楕円 342"/>
        <xdr:cNvSpPr/>
      </xdr:nvSpPr>
      <xdr:spPr>
        <a:xfrm>
          <a:off x="9588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79</xdr:row>
      <xdr:rowOff>105411</xdr:rowOff>
    </xdr:from>
    <xdr:to>
      <xdr:col>46</xdr:col>
      <xdr:colOff>38100</xdr:colOff>
      <xdr:row>80</xdr:row>
      <xdr:rowOff>35561</xdr:rowOff>
    </xdr:to>
    <xdr:sp macro="" textlink="">
      <xdr:nvSpPr>
        <xdr:cNvPr id="344" name="楕円 343"/>
        <xdr:cNvSpPr/>
      </xdr:nvSpPr>
      <xdr:spPr>
        <a:xfrm>
          <a:off x="8699500" y="136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156211</xdr:rowOff>
    </xdr:from>
    <xdr:to>
      <xdr:col>50</xdr:col>
      <xdr:colOff>114300</xdr:colOff>
      <xdr:row>80</xdr:row>
      <xdr:rowOff>0</xdr:rowOff>
    </xdr:to>
    <xdr:cxnSp macro="">
      <xdr:nvCxnSpPr>
        <xdr:cNvPr id="345" name="直線コネクタ 344"/>
        <xdr:cNvCxnSpPr/>
      </xdr:nvCxnSpPr>
      <xdr:spPr>
        <a:xfrm>
          <a:off x="8750300" y="137007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113030</xdr:rowOff>
    </xdr:from>
    <xdr:to>
      <xdr:col>41</xdr:col>
      <xdr:colOff>101600</xdr:colOff>
      <xdr:row>80</xdr:row>
      <xdr:rowOff>43180</xdr:rowOff>
    </xdr:to>
    <xdr:sp macro="" textlink="">
      <xdr:nvSpPr>
        <xdr:cNvPr id="346" name="楕円 345"/>
        <xdr:cNvSpPr/>
      </xdr:nvSpPr>
      <xdr:spPr>
        <a:xfrm>
          <a:off x="7810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156211</xdr:rowOff>
    </xdr:from>
    <xdr:to>
      <xdr:col>45</xdr:col>
      <xdr:colOff>177800</xdr:colOff>
      <xdr:row>79</xdr:row>
      <xdr:rowOff>163830</xdr:rowOff>
    </xdr:to>
    <xdr:cxnSp macro="">
      <xdr:nvCxnSpPr>
        <xdr:cNvPr id="347" name="直線コネクタ 346"/>
        <xdr:cNvCxnSpPr/>
      </xdr:nvCxnSpPr>
      <xdr:spPr>
        <a:xfrm flipV="1">
          <a:off x="7861300" y="137007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55880</xdr:rowOff>
    </xdr:from>
    <xdr:to>
      <xdr:col>36</xdr:col>
      <xdr:colOff>165100</xdr:colOff>
      <xdr:row>78</xdr:row>
      <xdr:rowOff>157480</xdr:rowOff>
    </xdr:to>
    <xdr:sp macro="" textlink="">
      <xdr:nvSpPr>
        <xdr:cNvPr id="348" name="楕円 347"/>
        <xdr:cNvSpPr/>
      </xdr:nvSpPr>
      <xdr:spPr>
        <a:xfrm>
          <a:off x="6921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106680</xdr:rowOff>
    </xdr:from>
    <xdr:to>
      <xdr:col>41</xdr:col>
      <xdr:colOff>50800</xdr:colOff>
      <xdr:row>79</xdr:row>
      <xdr:rowOff>163830</xdr:rowOff>
    </xdr:to>
    <xdr:cxnSp macro="">
      <xdr:nvCxnSpPr>
        <xdr:cNvPr id="349" name="直線コネクタ 348"/>
        <xdr:cNvCxnSpPr/>
      </xdr:nvCxnSpPr>
      <xdr:spPr>
        <a:xfrm>
          <a:off x="6972300" y="134797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15257</xdr:rowOff>
    </xdr:from>
    <xdr:ext cx="469744" cy="259045"/>
    <xdr:sp macro="" textlink="">
      <xdr:nvSpPr>
        <xdr:cNvPr id="350" name="n_1aveValue【福祉施設】&#10;一人当たり面積"/>
        <xdr:cNvSpPr txBox="1"/>
      </xdr:nvSpPr>
      <xdr:spPr>
        <a:xfrm>
          <a:off x="9391727" y="1424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7638</xdr:rowOff>
    </xdr:from>
    <xdr:ext cx="469744" cy="259045"/>
    <xdr:sp macro="" textlink="">
      <xdr:nvSpPr>
        <xdr:cNvPr id="351" name="n_2aveValue【福祉施設】&#10;一人当たり面積"/>
        <xdr:cNvSpPr txBox="1"/>
      </xdr:nvSpPr>
      <xdr:spPr>
        <a:xfrm>
          <a:off x="8515427" y="1423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15257</xdr:rowOff>
    </xdr:from>
    <xdr:ext cx="469744" cy="259045"/>
    <xdr:sp macro="" textlink="">
      <xdr:nvSpPr>
        <xdr:cNvPr id="352" name="n_3aveValue【福祉施設】&#10;一人当たり面積"/>
        <xdr:cNvSpPr txBox="1"/>
      </xdr:nvSpPr>
      <xdr:spPr>
        <a:xfrm>
          <a:off x="7626427" y="1424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156227</xdr:rowOff>
    </xdr:from>
    <xdr:ext cx="469744" cy="259045"/>
    <xdr:sp macro="" textlink="">
      <xdr:nvSpPr>
        <xdr:cNvPr id="353" name="n_4aveValue【福祉施設】&#10;一人当たり面積"/>
        <xdr:cNvSpPr txBox="1"/>
      </xdr:nvSpPr>
      <xdr:spPr>
        <a:xfrm>
          <a:off x="6737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67327</xdr:rowOff>
    </xdr:from>
    <xdr:ext cx="469744" cy="259045"/>
    <xdr:sp macro="" textlink="">
      <xdr:nvSpPr>
        <xdr:cNvPr id="354" name="n_1mainValue【福祉施設】&#10;一人当たり面積"/>
        <xdr:cNvSpPr txBox="1"/>
      </xdr:nvSpPr>
      <xdr:spPr>
        <a:xfrm>
          <a:off x="93917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52088</xdr:rowOff>
    </xdr:from>
    <xdr:ext cx="469744" cy="259045"/>
    <xdr:sp macro="" textlink="">
      <xdr:nvSpPr>
        <xdr:cNvPr id="355" name="n_2mainValue【福祉施設】&#10;一人当たり面積"/>
        <xdr:cNvSpPr txBox="1"/>
      </xdr:nvSpPr>
      <xdr:spPr>
        <a:xfrm>
          <a:off x="8515427" y="1342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59707</xdr:rowOff>
    </xdr:from>
    <xdr:ext cx="469744" cy="259045"/>
    <xdr:sp macro="" textlink="">
      <xdr:nvSpPr>
        <xdr:cNvPr id="356" name="n_3mainValue【福祉施設】&#10;一人当たり面積"/>
        <xdr:cNvSpPr txBox="1"/>
      </xdr:nvSpPr>
      <xdr:spPr>
        <a:xfrm>
          <a:off x="7626427" y="1343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2557</xdr:rowOff>
    </xdr:from>
    <xdr:ext cx="469744" cy="259045"/>
    <xdr:sp macro="" textlink="">
      <xdr:nvSpPr>
        <xdr:cNvPr id="357" name="n_4mainValue【福祉施設】&#10;一人当たり面積"/>
        <xdr:cNvSpPr txBox="1"/>
      </xdr:nvSpPr>
      <xdr:spPr>
        <a:xfrm>
          <a:off x="6737427" y="1320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6" name="テキスト ボックス 36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7" name="直線コネクタ 36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8" name="テキスト ボックス 36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9" name="直線コネクタ 36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0" name="テキスト ボックス 36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1" name="直線コネクタ 37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2" name="テキスト ボックス 37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3" name="直線コネクタ 37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4" name="テキスト ボックス 37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5" name="直線コネクタ 37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6" name="テキスト ボックス 37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7" name="直線コネクタ 37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8" name="テキスト ボックス 37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9" name="直線コネクタ 37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0" name="テキスト ボックス 37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112395</xdr:rowOff>
    </xdr:from>
    <xdr:to>
      <xdr:col>24</xdr:col>
      <xdr:colOff>62865</xdr:colOff>
      <xdr:row>108</xdr:row>
      <xdr:rowOff>146686</xdr:rowOff>
    </xdr:to>
    <xdr:cxnSp macro="">
      <xdr:nvCxnSpPr>
        <xdr:cNvPr id="382" name="直線コネクタ 381"/>
        <xdr:cNvCxnSpPr/>
      </xdr:nvCxnSpPr>
      <xdr:spPr>
        <a:xfrm flipV="1">
          <a:off x="4634865" y="17085945"/>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383" name="【市民会館】&#10;有形固定資産減価償却率最小値テキスト"/>
        <xdr:cNvSpPr txBox="1"/>
      </xdr:nvSpPr>
      <xdr:spPr>
        <a:xfrm>
          <a:off x="4673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384" name="直線コネクタ 383"/>
        <xdr:cNvCxnSpPr/>
      </xdr:nvCxnSpPr>
      <xdr:spPr>
        <a:xfrm>
          <a:off x="4546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59072</xdr:rowOff>
    </xdr:from>
    <xdr:ext cx="405111" cy="259045"/>
    <xdr:sp macro="" textlink="">
      <xdr:nvSpPr>
        <xdr:cNvPr id="385" name="【市民会館】&#10;有形固定資産減価償却率最大値テキスト"/>
        <xdr:cNvSpPr txBox="1"/>
      </xdr:nvSpPr>
      <xdr:spPr>
        <a:xfrm>
          <a:off x="4673600" y="1686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112395</xdr:rowOff>
    </xdr:from>
    <xdr:to>
      <xdr:col>24</xdr:col>
      <xdr:colOff>152400</xdr:colOff>
      <xdr:row>99</xdr:row>
      <xdr:rowOff>112395</xdr:rowOff>
    </xdr:to>
    <xdr:cxnSp macro="">
      <xdr:nvCxnSpPr>
        <xdr:cNvPr id="386" name="直線コネクタ 385"/>
        <xdr:cNvCxnSpPr/>
      </xdr:nvCxnSpPr>
      <xdr:spPr>
        <a:xfrm>
          <a:off x="4546600" y="1708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139082</xdr:rowOff>
    </xdr:from>
    <xdr:ext cx="405111" cy="259045"/>
    <xdr:sp macro="" textlink="">
      <xdr:nvSpPr>
        <xdr:cNvPr id="387" name="【市民会館】&#10;有形固定資産減価償却率平均値テキスト"/>
        <xdr:cNvSpPr txBox="1"/>
      </xdr:nvSpPr>
      <xdr:spPr>
        <a:xfrm>
          <a:off x="4673600" y="17626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160655</xdr:rowOff>
    </xdr:from>
    <xdr:to>
      <xdr:col>24</xdr:col>
      <xdr:colOff>114300</xdr:colOff>
      <xdr:row>103</xdr:row>
      <xdr:rowOff>90805</xdr:rowOff>
    </xdr:to>
    <xdr:sp macro="" textlink="">
      <xdr:nvSpPr>
        <xdr:cNvPr id="388" name="フローチャート: 判断 387"/>
        <xdr:cNvSpPr/>
      </xdr:nvSpPr>
      <xdr:spPr>
        <a:xfrm>
          <a:off x="45847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38736</xdr:rowOff>
    </xdr:from>
    <xdr:to>
      <xdr:col>20</xdr:col>
      <xdr:colOff>38100</xdr:colOff>
      <xdr:row>103</xdr:row>
      <xdr:rowOff>140336</xdr:rowOff>
    </xdr:to>
    <xdr:sp macro="" textlink="">
      <xdr:nvSpPr>
        <xdr:cNvPr id="389" name="フローチャート: 判断 388"/>
        <xdr:cNvSpPr/>
      </xdr:nvSpPr>
      <xdr:spPr>
        <a:xfrm>
          <a:off x="3746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153036</xdr:rowOff>
    </xdr:from>
    <xdr:to>
      <xdr:col>15</xdr:col>
      <xdr:colOff>101600</xdr:colOff>
      <xdr:row>103</xdr:row>
      <xdr:rowOff>83186</xdr:rowOff>
    </xdr:to>
    <xdr:sp macro="" textlink="">
      <xdr:nvSpPr>
        <xdr:cNvPr id="390" name="フローチャート: 判断 389"/>
        <xdr:cNvSpPr/>
      </xdr:nvSpPr>
      <xdr:spPr>
        <a:xfrm>
          <a:off x="28575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118745</xdr:rowOff>
    </xdr:from>
    <xdr:to>
      <xdr:col>10</xdr:col>
      <xdr:colOff>165100</xdr:colOff>
      <xdr:row>103</xdr:row>
      <xdr:rowOff>48895</xdr:rowOff>
    </xdr:to>
    <xdr:sp macro="" textlink="">
      <xdr:nvSpPr>
        <xdr:cNvPr id="391" name="フローチャート: 判断 390"/>
        <xdr:cNvSpPr/>
      </xdr:nvSpPr>
      <xdr:spPr>
        <a:xfrm>
          <a:off x="1968500" y="1760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55880</xdr:rowOff>
    </xdr:from>
    <xdr:to>
      <xdr:col>6</xdr:col>
      <xdr:colOff>38100</xdr:colOff>
      <xdr:row>103</xdr:row>
      <xdr:rowOff>157480</xdr:rowOff>
    </xdr:to>
    <xdr:sp macro="" textlink="">
      <xdr:nvSpPr>
        <xdr:cNvPr id="392" name="フローチャート: 判断 391"/>
        <xdr:cNvSpPr/>
      </xdr:nvSpPr>
      <xdr:spPr>
        <a:xfrm>
          <a:off x="1079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88264</xdr:rowOff>
    </xdr:from>
    <xdr:to>
      <xdr:col>20</xdr:col>
      <xdr:colOff>38100</xdr:colOff>
      <xdr:row>105</xdr:row>
      <xdr:rowOff>18414</xdr:rowOff>
    </xdr:to>
    <xdr:sp macro="" textlink="">
      <xdr:nvSpPr>
        <xdr:cNvPr id="398" name="楕円 397"/>
        <xdr:cNvSpPr/>
      </xdr:nvSpPr>
      <xdr:spPr>
        <a:xfrm>
          <a:off x="37465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40639</xdr:rowOff>
    </xdr:from>
    <xdr:to>
      <xdr:col>15</xdr:col>
      <xdr:colOff>101600</xdr:colOff>
      <xdr:row>104</xdr:row>
      <xdr:rowOff>142239</xdr:rowOff>
    </xdr:to>
    <xdr:sp macro="" textlink="">
      <xdr:nvSpPr>
        <xdr:cNvPr id="399" name="楕円 398"/>
        <xdr:cNvSpPr/>
      </xdr:nvSpPr>
      <xdr:spPr>
        <a:xfrm>
          <a:off x="2857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91439</xdr:rowOff>
    </xdr:from>
    <xdr:to>
      <xdr:col>19</xdr:col>
      <xdr:colOff>177800</xdr:colOff>
      <xdr:row>104</xdr:row>
      <xdr:rowOff>139064</xdr:rowOff>
    </xdr:to>
    <xdr:cxnSp macro="">
      <xdr:nvCxnSpPr>
        <xdr:cNvPr id="400" name="直線コネクタ 399"/>
        <xdr:cNvCxnSpPr/>
      </xdr:nvCxnSpPr>
      <xdr:spPr>
        <a:xfrm>
          <a:off x="2908300" y="1792223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162561</xdr:rowOff>
    </xdr:from>
    <xdr:to>
      <xdr:col>10</xdr:col>
      <xdr:colOff>165100</xdr:colOff>
      <xdr:row>104</xdr:row>
      <xdr:rowOff>92711</xdr:rowOff>
    </xdr:to>
    <xdr:sp macro="" textlink="">
      <xdr:nvSpPr>
        <xdr:cNvPr id="401" name="楕円 400"/>
        <xdr:cNvSpPr/>
      </xdr:nvSpPr>
      <xdr:spPr>
        <a:xfrm>
          <a:off x="1968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41911</xdr:rowOff>
    </xdr:from>
    <xdr:to>
      <xdr:col>15</xdr:col>
      <xdr:colOff>50800</xdr:colOff>
      <xdr:row>104</xdr:row>
      <xdr:rowOff>91439</xdr:rowOff>
    </xdr:to>
    <xdr:cxnSp macro="">
      <xdr:nvCxnSpPr>
        <xdr:cNvPr id="402" name="直線コネクタ 401"/>
        <xdr:cNvCxnSpPr/>
      </xdr:nvCxnSpPr>
      <xdr:spPr>
        <a:xfrm>
          <a:off x="2019300" y="178727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71120</xdr:rowOff>
    </xdr:from>
    <xdr:to>
      <xdr:col>6</xdr:col>
      <xdr:colOff>38100</xdr:colOff>
      <xdr:row>105</xdr:row>
      <xdr:rowOff>1270</xdr:rowOff>
    </xdr:to>
    <xdr:sp macro="" textlink="">
      <xdr:nvSpPr>
        <xdr:cNvPr id="403" name="楕円 402"/>
        <xdr:cNvSpPr/>
      </xdr:nvSpPr>
      <xdr:spPr>
        <a:xfrm>
          <a:off x="1079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41911</xdr:rowOff>
    </xdr:from>
    <xdr:to>
      <xdr:col>10</xdr:col>
      <xdr:colOff>114300</xdr:colOff>
      <xdr:row>104</xdr:row>
      <xdr:rowOff>121920</xdr:rowOff>
    </xdr:to>
    <xdr:cxnSp macro="">
      <xdr:nvCxnSpPr>
        <xdr:cNvPr id="404" name="直線コネクタ 403"/>
        <xdr:cNvCxnSpPr/>
      </xdr:nvCxnSpPr>
      <xdr:spPr>
        <a:xfrm flipV="1">
          <a:off x="1130300" y="178727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156863</xdr:rowOff>
    </xdr:from>
    <xdr:ext cx="405111" cy="259045"/>
    <xdr:sp macro="" textlink="">
      <xdr:nvSpPr>
        <xdr:cNvPr id="405" name="n_1aveValue【市民会館】&#10;有形固定資産減価償却率"/>
        <xdr:cNvSpPr txBox="1"/>
      </xdr:nvSpPr>
      <xdr:spPr>
        <a:xfrm>
          <a:off x="35820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99713</xdr:rowOff>
    </xdr:from>
    <xdr:ext cx="405111" cy="259045"/>
    <xdr:sp macro="" textlink="">
      <xdr:nvSpPr>
        <xdr:cNvPr id="406" name="n_2aveValue【市民会館】&#10;有形固定資産減価償却率"/>
        <xdr:cNvSpPr txBox="1"/>
      </xdr:nvSpPr>
      <xdr:spPr>
        <a:xfrm>
          <a:off x="2705744"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65422</xdr:rowOff>
    </xdr:from>
    <xdr:ext cx="405111" cy="259045"/>
    <xdr:sp macro="" textlink="">
      <xdr:nvSpPr>
        <xdr:cNvPr id="407" name="n_3aveValue【市民会館】&#10;有形固定資産減価償却率"/>
        <xdr:cNvSpPr txBox="1"/>
      </xdr:nvSpPr>
      <xdr:spPr>
        <a:xfrm>
          <a:off x="1816744" y="1738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2557</xdr:rowOff>
    </xdr:from>
    <xdr:ext cx="405111" cy="259045"/>
    <xdr:sp macro="" textlink="">
      <xdr:nvSpPr>
        <xdr:cNvPr id="408" name="n_4aveValue【市民会館】&#10;有形固定資産減価償却率"/>
        <xdr:cNvSpPr txBox="1"/>
      </xdr:nvSpPr>
      <xdr:spPr>
        <a:xfrm>
          <a:off x="927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9541</xdr:rowOff>
    </xdr:from>
    <xdr:ext cx="405111" cy="259045"/>
    <xdr:sp macro="" textlink="">
      <xdr:nvSpPr>
        <xdr:cNvPr id="409" name="n_1mainValue【市民会館】&#10;有形固定資産減価償却率"/>
        <xdr:cNvSpPr txBox="1"/>
      </xdr:nvSpPr>
      <xdr:spPr>
        <a:xfrm>
          <a:off x="3582044" y="1801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133366</xdr:rowOff>
    </xdr:from>
    <xdr:ext cx="405111" cy="259045"/>
    <xdr:sp macro="" textlink="">
      <xdr:nvSpPr>
        <xdr:cNvPr id="410" name="n_2mainValue【市民会館】&#10;有形固定資産減価償却率"/>
        <xdr:cNvSpPr txBox="1"/>
      </xdr:nvSpPr>
      <xdr:spPr>
        <a:xfrm>
          <a:off x="2705744" y="1796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83838</xdr:rowOff>
    </xdr:from>
    <xdr:ext cx="405111" cy="259045"/>
    <xdr:sp macro="" textlink="">
      <xdr:nvSpPr>
        <xdr:cNvPr id="411" name="n_3mainValue【市民会館】&#10;有形固定資産減価償却率"/>
        <xdr:cNvSpPr txBox="1"/>
      </xdr:nvSpPr>
      <xdr:spPr>
        <a:xfrm>
          <a:off x="1816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163847</xdr:rowOff>
    </xdr:from>
    <xdr:ext cx="405111" cy="259045"/>
    <xdr:sp macro="" textlink="">
      <xdr:nvSpPr>
        <xdr:cNvPr id="412" name="n_4mainValue【市民会館】&#10;有形固定資産減価償却率"/>
        <xdr:cNvSpPr txBox="1"/>
      </xdr:nvSpPr>
      <xdr:spPr>
        <a:xfrm>
          <a:off x="927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1" name="テキスト ボックス 42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3" name="直線コネクタ 42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4" name="テキスト ボックス 42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5" name="直線コネクタ 42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6" name="テキスト ボックス 42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7" name="直線コネクタ 42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28" name="テキスト ボックス 42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9" name="直線コネクタ 42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0" name="テキスト ボックス 42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149352</xdr:rowOff>
    </xdr:from>
    <xdr:to>
      <xdr:col>54</xdr:col>
      <xdr:colOff>189865</xdr:colOff>
      <xdr:row>107</xdr:row>
      <xdr:rowOff>87630</xdr:rowOff>
    </xdr:to>
    <xdr:cxnSp macro="">
      <xdr:nvCxnSpPr>
        <xdr:cNvPr id="434" name="直線コネクタ 433"/>
        <xdr:cNvCxnSpPr/>
      </xdr:nvCxnSpPr>
      <xdr:spPr>
        <a:xfrm flipV="1">
          <a:off x="10476865" y="17294352"/>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91457</xdr:rowOff>
    </xdr:from>
    <xdr:ext cx="469744" cy="259045"/>
    <xdr:sp macro="" textlink="">
      <xdr:nvSpPr>
        <xdr:cNvPr id="435" name="【市民会館】&#10;一人当たり面積最小値テキスト"/>
        <xdr:cNvSpPr txBox="1"/>
      </xdr:nvSpPr>
      <xdr:spPr>
        <a:xfrm>
          <a:off x="10515600"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87630</xdr:rowOff>
    </xdr:from>
    <xdr:to>
      <xdr:col>55</xdr:col>
      <xdr:colOff>88900</xdr:colOff>
      <xdr:row>107</xdr:row>
      <xdr:rowOff>87630</xdr:rowOff>
    </xdr:to>
    <xdr:cxnSp macro="">
      <xdr:nvCxnSpPr>
        <xdr:cNvPr id="436" name="直線コネクタ 435"/>
        <xdr:cNvCxnSpPr/>
      </xdr:nvCxnSpPr>
      <xdr:spPr>
        <a:xfrm>
          <a:off x="10388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96029</xdr:rowOff>
    </xdr:from>
    <xdr:ext cx="469744" cy="259045"/>
    <xdr:sp macro="" textlink="">
      <xdr:nvSpPr>
        <xdr:cNvPr id="437" name="【市民会館】&#10;一人当たり面積最大値テキスト"/>
        <xdr:cNvSpPr txBox="1"/>
      </xdr:nvSpPr>
      <xdr:spPr>
        <a:xfrm>
          <a:off x="10515600" y="1706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149352</xdr:rowOff>
    </xdr:from>
    <xdr:to>
      <xdr:col>55</xdr:col>
      <xdr:colOff>88900</xdr:colOff>
      <xdr:row>100</xdr:row>
      <xdr:rowOff>149352</xdr:rowOff>
    </xdr:to>
    <xdr:cxnSp macro="">
      <xdr:nvCxnSpPr>
        <xdr:cNvPr id="438" name="直線コネクタ 437"/>
        <xdr:cNvCxnSpPr/>
      </xdr:nvCxnSpPr>
      <xdr:spPr>
        <a:xfrm>
          <a:off x="10388600" y="172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83838</xdr:rowOff>
    </xdr:from>
    <xdr:ext cx="469744" cy="259045"/>
    <xdr:sp macro="" textlink="">
      <xdr:nvSpPr>
        <xdr:cNvPr id="439" name="【市民会館】&#10;一人当たり面積平均値テキスト"/>
        <xdr:cNvSpPr txBox="1"/>
      </xdr:nvSpPr>
      <xdr:spPr>
        <a:xfrm>
          <a:off x="10515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40" name="フローチャート: 判断 439"/>
        <xdr:cNvSpPr/>
      </xdr:nvSpPr>
      <xdr:spPr>
        <a:xfrm>
          <a:off x="10426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2539</xdr:rowOff>
    </xdr:from>
    <xdr:to>
      <xdr:col>50</xdr:col>
      <xdr:colOff>165100</xdr:colOff>
      <xdr:row>106</xdr:row>
      <xdr:rowOff>104139</xdr:rowOff>
    </xdr:to>
    <xdr:sp macro="" textlink="">
      <xdr:nvSpPr>
        <xdr:cNvPr id="441" name="フローチャート: 判断 440"/>
        <xdr:cNvSpPr/>
      </xdr:nvSpPr>
      <xdr:spPr>
        <a:xfrm>
          <a:off x="9588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7113</xdr:rowOff>
    </xdr:from>
    <xdr:to>
      <xdr:col>46</xdr:col>
      <xdr:colOff>38100</xdr:colOff>
      <xdr:row>106</xdr:row>
      <xdr:rowOff>108713</xdr:rowOff>
    </xdr:to>
    <xdr:sp macro="" textlink="">
      <xdr:nvSpPr>
        <xdr:cNvPr id="442" name="フローチャート: 判断 441"/>
        <xdr:cNvSpPr/>
      </xdr:nvSpPr>
      <xdr:spPr>
        <a:xfrm>
          <a:off x="8699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7113</xdr:rowOff>
    </xdr:from>
    <xdr:to>
      <xdr:col>41</xdr:col>
      <xdr:colOff>101600</xdr:colOff>
      <xdr:row>106</xdr:row>
      <xdr:rowOff>108713</xdr:rowOff>
    </xdr:to>
    <xdr:sp macro="" textlink="">
      <xdr:nvSpPr>
        <xdr:cNvPr id="443" name="フローチャート: 判断 442"/>
        <xdr:cNvSpPr/>
      </xdr:nvSpPr>
      <xdr:spPr>
        <a:xfrm>
          <a:off x="7810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29972</xdr:rowOff>
    </xdr:from>
    <xdr:to>
      <xdr:col>36</xdr:col>
      <xdr:colOff>165100</xdr:colOff>
      <xdr:row>106</xdr:row>
      <xdr:rowOff>131572</xdr:rowOff>
    </xdr:to>
    <xdr:sp macro="" textlink="">
      <xdr:nvSpPr>
        <xdr:cNvPr id="444" name="フローチャート: 判断 443"/>
        <xdr:cNvSpPr/>
      </xdr:nvSpPr>
      <xdr:spPr>
        <a:xfrm>
          <a:off x="692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77978</xdr:rowOff>
    </xdr:from>
    <xdr:to>
      <xdr:col>50</xdr:col>
      <xdr:colOff>165100</xdr:colOff>
      <xdr:row>108</xdr:row>
      <xdr:rowOff>8128</xdr:rowOff>
    </xdr:to>
    <xdr:sp macro="" textlink="">
      <xdr:nvSpPr>
        <xdr:cNvPr id="450" name="楕円 449"/>
        <xdr:cNvSpPr/>
      </xdr:nvSpPr>
      <xdr:spPr>
        <a:xfrm>
          <a:off x="95885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77978</xdr:rowOff>
    </xdr:from>
    <xdr:to>
      <xdr:col>46</xdr:col>
      <xdr:colOff>38100</xdr:colOff>
      <xdr:row>108</xdr:row>
      <xdr:rowOff>8128</xdr:rowOff>
    </xdr:to>
    <xdr:sp macro="" textlink="">
      <xdr:nvSpPr>
        <xdr:cNvPr id="451" name="楕円 450"/>
        <xdr:cNvSpPr/>
      </xdr:nvSpPr>
      <xdr:spPr>
        <a:xfrm>
          <a:off x="86995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128778</xdr:rowOff>
    </xdr:from>
    <xdr:to>
      <xdr:col>50</xdr:col>
      <xdr:colOff>114300</xdr:colOff>
      <xdr:row>107</xdr:row>
      <xdr:rowOff>128778</xdr:rowOff>
    </xdr:to>
    <xdr:cxnSp macro="">
      <xdr:nvCxnSpPr>
        <xdr:cNvPr id="452" name="直線コネクタ 451"/>
        <xdr:cNvCxnSpPr/>
      </xdr:nvCxnSpPr>
      <xdr:spPr>
        <a:xfrm>
          <a:off x="8750300" y="1847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82550</xdr:rowOff>
    </xdr:from>
    <xdr:to>
      <xdr:col>41</xdr:col>
      <xdr:colOff>101600</xdr:colOff>
      <xdr:row>108</xdr:row>
      <xdr:rowOff>12700</xdr:rowOff>
    </xdr:to>
    <xdr:sp macro="" textlink="">
      <xdr:nvSpPr>
        <xdr:cNvPr id="453" name="楕円 452"/>
        <xdr:cNvSpPr/>
      </xdr:nvSpPr>
      <xdr:spPr>
        <a:xfrm>
          <a:off x="7810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128778</xdr:rowOff>
    </xdr:from>
    <xdr:to>
      <xdr:col>45</xdr:col>
      <xdr:colOff>177800</xdr:colOff>
      <xdr:row>107</xdr:row>
      <xdr:rowOff>133350</xdr:rowOff>
    </xdr:to>
    <xdr:cxnSp macro="">
      <xdr:nvCxnSpPr>
        <xdr:cNvPr id="454" name="直線コネクタ 453"/>
        <xdr:cNvCxnSpPr/>
      </xdr:nvCxnSpPr>
      <xdr:spPr>
        <a:xfrm flipV="1">
          <a:off x="7861300" y="18473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23113</xdr:rowOff>
    </xdr:from>
    <xdr:to>
      <xdr:col>36</xdr:col>
      <xdr:colOff>165100</xdr:colOff>
      <xdr:row>107</xdr:row>
      <xdr:rowOff>124713</xdr:rowOff>
    </xdr:to>
    <xdr:sp macro="" textlink="">
      <xdr:nvSpPr>
        <xdr:cNvPr id="455" name="楕円 454"/>
        <xdr:cNvSpPr/>
      </xdr:nvSpPr>
      <xdr:spPr>
        <a:xfrm>
          <a:off x="69215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73913</xdr:rowOff>
    </xdr:from>
    <xdr:to>
      <xdr:col>41</xdr:col>
      <xdr:colOff>50800</xdr:colOff>
      <xdr:row>107</xdr:row>
      <xdr:rowOff>133350</xdr:rowOff>
    </xdr:to>
    <xdr:cxnSp macro="">
      <xdr:nvCxnSpPr>
        <xdr:cNvPr id="456" name="直線コネクタ 455"/>
        <xdr:cNvCxnSpPr/>
      </xdr:nvCxnSpPr>
      <xdr:spPr>
        <a:xfrm>
          <a:off x="6972300" y="18419063"/>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120666</xdr:rowOff>
    </xdr:from>
    <xdr:ext cx="469744" cy="259045"/>
    <xdr:sp macro="" textlink="">
      <xdr:nvSpPr>
        <xdr:cNvPr id="457" name="n_1aveValue【市民会館】&#10;一人当たり面積"/>
        <xdr:cNvSpPr txBox="1"/>
      </xdr:nvSpPr>
      <xdr:spPr>
        <a:xfrm>
          <a:off x="9391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125240</xdr:rowOff>
    </xdr:from>
    <xdr:ext cx="469744" cy="259045"/>
    <xdr:sp macro="" textlink="">
      <xdr:nvSpPr>
        <xdr:cNvPr id="458" name="n_2aveValue【市民会館】&#10;一人当たり面積"/>
        <xdr:cNvSpPr txBox="1"/>
      </xdr:nvSpPr>
      <xdr:spPr>
        <a:xfrm>
          <a:off x="85154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125240</xdr:rowOff>
    </xdr:from>
    <xdr:ext cx="469744" cy="259045"/>
    <xdr:sp macro="" textlink="">
      <xdr:nvSpPr>
        <xdr:cNvPr id="459" name="n_3aveValue【市民会館】&#10;一人当たり面積"/>
        <xdr:cNvSpPr txBox="1"/>
      </xdr:nvSpPr>
      <xdr:spPr>
        <a:xfrm>
          <a:off x="76264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148099</xdr:rowOff>
    </xdr:from>
    <xdr:ext cx="469744" cy="259045"/>
    <xdr:sp macro="" textlink="">
      <xdr:nvSpPr>
        <xdr:cNvPr id="460" name="n_4aveValue【市民会館】&#10;一人当たり面積"/>
        <xdr:cNvSpPr txBox="1"/>
      </xdr:nvSpPr>
      <xdr:spPr>
        <a:xfrm>
          <a:off x="6737427" y="179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170705</xdr:rowOff>
    </xdr:from>
    <xdr:ext cx="469744" cy="259045"/>
    <xdr:sp macro="" textlink="">
      <xdr:nvSpPr>
        <xdr:cNvPr id="461" name="n_1mainValue【市民会館】&#10;一人当たり面積"/>
        <xdr:cNvSpPr txBox="1"/>
      </xdr:nvSpPr>
      <xdr:spPr>
        <a:xfrm>
          <a:off x="9391727" y="1851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170705</xdr:rowOff>
    </xdr:from>
    <xdr:ext cx="469744" cy="259045"/>
    <xdr:sp macro="" textlink="">
      <xdr:nvSpPr>
        <xdr:cNvPr id="462" name="n_2mainValue【市民会館】&#10;一人当たり面積"/>
        <xdr:cNvSpPr txBox="1"/>
      </xdr:nvSpPr>
      <xdr:spPr>
        <a:xfrm>
          <a:off x="8515427" y="1851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3827</xdr:rowOff>
    </xdr:from>
    <xdr:ext cx="469744" cy="259045"/>
    <xdr:sp macro="" textlink="">
      <xdr:nvSpPr>
        <xdr:cNvPr id="463" name="n_3mainValue【市民会館】&#10;一人当たり面積"/>
        <xdr:cNvSpPr txBox="1"/>
      </xdr:nvSpPr>
      <xdr:spPr>
        <a:xfrm>
          <a:off x="7626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115840</xdr:rowOff>
    </xdr:from>
    <xdr:ext cx="469744" cy="259045"/>
    <xdr:sp macro="" textlink="">
      <xdr:nvSpPr>
        <xdr:cNvPr id="464" name="n_4mainValue【市民会館】&#10;一人当たり面積"/>
        <xdr:cNvSpPr txBox="1"/>
      </xdr:nvSpPr>
      <xdr:spPr>
        <a:xfrm>
          <a:off x="6737427" y="1846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6" name="直線コネクタ 4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7" name="テキスト ボックス 47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8" name="直線コネクタ 4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9" name="テキスト ボックス 4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0" name="直線コネクタ 4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1" name="テキスト ボックス 4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2" name="直線コネクタ 4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3" name="テキスト ボックス 4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4" name="直線コネクタ 4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5" name="テキスト ボックス 48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7" name="テキスト ボックス 48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135255</xdr:rowOff>
    </xdr:from>
    <xdr:to>
      <xdr:col>85</xdr:col>
      <xdr:colOff>126364</xdr:colOff>
      <xdr:row>41</xdr:row>
      <xdr:rowOff>158115</xdr:rowOff>
    </xdr:to>
    <xdr:cxnSp macro="">
      <xdr:nvCxnSpPr>
        <xdr:cNvPr id="489" name="直線コネクタ 488"/>
        <xdr:cNvCxnSpPr/>
      </xdr:nvCxnSpPr>
      <xdr:spPr>
        <a:xfrm flipV="1">
          <a:off x="16318864" y="596455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490" name="【一般廃棄物処理施設】&#10;有形固定資産減価償却率最小値テキスト"/>
        <xdr:cNvSpPr txBox="1"/>
      </xdr:nvSpPr>
      <xdr:spPr>
        <a:xfrm>
          <a:off x="163576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491" name="直線コネクタ 490"/>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81932</xdr:rowOff>
    </xdr:from>
    <xdr:ext cx="405111" cy="259045"/>
    <xdr:sp macro="" textlink="">
      <xdr:nvSpPr>
        <xdr:cNvPr id="492" name="【一般廃棄物処理施設】&#10;有形固定資産減価償却率最大値テキスト"/>
        <xdr:cNvSpPr txBox="1"/>
      </xdr:nvSpPr>
      <xdr:spPr>
        <a:xfrm>
          <a:off x="16357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135255</xdr:rowOff>
    </xdr:from>
    <xdr:to>
      <xdr:col>86</xdr:col>
      <xdr:colOff>25400</xdr:colOff>
      <xdr:row>34</xdr:row>
      <xdr:rowOff>135255</xdr:rowOff>
    </xdr:to>
    <xdr:cxnSp macro="">
      <xdr:nvCxnSpPr>
        <xdr:cNvPr id="493" name="直線コネクタ 492"/>
        <xdr:cNvCxnSpPr/>
      </xdr:nvCxnSpPr>
      <xdr:spPr>
        <a:xfrm>
          <a:off x="16230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11447</xdr:rowOff>
    </xdr:from>
    <xdr:ext cx="405111" cy="259045"/>
    <xdr:sp macro="" textlink="">
      <xdr:nvSpPr>
        <xdr:cNvPr id="494" name="【一般廃棄物処理施設】&#10;有形固定資産減価償却率平均値テキスト"/>
        <xdr:cNvSpPr txBox="1"/>
      </xdr:nvSpPr>
      <xdr:spPr>
        <a:xfrm>
          <a:off x="16357600" y="635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33020</xdr:rowOff>
    </xdr:from>
    <xdr:to>
      <xdr:col>85</xdr:col>
      <xdr:colOff>177800</xdr:colOff>
      <xdr:row>37</xdr:row>
      <xdr:rowOff>134620</xdr:rowOff>
    </xdr:to>
    <xdr:sp macro="" textlink="">
      <xdr:nvSpPr>
        <xdr:cNvPr id="495" name="フローチャート: 判断 494"/>
        <xdr:cNvSpPr/>
      </xdr:nvSpPr>
      <xdr:spPr>
        <a:xfrm>
          <a:off x="162687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496" name="フローチャート: 判断 495"/>
        <xdr:cNvSpPr/>
      </xdr:nvSpPr>
      <xdr:spPr>
        <a:xfrm>
          <a:off x="15430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118745</xdr:rowOff>
    </xdr:from>
    <xdr:to>
      <xdr:col>76</xdr:col>
      <xdr:colOff>165100</xdr:colOff>
      <xdr:row>37</xdr:row>
      <xdr:rowOff>48895</xdr:rowOff>
    </xdr:to>
    <xdr:sp macro="" textlink="">
      <xdr:nvSpPr>
        <xdr:cNvPr id="497" name="フローチャート: 判断 496"/>
        <xdr:cNvSpPr/>
      </xdr:nvSpPr>
      <xdr:spPr>
        <a:xfrm>
          <a:off x="14541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114935</xdr:rowOff>
    </xdr:from>
    <xdr:to>
      <xdr:col>72</xdr:col>
      <xdr:colOff>38100</xdr:colOff>
      <xdr:row>37</xdr:row>
      <xdr:rowOff>45085</xdr:rowOff>
    </xdr:to>
    <xdr:sp macro="" textlink="">
      <xdr:nvSpPr>
        <xdr:cNvPr id="498" name="フローチャート: 判断 497"/>
        <xdr:cNvSpPr/>
      </xdr:nvSpPr>
      <xdr:spPr>
        <a:xfrm>
          <a:off x="13652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499" name="フローチャート: 判断 498"/>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23495</xdr:rowOff>
    </xdr:from>
    <xdr:to>
      <xdr:col>81</xdr:col>
      <xdr:colOff>101600</xdr:colOff>
      <xdr:row>36</xdr:row>
      <xdr:rowOff>125095</xdr:rowOff>
    </xdr:to>
    <xdr:sp macro="" textlink="">
      <xdr:nvSpPr>
        <xdr:cNvPr id="505" name="楕円 504"/>
        <xdr:cNvSpPr/>
      </xdr:nvSpPr>
      <xdr:spPr>
        <a:xfrm>
          <a:off x="15430500" y="61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147320</xdr:rowOff>
    </xdr:from>
    <xdr:to>
      <xdr:col>76</xdr:col>
      <xdr:colOff>165100</xdr:colOff>
      <xdr:row>36</xdr:row>
      <xdr:rowOff>77470</xdr:rowOff>
    </xdr:to>
    <xdr:sp macro="" textlink="">
      <xdr:nvSpPr>
        <xdr:cNvPr id="506" name="楕円 505"/>
        <xdr:cNvSpPr/>
      </xdr:nvSpPr>
      <xdr:spPr>
        <a:xfrm>
          <a:off x="145415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26670</xdr:rowOff>
    </xdr:from>
    <xdr:to>
      <xdr:col>81</xdr:col>
      <xdr:colOff>50800</xdr:colOff>
      <xdr:row>36</xdr:row>
      <xdr:rowOff>74295</xdr:rowOff>
    </xdr:to>
    <xdr:cxnSp macro="">
      <xdr:nvCxnSpPr>
        <xdr:cNvPr id="507" name="直線コネクタ 506"/>
        <xdr:cNvCxnSpPr/>
      </xdr:nvCxnSpPr>
      <xdr:spPr>
        <a:xfrm>
          <a:off x="14592300" y="61988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80645</xdr:rowOff>
    </xdr:from>
    <xdr:to>
      <xdr:col>72</xdr:col>
      <xdr:colOff>38100</xdr:colOff>
      <xdr:row>36</xdr:row>
      <xdr:rowOff>10795</xdr:rowOff>
    </xdr:to>
    <xdr:sp macro="" textlink="">
      <xdr:nvSpPr>
        <xdr:cNvPr id="508" name="楕円 507"/>
        <xdr:cNvSpPr/>
      </xdr:nvSpPr>
      <xdr:spPr>
        <a:xfrm>
          <a:off x="13652500" y="60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131445</xdr:rowOff>
    </xdr:from>
    <xdr:to>
      <xdr:col>76</xdr:col>
      <xdr:colOff>114300</xdr:colOff>
      <xdr:row>36</xdr:row>
      <xdr:rowOff>26670</xdr:rowOff>
    </xdr:to>
    <xdr:cxnSp macro="">
      <xdr:nvCxnSpPr>
        <xdr:cNvPr id="509" name="直線コネクタ 508"/>
        <xdr:cNvCxnSpPr/>
      </xdr:nvCxnSpPr>
      <xdr:spPr>
        <a:xfrm>
          <a:off x="13703300" y="613219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25400</xdr:rowOff>
    </xdr:from>
    <xdr:to>
      <xdr:col>67</xdr:col>
      <xdr:colOff>101600</xdr:colOff>
      <xdr:row>40</xdr:row>
      <xdr:rowOff>127000</xdr:rowOff>
    </xdr:to>
    <xdr:sp macro="" textlink="">
      <xdr:nvSpPr>
        <xdr:cNvPr id="510" name="楕円 509"/>
        <xdr:cNvSpPr/>
      </xdr:nvSpPr>
      <xdr:spPr>
        <a:xfrm>
          <a:off x="12763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131445</xdr:rowOff>
    </xdr:from>
    <xdr:to>
      <xdr:col>71</xdr:col>
      <xdr:colOff>177800</xdr:colOff>
      <xdr:row>40</xdr:row>
      <xdr:rowOff>76200</xdr:rowOff>
    </xdr:to>
    <xdr:cxnSp macro="">
      <xdr:nvCxnSpPr>
        <xdr:cNvPr id="511" name="直線コネクタ 510"/>
        <xdr:cNvCxnSpPr/>
      </xdr:nvCxnSpPr>
      <xdr:spPr>
        <a:xfrm flipV="1">
          <a:off x="12814300" y="6132195"/>
          <a:ext cx="889000" cy="80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87647</xdr:rowOff>
    </xdr:from>
    <xdr:ext cx="405111" cy="259045"/>
    <xdr:sp macro="" textlink="">
      <xdr:nvSpPr>
        <xdr:cNvPr id="512" name="n_1aveValue【一般廃棄物処理施設】&#10;有形固定資産減価償却率"/>
        <xdr:cNvSpPr txBox="1"/>
      </xdr:nvSpPr>
      <xdr:spPr>
        <a:xfrm>
          <a:off x="152660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40022</xdr:rowOff>
    </xdr:from>
    <xdr:ext cx="405111" cy="259045"/>
    <xdr:sp macro="" textlink="">
      <xdr:nvSpPr>
        <xdr:cNvPr id="513" name="n_2aveValue【一般廃棄物処理施設】&#10;有形固定資産減価償却率"/>
        <xdr:cNvSpPr txBox="1"/>
      </xdr:nvSpPr>
      <xdr:spPr>
        <a:xfrm>
          <a:off x="14389744" y="638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36212</xdr:rowOff>
    </xdr:from>
    <xdr:ext cx="405111" cy="259045"/>
    <xdr:sp macro="" textlink="">
      <xdr:nvSpPr>
        <xdr:cNvPr id="514" name="n_3aveValue【一般廃棄物処理施設】&#10;有形固定資産減価償却率"/>
        <xdr:cNvSpPr txBox="1"/>
      </xdr:nvSpPr>
      <xdr:spPr>
        <a:xfrm>
          <a:off x="13500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42562</xdr:rowOff>
    </xdr:from>
    <xdr:ext cx="405111" cy="259045"/>
    <xdr:sp macro="" textlink="">
      <xdr:nvSpPr>
        <xdr:cNvPr id="515" name="n_4aveValue【一般廃棄物処理施設】&#10;有形固定資産減価償却率"/>
        <xdr:cNvSpPr txBox="1"/>
      </xdr:nvSpPr>
      <xdr:spPr>
        <a:xfrm>
          <a:off x="126117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141622</xdr:rowOff>
    </xdr:from>
    <xdr:ext cx="405111" cy="259045"/>
    <xdr:sp macro="" textlink="">
      <xdr:nvSpPr>
        <xdr:cNvPr id="516" name="n_1mainValue【一般廃棄物処理施設】&#10;有形固定資産減価償却率"/>
        <xdr:cNvSpPr txBox="1"/>
      </xdr:nvSpPr>
      <xdr:spPr>
        <a:xfrm>
          <a:off x="1526604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93997</xdr:rowOff>
    </xdr:from>
    <xdr:ext cx="405111" cy="259045"/>
    <xdr:sp macro="" textlink="">
      <xdr:nvSpPr>
        <xdr:cNvPr id="517" name="n_2mainValue【一般廃棄物処理施設】&#10;有形固定資産減価償却率"/>
        <xdr:cNvSpPr txBox="1"/>
      </xdr:nvSpPr>
      <xdr:spPr>
        <a:xfrm>
          <a:off x="14389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27322</xdr:rowOff>
    </xdr:from>
    <xdr:ext cx="405111" cy="259045"/>
    <xdr:sp macro="" textlink="">
      <xdr:nvSpPr>
        <xdr:cNvPr id="518" name="n_3mainValue【一般廃棄物処理施設】&#10;有形固定資産減価償却率"/>
        <xdr:cNvSpPr txBox="1"/>
      </xdr:nvSpPr>
      <xdr:spPr>
        <a:xfrm>
          <a:off x="13500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118127</xdr:rowOff>
    </xdr:from>
    <xdr:ext cx="405111" cy="259045"/>
    <xdr:sp macro="" textlink="">
      <xdr:nvSpPr>
        <xdr:cNvPr id="519" name="n_4mainValue【一般廃棄物処理施設】&#10;有形固定資産減価償却率"/>
        <xdr:cNvSpPr txBox="1"/>
      </xdr:nvSpPr>
      <xdr:spPr>
        <a:xfrm>
          <a:off x="12611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0" name="直線コネクタ 52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1" name="テキスト ボックス 53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2" name="直線コネクタ 53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533" name="テキスト ボックス 532"/>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4" name="直線コネクタ 53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5" name="テキスト ボックス 53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6" name="直線コネクタ 53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7" name="テキスト ボックス 53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8" name="直線コネクタ 5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9" name="テキスト ボックス 53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158140</xdr:rowOff>
    </xdr:from>
    <xdr:to>
      <xdr:col>116</xdr:col>
      <xdr:colOff>62864</xdr:colOff>
      <xdr:row>41</xdr:row>
      <xdr:rowOff>119762</xdr:rowOff>
    </xdr:to>
    <xdr:cxnSp macro="">
      <xdr:nvCxnSpPr>
        <xdr:cNvPr id="541" name="直線コネクタ 540"/>
        <xdr:cNvCxnSpPr/>
      </xdr:nvCxnSpPr>
      <xdr:spPr>
        <a:xfrm flipV="1">
          <a:off x="22160864" y="5815990"/>
          <a:ext cx="0" cy="1333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123589</xdr:rowOff>
    </xdr:from>
    <xdr:ext cx="469744" cy="259045"/>
    <xdr:sp macro="" textlink="">
      <xdr:nvSpPr>
        <xdr:cNvPr id="542" name="【一般廃棄物処理施設】&#10;一人当たり有形固定資産（償却資産）額最小値テキスト"/>
        <xdr:cNvSpPr txBox="1"/>
      </xdr:nvSpPr>
      <xdr:spPr>
        <a:xfrm>
          <a:off x="22199600" y="715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119762</xdr:rowOff>
    </xdr:from>
    <xdr:to>
      <xdr:col>116</xdr:col>
      <xdr:colOff>152400</xdr:colOff>
      <xdr:row>41</xdr:row>
      <xdr:rowOff>119762</xdr:rowOff>
    </xdr:to>
    <xdr:cxnSp macro="">
      <xdr:nvCxnSpPr>
        <xdr:cNvPr id="543" name="直線コネクタ 542"/>
        <xdr:cNvCxnSpPr/>
      </xdr:nvCxnSpPr>
      <xdr:spPr>
        <a:xfrm>
          <a:off x="22072600" y="714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104817</xdr:rowOff>
    </xdr:from>
    <xdr:ext cx="599010" cy="259045"/>
    <xdr:sp macro="" textlink="">
      <xdr:nvSpPr>
        <xdr:cNvPr id="544" name="【一般廃棄物処理施設】&#10;一人当たり有形固定資産（償却資産）額最大値テキスト"/>
        <xdr:cNvSpPr txBox="1"/>
      </xdr:nvSpPr>
      <xdr:spPr>
        <a:xfrm>
          <a:off x="22199600" y="559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158140</xdr:rowOff>
    </xdr:from>
    <xdr:to>
      <xdr:col>116</xdr:col>
      <xdr:colOff>152400</xdr:colOff>
      <xdr:row>33</xdr:row>
      <xdr:rowOff>158140</xdr:rowOff>
    </xdr:to>
    <xdr:cxnSp macro="">
      <xdr:nvCxnSpPr>
        <xdr:cNvPr id="545" name="直線コネクタ 544"/>
        <xdr:cNvCxnSpPr/>
      </xdr:nvCxnSpPr>
      <xdr:spPr>
        <a:xfrm>
          <a:off x="22072600" y="581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74730</xdr:rowOff>
    </xdr:from>
    <xdr:ext cx="534377" cy="259045"/>
    <xdr:sp macro="" textlink="">
      <xdr:nvSpPr>
        <xdr:cNvPr id="546" name="【一般廃棄物処理施設】&#10;一人当たり有形固定資産（償却資産）額平均値テキスト"/>
        <xdr:cNvSpPr txBox="1"/>
      </xdr:nvSpPr>
      <xdr:spPr>
        <a:xfrm>
          <a:off x="22199600" y="641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96303</xdr:rowOff>
    </xdr:from>
    <xdr:to>
      <xdr:col>116</xdr:col>
      <xdr:colOff>114300</xdr:colOff>
      <xdr:row>38</xdr:row>
      <xdr:rowOff>26453</xdr:rowOff>
    </xdr:to>
    <xdr:sp macro="" textlink="">
      <xdr:nvSpPr>
        <xdr:cNvPr id="547" name="フローチャート: 判断 546"/>
        <xdr:cNvSpPr/>
      </xdr:nvSpPr>
      <xdr:spPr>
        <a:xfrm>
          <a:off x="22110700" y="643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70407</xdr:rowOff>
    </xdr:from>
    <xdr:to>
      <xdr:col>112</xdr:col>
      <xdr:colOff>38100</xdr:colOff>
      <xdr:row>38</xdr:row>
      <xdr:rowOff>557</xdr:rowOff>
    </xdr:to>
    <xdr:sp macro="" textlink="">
      <xdr:nvSpPr>
        <xdr:cNvPr id="548" name="フローチャート: 判断 547"/>
        <xdr:cNvSpPr/>
      </xdr:nvSpPr>
      <xdr:spPr>
        <a:xfrm>
          <a:off x="21272500" y="641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83272</xdr:rowOff>
    </xdr:from>
    <xdr:to>
      <xdr:col>107</xdr:col>
      <xdr:colOff>101600</xdr:colOff>
      <xdr:row>38</xdr:row>
      <xdr:rowOff>13422</xdr:rowOff>
    </xdr:to>
    <xdr:sp macro="" textlink="">
      <xdr:nvSpPr>
        <xdr:cNvPr id="549" name="フローチャート: 判断 548"/>
        <xdr:cNvSpPr/>
      </xdr:nvSpPr>
      <xdr:spPr>
        <a:xfrm>
          <a:off x="20383500" y="642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108455</xdr:rowOff>
    </xdr:from>
    <xdr:to>
      <xdr:col>102</xdr:col>
      <xdr:colOff>165100</xdr:colOff>
      <xdr:row>38</xdr:row>
      <xdr:rowOff>38605</xdr:rowOff>
    </xdr:to>
    <xdr:sp macro="" textlink="">
      <xdr:nvSpPr>
        <xdr:cNvPr id="550" name="フローチャート: 判断 549"/>
        <xdr:cNvSpPr/>
      </xdr:nvSpPr>
      <xdr:spPr>
        <a:xfrm>
          <a:off x="19494500" y="645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134131</xdr:rowOff>
    </xdr:from>
    <xdr:to>
      <xdr:col>98</xdr:col>
      <xdr:colOff>38100</xdr:colOff>
      <xdr:row>38</xdr:row>
      <xdr:rowOff>64281</xdr:rowOff>
    </xdr:to>
    <xdr:sp macro="" textlink="">
      <xdr:nvSpPr>
        <xdr:cNvPr id="551" name="フローチャート: 判断 550"/>
        <xdr:cNvSpPr/>
      </xdr:nvSpPr>
      <xdr:spPr>
        <a:xfrm>
          <a:off x="18605500" y="6477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2" name="テキスト ボックス 5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3" name="テキスト ボックス 5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4" name="テキスト ボックス 5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5" name="テキスト ボックス 5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6" name="テキスト ボックス 5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138959</xdr:rowOff>
    </xdr:from>
    <xdr:to>
      <xdr:col>112</xdr:col>
      <xdr:colOff>38100</xdr:colOff>
      <xdr:row>33</xdr:row>
      <xdr:rowOff>69109</xdr:rowOff>
    </xdr:to>
    <xdr:sp macro="" textlink="">
      <xdr:nvSpPr>
        <xdr:cNvPr id="557" name="楕円 556"/>
        <xdr:cNvSpPr/>
      </xdr:nvSpPr>
      <xdr:spPr>
        <a:xfrm>
          <a:off x="21272500" y="562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32</xdr:row>
      <xdr:rowOff>147372</xdr:rowOff>
    </xdr:from>
    <xdr:to>
      <xdr:col>107</xdr:col>
      <xdr:colOff>101600</xdr:colOff>
      <xdr:row>33</xdr:row>
      <xdr:rowOff>77522</xdr:rowOff>
    </xdr:to>
    <xdr:sp macro="" textlink="">
      <xdr:nvSpPr>
        <xdr:cNvPr id="558" name="楕円 557"/>
        <xdr:cNvSpPr/>
      </xdr:nvSpPr>
      <xdr:spPr>
        <a:xfrm>
          <a:off x="20383500" y="563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18309</xdr:rowOff>
    </xdr:from>
    <xdr:to>
      <xdr:col>111</xdr:col>
      <xdr:colOff>177800</xdr:colOff>
      <xdr:row>33</xdr:row>
      <xdr:rowOff>26722</xdr:rowOff>
    </xdr:to>
    <xdr:cxnSp macro="">
      <xdr:nvCxnSpPr>
        <xdr:cNvPr id="559" name="直線コネクタ 558"/>
        <xdr:cNvCxnSpPr/>
      </xdr:nvCxnSpPr>
      <xdr:spPr>
        <a:xfrm flipV="1">
          <a:off x="20434300" y="5676159"/>
          <a:ext cx="889000" cy="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56956</xdr:rowOff>
    </xdr:from>
    <xdr:to>
      <xdr:col>102</xdr:col>
      <xdr:colOff>165100</xdr:colOff>
      <xdr:row>33</xdr:row>
      <xdr:rowOff>158556</xdr:rowOff>
    </xdr:to>
    <xdr:sp macro="" textlink="">
      <xdr:nvSpPr>
        <xdr:cNvPr id="560" name="楕円 559"/>
        <xdr:cNvSpPr/>
      </xdr:nvSpPr>
      <xdr:spPr>
        <a:xfrm>
          <a:off x="19494500" y="571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26722</xdr:rowOff>
    </xdr:from>
    <xdr:to>
      <xdr:col>107</xdr:col>
      <xdr:colOff>50800</xdr:colOff>
      <xdr:row>33</xdr:row>
      <xdr:rowOff>107756</xdr:rowOff>
    </xdr:to>
    <xdr:cxnSp macro="">
      <xdr:nvCxnSpPr>
        <xdr:cNvPr id="561" name="直線コネクタ 560"/>
        <xdr:cNvCxnSpPr/>
      </xdr:nvCxnSpPr>
      <xdr:spPr>
        <a:xfrm flipV="1">
          <a:off x="19545300" y="5684572"/>
          <a:ext cx="889000" cy="8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35742</xdr:rowOff>
    </xdr:from>
    <xdr:to>
      <xdr:col>98</xdr:col>
      <xdr:colOff>38100</xdr:colOff>
      <xdr:row>37</xdr:row>
      <xdr:rowOff>137342</xdr:rowOff>
    </xdr:to>
    <xdr:sp macro="" textlink="">
      <xdr:nvSpPr>
        <xdr:cNvPr id="562" name="楕円 561"/>
        <xdr:cNvSpPr/>
      </xdr:nvSpPr>
      <xdr:spPr>
        <a:xfrm>
          <a:off x="18605500" y="637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107756</xdr:rowOff>
    </xdr:from>
    <xdr:to>
      <xdr:col>102</xdr:col>
      <xdr:colOff>114300</xdr:colOff>
      <xdr:row>37</xdr:row>
      <xdr:rowOff>86542</xdr:rowOff>
    </xdr:to>
    <xdr:cxnSp macro="">
      <xdr:nvCxnSpPr>
        <xdr:cNvPr id="563" name="直線コネクタ 562"/>
        <xdr:cNvCxnSpPr/>
      </xdr:nvCxnSpPr>
      <xdr:spPr>
        <a:xfrm flipV="1">
          <a:off x="18656300" y="5765606"/>
          <a:ext cx="889000" cy="66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163134</xdr:rowOff>
    </xdr:from>
    <xdr:ext cx="534377" cy="259045"/>
    <xdr:sp macro="" textlink="">
      <xdr:nvSpPr>
        <xdr:cNvPr id="564" name="n_1aveValue【一般廃棄物処理施設】&#10;一人当たり有形固定資産（償却資産）額"/>
        <xdr:cNvSpPr txBox="1"/>
      </xdr:nvSpPr>
      <xdr:spPr>
        <a:xfrm>
          <a:off x="21043411" y="650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4549</xdr:rowOff>
    </xdr:from>
    <xdr:ext cx="534377" cy="259045"/>
    <xdr:sp macro="" textlink="">
      <xdr:nvSpPr>
        <xdr:cNvPr id="565" name="n_2aveValue【一般廃棄物処理施設】&#10;一人当たり有形固定資産（償却資産）額"/>
        <xdr:cNvSpPr txBox="1"/>
      </xdr:nvSpPr>
      <xdr:spPr>
        <a:xfrm>
          <a:off x="20167111" y="651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29732</xdr:rowOff>
    </xdr:from>
    <xdr:ext cx="534377" cy="259045"/>
    <xdr:sp macro="" textlink="">
      <xdr:nvSpPr>
        <xdr:cNvPr id="566" name="n_3aveValue【一般廃棄物処理施設】&#10;一人当たり有形固定資産（償却資産）額"/>
        <xdr:cNvSpPr txBox="1"/>
      </xdr:nvSpPr>
      <xdr:spPr>
        <a:xfrm>
          <a:off x="19278111" y="654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55408</xdr:rowOff>
    </xdr:from>
    <xdr:ext cx="534377" cy="259045"/>
    <xdr:sp macro="" textlink="">
      <xdr:nvSpPr>
        <xdr:cNvPr id="567" name="n_4aveValue【一般廃棄物処理施設】&#10;一人当たり有形固定資産（償却資産）額"/>
        <xdr:cNvSpPr txBox="1"/>
      </xdr:nvSpPr>
      <xdr:spPr>
        <a:xfrm>
          <a:off x="18389111" y="657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31</xdr:row>
      <xdr:rowOff>85636</xdr:rowOff>
    </xdr:from>
    <xdr:ext cx="599010" cy="259045"/>
    <xdr:sp macro="" textlink="">
      <xdr:nvSpPr>
        <xdr:cNvPr id="568" name="n_1mainValue【一般廃棄物処理施設】&#10;一人当たり有形固定資産（償却資産）額"/>
        <xdr:cNvSpPr txBox="1"/>
      </xdr:nvSpPr>
      <xdr:spPr>
        <a:xfrm>
          <a:off x="21011095" y="5400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31</xdr:row>
      <xdr:rowOff>94049</xdr:rowOff>
    </xdr:from>
    <xdr:ext cx="599010" cy="259045"/>
    <xdr:sp macro="" textlink="">
      <xdr:nvSpPr>
        <xdr:cNvPr id="569" name="n_2mainValue【一般廃棄物処理施設】&#10;一人当たり有形固定資産（償却資産）額"/>
        <xdr:cNvSpPr txBox="1"/>
      </xdr:nvSpPr>
      <xdr:spPr>
        <a:xfrm>
          <a:off x="20134795" y="5408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3633</xdr:rowOff>
    </xdr:from>
    <xdr:ext cx="599010" cy="259045"/>
    <xdr:sp macro="" textlink="">
      <xdr:nvSpPr>
        <xdr:cNvPr id="570" name="n_3mainValue【一般廃棄物処理施設】&#10;一人当たり有形固定資産（償却資産）額"/>
        <xdr:cNvSpPr txBox="1"/>
      </xdr:nvSpPr>
      <xdr:spPr>
        <a:xfrm>
          <a:off x="19245795" y="5490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35</xdr:row>
      <xdr:rowOff>153869</xdr:rowOff>
    </xdr:from>
    <xdr:ext cx="534377" cy="259045"/>
    <xdr:sp macro="" textlink="">
      <xdr:nvSpPr>
        <xdr:cNvPr id="571" name="n_4mainValue【一般廃棄物処理施設】&#10;一人当たり有形固定資産（償却資産）額"/>
        <xdr:cNvSpPr txBox="1"/>
      </xdr:nvSpPr>
      <xdr:spPr>
        <a:xfrm>
          <a:off x="18389111" y="61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2" name="正方形/長方形 5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3" name="正方形/長方形 5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4" name="正方形/長方形 5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5" name="正方形/長方形 5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6" name="正方形/長方形 5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7" name="正方形/長方形 5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8" name="正方形/長方形 5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9" name="正方形/長方形 5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0" name="テキスト ボックス 5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1" name="直線コネクタ 5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82" name="テキスト ボックス 58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3" name="直線コネクタ 58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84" name="テキスト ボックス 58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5" name="直線コネクタ 58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6" name="テキスト ボックス 58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7" name="直線コネクタ 58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8" name="テキスト ボックス 58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9" name="直線コネクタ 58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0" name="テキスト ボックス 58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1" name="直線コネクタ 59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2" name="テキスト ボックス 59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3" name="直線コネクタ 59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94" name="テキスト ボックス 59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5" name="直線コネクタ 5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6" name="テキスト ボックス 59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50619</xdr:rowOff>
    </xdr:from>
    <xdr:to>
      <xdr:col>85</xdr:col>
      <xdr:colOff>126364</xdr:colOff>
      <xdr:row>64</xdr:row>
      <xdr:rowOff>0</xdr:rowOff>
    </xdr:to>
    <xdr:cxnSp macro="">
      <xdr:nvCxnSpPr>
        <xdr:cNvPr id="598" name="直線コネクタ 597"/>
        <xdr:cNvCxnSpPr/>
      </xdr:nvCxnSpPr>
      <xdr:spPr>
        <a:xfrm flipV="1">
          <a:off x="16318864" y="9480369"/>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599" name="【保健センター・保健所】&#10;有形固定資産減価償却率最小値テキスト"/>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00" name="直線コネクタ 599"/>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168746</xdr:rowOff>
    </xdr:from>
    <xdr:ext cx="405111" cy="259045"/>
    <xdr:sp macro="" textlink="">
      <xdr:nvSpPr>
        <xdr:cNvPr id="601" name="【保健センター・保健所】&#10;有形固定資産減価償却率最大値テキスト"/>
        <xdr:cNvSpPr txBox="1"/>
      </xdr:nvSpPr>
      <xdr:spPr>
        <a:xfrm>
          <a:off x="16357600" y="925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50619</xdr:rowOff>
    </xdr:from>
    <xdr:to>
      <xdr:col>86</xdr:col>
      <xdr:colOff>25400</xdr:colOff>
      <xdr:row>55</xdr:row>
      <xdr:rowOff>50619</xdr:rowOff>
    </xdr:to>
    <xdr:cxnSp macro="">
      <xdr:nvCxnSpPr>
        <xdr:cNvPr id="602" name="直線コネクタ 601"/>
        <xdr:cNvCxnSpPr/>
      </xdr:nvCxnSpPr>
      <xdr:spPr>
        <a:xfrm>
          <a:off x="16230600" y="948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151328</xdr:rowOff>
    </xdr:from>
    <xdr:ext cx="405111" cy="259045"/>
    <xdr:sp macro="" textlink="">
      <xdr:nvSpPr>
        <xdr:cNvPr id="603" name="【保健センター・保健所】&#10;有形固定資産減価償却率平均値テキスト"/>
        <xdr:cNvSpPr txBox="1"/>
      </xdr:nvSpPr>
      <xdr:spPr>
        <a:xfrm>
          <a:off x="16357600" y="99239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1451</xdr:rowOff>
    </xdr:from>
    <xdr:to>
      <xdr:col>85</xdr:col>
      <xdr:colOff>177800</xdr:colOff>
      <xdr:row>58</xdr:row>
      <xdr:rowOff>103051</xdr:rowOff>
    </xdr:to>
    <xdr:sp macro="" textlink="">
      <xdr:nvSpPr>
        <xdr:cNvPr id="604" name="フローチャート: 判断 603"/>
        <xdr:cNvSpPr/>
      </xdr:nvSpPr>
      <xdr:spPr>
        <a:xfrm>
          <a:off x="16268700" y="99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127181</xdr:rowOff>
    </xdr:from>
    <xdr:to>
      <xdr:col>81</xdr:col>
      <xdr:colOff>101600</xdr:colOff>
      <xdr:row>58</xdr:row>
      <xdr:rowOff>57331</xdr:rowOff>
    </xdr:to>
    <xdr:sp macro="" textlink="">
      <xdr:nvSpPr>
        <xdr:cNvPr id="605" name="フローチャート: 判断 604"/>
        <xdr:cNvSpPr/>
      </xdr:nvSpPr>
      <xdr:spPr>
        <a:xfrm>
          <a:off x="15430500" y="989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163104</xdr:rowOff>
    </xdr:from>
    <xdr:to>
      <xdr:col>76</xdr:col>
      <xdr:colOff>165100</xdr:colOff>
      <xdr:row>58</xdr:row>
      <xdr:rowOff>93254</xdr:rowOff>
    </xdr:to>
    <xdr:sp macro="" textlink="">
      <xdr:nvSpPr>
        <xdr:cNvPr id="606" name="フローチャート: 判断 605"/>
        <xdr:cNvSpPr/>
      </xdr:nvSpPr>
      <xdr:spPr>
        <a:xfrm>
          <a:off x="14541500" y="993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94524</xdr:rowOff>
    </xdr:from>
    <xdr:to>
      <xdr:col>72</xdr:col>
      <xdr:colOff>38100</xdr:colOff>
      <xdr:row>58</xdr:row>
      <xdr:rowOff>24674</xdr:rowOff>
    </xdr:to>
    <xdr:sp macro="" textlink="">
      <xdr:nvSpPr>
        <xdr:cNvPr id="607" name="フローチャート: 判断 606"/>
        <xdr:cNvSpPr/>
      </xdr:nvSpPr>
      <xdr:spPr>
        <a:xfrm>
          <a:off x="13652500" y="986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104322</xdr:rowOff>
    </xdr:from>
    <xdr:to>
      <xdr:col>67</xdr:col>
      <xdr:colOff>101600</xdr:colOff>
      <xdr:row>58</xdr:row>
      <xdr:rowOff>34472</xdr:rowOff>
    </xdr:to>
    <xdr:sp macro="" textlink="">
      <xdr:nvSpPr>
        <xdr:cNvPr id="608" name="フローチャート: 判断 607"/>
        <xdr:cNvSpPr/>
      </xdr:nvSpPr>
      <xdr:spPr>
        <a:xfrm>
          <a:off x="12763500" y="987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9" name="テキスト ボックス 6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0" name="テキスト ボックス 6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1" name="テキスト ボックス 6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2" name="テキスト ボックス 6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3" name="テキスト ボックス 6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68399</xdr:rowOff>
    </xdr:from>
    <xdr:to>
      <xdr:col>81</xdr:col>
      <xdr:colOff>101600</xdr:colOff>
      <xdr:row>59</xdr:row>
      <xdr:rowOff>169999</xdr:rowOff>
    </xdr:to>
    <xdr:sp macro="" textlink="">
      <xdr:nvSpPr>
        <xdr:cNvPr id="614" name="楕円 613"/>
        <xdr:cNvSpPr/>
      </xdr:nvSpPr>
      <xdr:spPr>
        <a:xfrm>
          <a:off x="15430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3084</xdr:rowOff>
    </xdr:from>
    <xdr:to>
      <xdr:col>76</xdr:col>
      <xdr:colOff>165100</xdr:colOff>
      <xdr:row>59</xdr:row>
      <xdr:rowOff>104684</xdr:rowOff>
    </xdr:to>
    <xdr:sp macro="" textlink="">
      <xdr:nvSpPr>
        <xdr:cNvPr id="615" name="楕円 614"/>
        <xdr:cNvSpPr/>
      </xdr:nvSpPr>
      <xdr:spPr>
        <a:xfrm>
          <a:off x="14541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53884</xdr:rowOff>
    </xdr:from>
    <xdr:to>
      <xdr:col>81</xdr:col>
      <xdr:colOff>50800</xdr:colOff>
      <xdr:row>59</xdr:row>
      <xdr:rowOff>119199</xdr:rowOff>
    </xdr:to>
    <xdr:cxnSp macro="">
      <xdr:nvCxnSpPr>
        <xdr:cNvPr id="616" name="直線コネクタ 615"/>
        <xdr:cNvCxnSpPr/>
      </xdr:nvCxnSpPr>
      <xdr:spPr>
        <a:xfrm>
          <a:off x="14592300" y="1016943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109220</xdr:rowOff>
    </xdr:from>
    <xdr:to>
      <xdr:col>72</xdr:col>
      <xdr:colOff>38100</xdr:colOff>
      <xdr:row>59</xdr:row>
      <xdr:rowOff>39370</xdr:rowOff>
    </xdr:to>
    <xdr:sp macro="" textlink="">
      <xdr:nvSpPr>
        <xdr:cNvPr id="617" name="楕円 616"/>
        <xdr:cNvSpPr/>
      </xdr:nvSpPr>
      <xdr:spPr>
        <a:xfrm>
          <a:off x="13652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160020</xdr:rowOff>
    </xdr:from>
    <xdr:to>
      <xdr:col>76</xdr:col>
      <xdr:colOff>114300</xdr:colOff>
      <xdr:row>59</xdr:row>
      <xdr:rowOff>53884</xdr:rowOff>
    </xdr:to>
    <xdr:cxnSp macro="">
      <xdr:nvCxnSpPr>
        <xdr:cNvPr id="618" name="直線コネクタ 617"/>
        <xdr:cNvCxnSpPr/>
      </xdr:nvCxnSpPr>
      <xdr:spPr>
        <a:xfrm>
          <a:off x="13703300" y="1010412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43906</xdr:rowOff>
    </xdr:from>
    <xdr:to>
      <xdr:col>67</xdr:col>
      <xdr:colOff>101600</xdr:colOff>
      <xdr:row>58</xdr:row>
      <xdr:rowOff>145506</xdr:rowOff>
    </xdr:to>
    <xdr:sp macro="" textlink="">
      <xdr:nvSpPr>
        <xdr:cNvPr id="619" name="楕円 618"/>
        <xdr:cNvSpPr/>
      </xdr:nvSpPr>
      <xdr:spPr>
        <a:xfrm>
          <a:off x="12763500" y="99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94706</xdr:rowOff>
    </xdr:from>
    <xdr:to>
      <xdr:col>71</xdr:col>
      <xdr:colOff>177800</xdr:colOff>
      <xdr:row>58</xdr:row>
      <xdr:rowOff>160020</xdr:rowOff>
    </xdr:to>
    <xdr:cxnSp macro="">
      <xdr:nvCxnSpPr>
        <xdr:cNvPr id="620" name="直線コネクタ 619"/>
        <xdr:cNvCxnSpPr/>
      </xdr:nvCxnSpPr>
      <xdr:spPr>
        <a:xfrm>
          <a:off x="12814300" y="1003880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73858</xdr:rowOff>
    </xdr:from>
    <xdr:ext cx="405111" cy="259045"/>
    <xdr:sp macro="" textlink="">
      <xdr:nvSpPr>
        <xdr:cNvPr id="621" name="n_1aveValue【保健センター・保健所】&#10;有形固定資産減価償却率"/>
        <xdr:cNvSpPr txBox="1"/>
      </xdr:nvSpPr>
      <xdr:spPr>
        <a:xfrm>
          <a:off x="1526604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109781</xdr:rowOff>
    </xdr:from>
    <xdr:ext cx="405111" cy="259045"/>
    <xdr:sp macro="" textlink="">
      <xdr:nvSpPr>
        <xdr:cNvPr id="622" name="n_2aveValue【保健センター・保健所】&#10;有形固定資産減価償却率"/>
        <xdr:cNvSpPr txBox="1"/>
      </xdr:nvSpPr>
      <xdr:spPr>
        <a:xfrm>
          <a:off x="14389744" y="971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41201</xdr:rowOff>
    </xdr:from>
    <xdr:ext cx="405111" cy="259045"/>
    <xdr:sp macro="" textlink="">
      <xdr:nvSpPr>
        <xdr:cNvPr id="623" name="n_3aveValue【保健センター・保健所】&#10;有形固定資産減価償却率"/>
        <xdr:cNvSpPr txBox="1"/>
      </xdr:nvSpPr>
      <xdr:spPr>
        <a:xfrm>
          <a:off x="13500744" y="964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50999</xdr:rowOff>
    </xdr:from>
    <xdr:ext cx="405111" cy="259045"/>
    <xdr:sp macro="" textlink="">
      <xdr:nvSpPr>
        <xdr:cNvPr id="624" name="n_4aveValue【保健センター・保健所】&#10;有形固定資産減価償却率"/>
        <xdr:cNvSpPr txBox="1"/>
      </xdr:nvSpPr>
      <xdr:spPr>
        <a:xfrm>
          <a:off x="126117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161126</xdr:rowOff>
    </xdr:from>
    <xdr:ext cx="405111" cy="259045"/>
    <xdr:sp macro="" textlink="">
      <xdr:nvSpPr>
        <xdr:cNvPr id="625" name="n_1mainValue【保健センター・保健所】&#10;有形固定資産減価償却率"/>
        <xdr:cNvSpPr txBox="1"/>
      </xdr:nvSpPr>
      <xdr:spPr>
        <a:xfrm>
          <a:off x="152660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95811</xdr:rowOff>
    </xdr:from>
    <xdr:ext cx="405111" cy="259045"/>
    <xdr:sp macro="" textlink="">
      <xdr:nvSpPr>
        <xdr:cNvPr id="626" name="n_2mainValue【保健センター・保健所】&#10;有形固定資産減価償却率"/>
        <xdr:cNvSpPr txBox="1"/>
      </xdr:nvSpPr>
      <xdr:spPr>
        <a:xfrm>
          <a:off x="14389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30497</xdr:rowOff>
    </xdr:from>
    <xdr:ext cx="405111" cy="259045"/>
    <xdr:sp macro="" textlink="">
      <xdr:nvSpPr>
        <xdr:cNvPr id="627" name="n_3mainValue【保健センター・保健所】&#10;有形固定資産減価償却率"/>
        <xdr:cNvSpPr txBox="1"/>
      </xdr:nvSpPr>
      <xdr:spPr>
        <a:xfrm>
          <a:off x="13500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136633</xdr:rowOff>
    </xdr:from>
    <xdr:ext cx="405111" cy="259045"/>
    <xdr:sp macro="" textlink="">
      <xdr:nvSpPr>
        <xdr:cNvPr id="628" name="n_4mainValue【保健センター・保健所】&#10;有形固定資産減価償却率"/>
        <xdr:cNvSpPr txBox="1"/>
      </xdr:nvSpPr>
      <xdr:spPr>
        <a:xfrm>
          <a:off x="12611744" y="1008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9" name="正方形/長方形 62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0" name="正方形/長方形 62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1" name="正方形/長方形 63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2" name="正方形/長方形 63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3" name="正方形/長方形 63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4" name="正方形/長方形 63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5" name="正方形/長方形 63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6" name="正方形/長方形 63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7" name="テキスト ボックス 63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8" name="直線コネクタ 63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39" name="直線コネクタ 63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40" name="テキスト ボックス 63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1" name="直線コネクタ 64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42" name="テキスト ボックス 64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43" name="直線コネクタ 64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44" name="テキスト ボックス 64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5" name="直線コネクタ 64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46" name="テキスト ボックス 64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47" name="直線コネクタ 64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48" name="テキスト ボックス 64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49" name="直線コネクタ 64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50" name="テキスト ボックス 64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1" name="直線コネクタ 6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2" name="テキスト ボックス 6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108857</xdr:rowOff>
    </xdr:to>
    <xdr:cxnSp macro="">
      <xdr:nvCxnSpPr>
        <xdr:cNvPr id="654" name="直線コネクタ 653"/>
        <xdr:cNvCxnSpPr/>
      </xdr:nvCxnSpPr>
      <xdr:spPr>
        <a:xfrm flipV="1">
          <a:off x="22160864" y="96774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55"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56" name="直線コネクタ 655"/>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657"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658" name="直線コネクタ 657"/>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96355</xdr:rowOff>
    </xdr:from>
    <xdr:ext cx="469744" cy="259045"/>
    <xdr:sp macro="" textlink="">
      <xdr:nvSpPr>
        <xdr:cNvPr id="659" name="【保健センター・保健所】&#10;一人当たり面積平均値テキスト"/>
        <xdr:cNvSpPr txBox="1"/>
      </xdr:nvSpPr>
      <xdr:spPr>
        <a:xfrm>
          <a:off x="22199600" y="10726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117928</xdr:rowOff>
    </xdr:from>
    <xdr:to>
      <xdr:col>116</xdr:col>
      <xdr:colOff>114300</xdr:colOff>
      <xdr:row>63</xdr:row>
      <xdr:rowOff>48078</xdr:rowOff>
    </xdr:to>
    <xdr:sp macro="" textlink="">
      <xdr:nvSpPr>
        <xdr:cNvPr id="660" name="フローチャート: 判断 659"/>
        <xdr:cNvSpPr/>
      </xdr:nvSpPr>
      <xdr:spPr>
        <a:xfrm>
          <a:off x="22110700" y="107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117928</xdr:rowOff>
    </xdr:from>
    <xdr:to>
      <xdr:col>112</xdr:col>
      <xdr:colOff>38100</xdr:colOff>
      <xdr:row>63</xdr:row>
      <xdr:rowOff>48078</xdr:rowOff>
    </xdr:to>
    <xdr:sp macro="" textlink="">
      <xdr:nvSpPr>
        <xdr:cNvPr id="661" name="フローチャート: 判断 660"/>
        <xdr:cNvSpPr/>
      </xdr:nvSpPr>
      <xdr:spPr>
        <a:xfrm>
          <a:off x="21272500" y="107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128815</xdr:rowOff>
    </xdr:from>
    <xdr:to>
      <xdr:col>107</xdr:col>
      <xdr:colOff>101600</xdr:colOff>
      <xdr:row>63</xdr:row>
      <xdr:rowOff>58965</xdr:rowOff>
    </xdr:to>
    <xdr:sp macro="" textlink="">
      <xdr:nvSpPr>
        <xdr:cNvPr id="662" name="フローチャート: 判断 661"/>
        <xdr:cNvSpPr/>
      </xdr:nvSpPr>
      <xdr:spPr>
        <a:xfrm>
          <a:off x="20383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128815</xdr:rowOff>
    </xdr:from>
    <xdr:to>
      <xdr:col>102</xdr:col>
      <xdr:colOff>165100</xdr:colOff>
      <xdr:row>63</xdr:row>
      <xdr:rowOff>58965</xdr:rowOff>
    </xdr:to>
    <xdr:sp macro="" textlink="">
      <xdr:nvSpPr>
        <xdr:cNvPr id="663" name="フローチャート: 判断 662"/>
        <xdr:cNvSpPr/>
      </xdr:nvSpPr>
      <xdr:spPr>
        <a:xfrm>
          <a:off x="19494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907</xdr:rowOff>
    </xdr:from>
    <xdr:to>
      <xdr:col>98</xdr:col>
      <xdr:colOff>38100</xdr:colOff>
      <xdr:row>63</xdr:row>
      <xdr:rowOff>102507</xdr:rowOff>
    </xdr:to>
    <xdr:sp macro="" textlink="">
      <xdr:nvSpPr>
        <xdr:cNvPr id="664" name="フローチャート: 判断 663"/>
        <xdr:cNvSpPr/>
      </xdr:nvSpPr>
      <xdr:spPr>
        <a:xfrm>
          <a:off x="18605500" y="1080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5" name="テキスト ボックス 6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6" name="テキスト ボックス 6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7" name="テキスト ボックス 6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8" name="テキスト ボックス 6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9" name="テキスト ボックス 6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150585</xdr:rowOff>
    </xdr:from>
    <xdr:to>
      <xdr:col>112</xdr:col>
      <xdr:colOff>38100</xdr:colOff>
      <xdr:row>63</xdr:row>
      <xdr:rowOff>80735</xdr:rowOff>
    </xdr:to>
    <xdr:sp macro="" textlink="">
      <xdr:nvSpPr>
        <xdr:cNvPr id="670" name="楕円 669"/>
        <xdr:cNvSpPr/>
      </xdr:nvSpPr>
      <xdr:spPr>
        <a:xfrm>
          <a:off x="21272500" y="1078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161472</xdr:rowOff>
    </xdr:from>
    <xdr:to>
      <xdr:col>107</xdr:col>
      <xdr:colOff>101600</xdr:colOff>
      <xdr:row>63</xdr:row>
      <xdr:rowOff>91622</xdr:rowOff>
    </xdr:to>
    <xdr:sp macro="" textlink="">
      <xdr:nvSpPr>
        <xdr:cNvPr id="671" name="楕円 670"/>
        <xdr:cNvSpPr/>
      </xdr:nvSpPr>
      <xdr:spPr>
        <a:xfrm>
          <a:off x="20383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29935</xdr:rowOff>
    </xdr:from>
    <xdr:to>
      <xdr:col>111</xdr:col>
      <xdr:colOff>177800</xdr:colOff>
      <xdr:row>63</xdr:row>
      <xdr:rowOff>40822</xdr:rowOff>
    </xdr:to>
    <xdr:cxnSp macro="">
      <xdr:nvCxnSpPr>
        <xdr:cNvPr id="672" name="直線コネクタ 671"/>
        <xdr:cNvCxnSpPr/>
      </xdr:nvCxnSpPr>
      <xdr:spPr>
        <a:xfrm flipV="1">
          <a:off x="20434300" y="108312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161472</xdr:rowOff>
    </xdr:from>
    <xdr:to>
      <xdr:col>102</xdr:col>
      <xdr:colOff>165100</xdr:colOff>
      <xdr:row>63</xdr:row>
      <xdr:rowOff>91622</xdr:rowOff>
    </xdr:to>
    <xdr:sp macro="" textlink="">
      <xdr:nvSpPr>
        <xdr:cNvPr id="673" name="楕円 672"/>
        <xdr:cNvSpPr/>
      </xdr:nvSpPr>
      <xdr:spPr>
        <a:xfrm>
          <a:off x="19494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40822</xdr:rowOff>
    </xdr:from>
    <xdr:to>
      <xdr:col>107</xdr:col>
      <xdr:colOff>50800</xdr:colOff>
      <xdr:row>63</xdr:row>
      <xdr:rowOff>40822</xdr:rowOff>
    </xdr:to>
    <xdr:cxnSp macro="">
      <xdr:nvCxnSpPr>
        <xdr:cNvPr id="674" name="直線コネクタ 673"/>
        <xdr:cNvCxnSpPr/>
      </xdr:nvCxnSpPr>
      <xdr:spPr>
        <a:xfrm>
          <a:off x="19545300" y="10842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161472</xdr:rowOff>
    </xdr:from>
    <xdr:to>
      <xdr:col>98</xdr:col>
      <xdr:colOff>38100</xdr:colOff>
      <xdr:row>63</xdr:row>
      <xdr:rowOff>91622</xdr:rowOff>
    </xdr:to>
    <xdr:sp macro="" textlink="">
      <xdr:nvSpPr>
        <xdr:cNvPr id="675" name="楕円 674"/>
        <xdr:cNvSpPr/>
      </xdr:nvSpPr>
      <xdr:spPr>
        <a:xfrm>
          <a:off x="18605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40822</xdr:rowOff>
    </xdr:from>
    <xdr:to>
      <xdr:col>102</xdr:col>
      <xdr:colOff>114300</xdr:colOff>
      <xdr:row>63</xdr:row>
      <xdr:rowOff>40822</xdr:rowOff>
    </xdr:to>
    <xdr:cxnSp macro="">
      <xdr:nvCxnSpPr>
        <xdr:cNvPr id="676" name="直線コネクタ 675"/>
        <xdr:cNvCxnSpPr/>
      </xdr:nvCxnSpPr>
      <xdr:spPr>
        <a:xfrm>
          <a:off x="18656300" y="10842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64605</xdr:rowOff>
    </xdr:from>
    <xdr:ext cx="469744" cy="259045"/>
    <xdr:sp macro="" textlink="">
      <xdr:nvSpPr>
        <xdr:cNvPr id="677" name="n_1aveValue【保健センター・保健所】&#10;一人当たり面積"/>
        <xdr:cNvSpPr txBox="1"/>
      </xdr:nvSpPr>
      <xdr:spPr>
        <a:xfrm>
          <a:off x="21075727" y="1052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75492</xdr:rowOff>
    </xdr:from>
    <xdr:ext cx="469744" cy="259045"/>
    <xdr:sp macro="" textlink="">
      <xdr:nvSpPr>
        <xdr:cNvPr id="678" name="n_2aveValue【保健センター・保健所】&#10;一人当たり面積"/>
        <xdr:cNvSpPr txBox="1"/>
      </xdr:nvSpPr>
      <xdr:spPr>
        <a:xfrm>
          <a:off x="20199427" y="1053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75492</xdr:rowOff>
    </xdr:from>
    <xdr:ext cx="469744" cy="259045"/>
    <xdr:sp macro="" textlink="">
      <xdr:nvSpPr>
        <xdr:cNvPr id="679" name="n_3aveValue【保健センター・保健所】&#10;一人当たり面積"/>
        <xdr:cNvSpPr txBox="1"/>
      </xdr:nvSpPr>
      <xdr:spPr>
        <a:xfrm>
          <a:off x="19310427" y="1053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93634</xdr:rowOff>
    </xdr:from>
    <xdr:ext cx="469744" cy="259045"/>
    <xdr:sp macro="" textlink="">
      <xdr:nvSpPr>
        <xdr:cNvPr id="680" name="n_4aveValue【保健センター・保健所】&#10;一人当たり面積"/>
        <xdr:cNvSpPr txBox="1"/>
      </xdr:nvSpPr>
      <xdr:spPr>
        <a:xfrm>
          <a:off x="18421427"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71862</xdr:rowOff>
    </xdr:from>
    <xdr:ext cx="469744" cy="259045"/>
    <xdr:sp macro="" textlink="">
      <xdr:nvSpPr>
        <xdr:cNvPr id="681" name="n_1mainValue【保健センター・保健所】&#10;一人当たり面積"/>
        <xdr:cNvSpPr txBox="1"/>
      </xdr:nvSpPr>
      <xdr:spPr>
        <a:xfrm>
          <a:off x="21075727" y="1087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82749</xdr:rowOff>
    </xdr:from>
    <xdr:ext cx="469744" cy="259045"/>
    <xdr:sp macro="" textlink="">
      <xdr:nvSpPr>
        <xdr:cNvPr id="682" name="n_2mainValue【保健センター・保健所】&#10;一人当たり面積"/>
        <xdr:cNvSpPr txBox="1"/>
      </xdr:nvSpPr>
      <xdr:spPr>
        <a:xfrm>
          <a:off x="20199427" y="1088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82749</xdr:rowOff>
    </xdr:from>
    <xdr:ext cx="469744" cy="259045"/>
    <xdr:sp macro="" textlink="">
      <xdr:nvSpPr>
        <xdr:cNvPr id="683" name="n_3mainValue【保健センター・保健所】&#10;一人当たり面積"/>
        <xdr:cNvSpPr txBox="1"/>
      </xdr:nvSpPr>
      <xdr:spPr>
        <a:xfrm>
          <a:off x="19310427" y="1088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108149</xdr:rowOff>
    </xdr:from>
    <xdr:ext cx="469744" cy="259045"/>
    <xdr:sp macro="" textlink="">
      <xdr:nvSpPr>
        <xdr:cNvPr id="684" name="n_4mainValue【保健センター・保健所】&#10;一人当たり面積"/>
        <xdr:cNvSpPr txBox="1"/>
      </xdr:nvSpPr>
      <xdr:spPr>
        <a:xfrm>
          <a:off x="18421427" y="1056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5" name="正方形/長方形 6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6" name="正方形/長方形 6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7" name="正方形/長方形 6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8" name="正方形/長方形 6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9" name="正方形/長方形 6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0" name="正方形/長方形 6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1" name="正方形/長方形 6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2" name="正方形/長方形 69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3" name="テキスト ボックス 69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4" name="直線コネクタ 69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5" name="テキスト ボックス 69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96" name="直線コネクタ 69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97" name="テキスト ボックス 696"/>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98" name="直線コネクタ 69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99" name="テキスト ボックス 69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0" name="直線コネクタ 69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1" name="テキスト ボックス 70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2" name="直線コネクタ 70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03" name="テキスト ボックス 70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4" name="直線コネクタ 7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05" name="テキスト ボックス 704"/>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129539</xdr:rowOff>
    </xdr:from>
    <xdr:to>
      <xdr:col>85</xdr:col>
      <xdr:colOff>126364</xdr:colOff>
      <xdr:row>85</xdr:row>
      <xdr:rowOff>8382</xdr:rowOff>
    </xdr:to>
    <xdr:cxnSp macro="">
      <xdr:nvCxnSpPr>
        <xdr:cNvPr id="707" name="直線コネクタ 706"/>
        <xdr:cNvCxnSpPr/>
      </xdr:nvCxnSpPr>
      <xdr:spPr>
        <a:xfrm flipV="1">
          <a:off x="16318864" y="13331189"/>
          <a:ext cx="0" cy="125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12209</xdr:rowOff>
    </xdr:from>
    <xdr:ext cx="405111" cy="259045"/>
    <xdr:sp macro="" textlink="">
      <xdr:nvSpPr>
        <xdr:cNvPr id="708" name="【消防施設】&#10;有形固定資産減価償却率最小値テキスト"/>
        <xdr:cNvSpPr txBox="1"/>
      </xdr:nvSpPr>
      <xdr:spPr>
        <a:xfrm>
          <a:off x="16357600" y="14585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8382</xdr:rowOff>
    </xdr:from>
    <xdr:to>
      <xdr:col>86</xdr:col>
      <xdr:colOff>25400</xdr:colOff>
      <xdr:row>85</xdr:row>
      <xdr:rowOff>8382</xdr:rowOff>
    </xdr:to>
    <xdr:cxnSp macro="">
      <xdr:nvCxnSpPr>
        <xdr:cNvPr id="709" name="直線コネクタ 708"/>
        <xdr:cNvCxnSpPr/>
      </xdr:nvCxnSpPr>
      <xdr:spPr>
        <a:xfrm>
          <a:off x="16230600" y="145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76216</xdr:rowOff>
    </xdr:from>
    <xdr:ext cx="405111" cy="259045"/>
    <xdr:sp macro="" textlink="">
      <xdr:nvSpPr>
        <xdr:cNvPr id="710" name="【消防施設】&#10;有形固定資産減価償却率最大値テキスト"/>
        <xdr:cNvSpPr txBox="1"/>
      </xdr:nvSpPr>
      <xdr:spPr>
        <a:xfrm>
          <a:off x="16357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129539</xdr:rowOff>
    </xdr:from>
    <xdr:to>
      <xdr:col>86</xdr:col>
      <xdr:colOff>25400</xdr:colOff>
      <xdr:row>77</xdr:row>
      <xdr:rowOff>129539</xdr:rowOff>
    </xdr:to>
    <xdr:cxnSp macro="">
      <xdr:nvCxnSpPr>
        <xdr:cNvPr id="711" name="直線コネクタ 710"/>
        <xdr:cNvCxnSpPr/>
      </xdr:nvCxnSpPr>
      <xdr:spPr>
        <a:xfrm>
          <a:off x="16230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xdr:rowOff>
    </xdr:from>
    <xdr:ext cx="405111" cy="259045"/>
    <xdr:sp macro="" textlink="">
      <xdr:nvSpPr>
        <xdr:cNvPr id="712" name="【消防施設】&#10;有形固定資産減価償却率平均値テキスト"/>
        <xdr:cNvSpPr txBox="1"/>
      </xdr:nvSpPr>
      <xdr:spPr>
        <a:xfrm>
          <a:off x="16357600" y="1388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713" name="フローチャート: 判断 712"/>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1015</xdr:rowOff>
    </xdr:from>
    <xdr:to>
      <xdr:col>81</xdr:col>
      <xdr:colOff>101600</xdr:colOff>
      <xdr:row>81</xdr:row>
      <xdr:rowOff>102615</xdr:rowOff>
    </xdr:to>
    <xdr:sp macro="" textlink="">
      <xdr:nvSpPr>
        <xdr:cNvPr id="714" name="フローチャート: 判断 713"/>
        <xdr:cNvSpPr/>
      </xdr:nvSpPr>
      <xdr:spPr>
        <a:xfrm>
          <a:off x="15430500" y="1388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1015</xdr:rowOff>
    </xdr:from>
    <xdr:to>
      <xdr:col>76</xdr:col>
      <xdr:colOff>165100</xdr:colOff>
      <xdr:row>81</xdr:row>
      <xdr:rowOff>102615</xdr:rowOff>
    </xdr:to>
    <xdr:sp macro="" textlink="">
      <xdr:nvSpPr>
        <xdr:cNvPr id="715" name="フローチャート: 判断 714"/>
        <xdr:cNvSpPr/>
      </xdr:nvSpPr>
      <xdr:spPr>
        <a:xfrm>
          <a:off x="14541500" y="1388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135889</xdr:rowOff>
    </xdr:from>
    <xdr:to>
      <xdr:col>72</xdr:col>
      <xdr:colOff>38100</xdr:colOff>
      <xdr:row>81</xdr:row>
      <xdr:rowOff>66039</xdr:rowOff>
    </xdr:to>
    <xdr:sp macro="" textlink="">
      <xdr:nvSpPr>
        <xdr:cNvPr id="716" name="フローチャート: 判断 715"/>
        <xdr:cNvSpPr/>
      </xdr:nvSpPr>
      <xdr:spPr>
        <a:xfrm>
          <a:off x="13652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92456</xdr:rowOff>
    </xdr:from>
    <xdr:to>
      <xdr:col>67</xdr:col>
      <xdr:colOff>101600</xdr:colOff>
      <xdr:row>81</xdr:row>
      <xdr:rowOff>22606</xdr:rowOff>
    </xdr:to>
    <xdr:sp macro="" textlink="">
      <xdr:nvSpPr>
        <xdr:cNvPr id="717" name="フローチャート: 判断 716"/>
        <xdr:cNvSpPr/>
      </xdr:nvSpPr>
      <xdr:spPr>
        <a:xfrm>
          <a:off x="12763500" y="1380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8" name="テキスト ボックス 7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9" name="テキスト ボックス 7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0" name="テキスト ボックス 7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1" name="テキスト ボックス 7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2" name="テキスト ボックス 7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113030</xdr:rowOff>
    </xdr:from>
    <xdr:to>
      <xdr:col>81</xdr:col>
      <xdr:colOff>101600</xdr:colOff>
      <xdr:row>82</xdr:row>
      <xdr:rowOff>43180</xdr:rowOff>
    </xdr:to>
    <xdr:sp macro="" textlink="">
      <xdr:nvSpPr>
        <xdr:cNvPr id="723" name="楕円 722"/>
        <xdr:cNvSpPr/>
      </xdr:nvSpPr>
      <xdr:spPr>
        <a:xfrm>
          <a:off x="15430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49022</xdr:rowOff>
    </xdr:from>
    <xdr:to>
      <xdr:col>76</xdr:col>
      <xdr:colOff>165100</xdr:colOff>
      <xdr:row>81</xdr:row>
      <xdr:rowOff>150622</xdr:rowOff>
    </xdr:to>
    <xdr:sp macro="" textlink="">
      <xdr:nvSpPr>
        <xdr:cNvPr id="724" name="楕円 723"/>
        <xdr:cNvSpPr/>
      </xdr:nvSpPr>
      <xdr:spPr>
        <a:xfrm>
          <a:off x="14541500" y="139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99822</xdr:rowOff>
    </xdr:from>
    <xdr:to>
      <xdr:col>81</xdr:col>
      <xdr:colOff>50800</xdr:colOff>
      <xdr:row>81</xdr:row>
      <xdr:rowOff>163830</xdr:rowOff>
    </xdr:to>
    <xdr:cxnSp macro="">
      <xdr:nvCxnSpPr>
        <xdr:cNvPr id="725" name="直線コネクタ 724"/>
        <xdr:cNvCxnSpPr/>
      </xdr:nvCxnSpPr>
      <xdr:spPr>
        <a:xfrm>
          <a:off x="14592300" y="139872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35306</xdr:rowOff>
    </xdr:from>
    <xdr:to>
      <xdr:col>72</xdr:col>
      <xdr:colOff>38100</xdr:colOff>
      <xdr:row>81</xdr:row>
      <xdr:rowOff>136906</xdr:rowOff>
    </xdr:to>
    <xdr:sp macro="" textlink="">
      <xdr:nvSpPr>
        <xdr:cNvPr id="726" name="楕円 725"/>
        <xdr:cNvSpPr/>
      </xdr:nvSpPr>
      <xdr:spPr>
        <a:xfrm>
          <a:off x="13652500" y="1392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86106</xdr:rowOff>
    </xdr:from>
    <xdr:to>
      <xdr:col>76</xdr:col>
      <xdr:colOff>114300</xdr:colOff>
      <xdr:row>81</xdr:row>
      <xdr:rowOff>99822</xdr:rowOff>
    </xdr:to>
    <xdr:cxnSp macro="">
      <xdr:nvCxnSpPr>
        <xdr:cNvPr id="727" name="直線コネクタ 726"/>
        <xdr:cNvCxnSpPr/>
      </xdr:nvCxnSpPr>
      <xdr:spPr>
        <a:xfrm>
          <a:off x="13703300" y="139735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3302</xdr:rowOff>
    </xdr:from>
    <xdr:to>
      <xdr:col>67</xdr:col>
      <xdr:colOff>101600</xdr:colOff>
      <xdr:row>81</xdr:row>
      <xdr:rowOff>104902</xdr:rowOff>
    </xdr:to>
    <xdr:sp macro="" textlink="">
      <xdr:nvSpPr>
        <xdr:cNvPr id="728" name="楕円 727"/>
        <xdr:cNvSpPr/>
      </xdr:nvSpPr>
      <xdr:spPr>
        <a:xfrm>
          <a:off x="12763500" y="1389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54102</xdr:rowOff>
    </xdr:from>
    <xdr:to>
      <xdr:col>71</xdr:col>
      <xdr:colOff>177800</xdr:colOff>
      <xdr:row>81</xdr:row>
      <xdr:rowOff>86106</xdr:rowOff>
    </xdr:to>
    <xdr:cxnSp macro="">
      <xdr:nvCxnSpPr>
        <xdr:cNvPr id="729" name="直線コネクタ 728"/>
        <xdr:cNvCxnSpPr/>
      </xdr:nvCxnSpPr>
      <xdr:spPr>
        <a:xfrm>
          <a:off x="12814300" y="139415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119142</xdr:rowOff>
    </xdr:from>
    <xdr:ext cx="405111" cy="259045"/>
    <xdr:sp macro="" textlink="">
      <xdr:nvSpPr>
        <xdr:cNvPr id="730" name="n_1aveValue【消防施設】&#10;有形固定資産減価償却率"/>
        <xdr:cNvSpPr txBox="1"/>
      </xdr:nvSpPr>
      <xdr:spPr>
        <a:xfrm>
          <a:off x="15266044" y="1366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119142</xdr:rowOff>
    </xdr:from>
    <xdr:ext cx="405111" cy="259045"/>
    <xdr:sp macro="" textlink="">
      <xdr:nvSpPr>
        <xdr:cNvPr id="731" name="n_2aveValue【消防施設】&#10;有形固定資産減価償却率"/>
        <xdr:cNvSpPr txBox="1"/>
      </xdr:nvSpPr>
      <xdr:spPr>
        <a:xfrm>
          <a:off x="14389744" y="1366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82566</xdr:rowOff>
    </xdr:from>
    <xdr:ext cx="405111" cy="259045"/>
    <xdr:sp macro="" textlink="">
      <xdr:nvSpPr>
        <xdr:cNvPr id="732" name="n_3aveValue【消防施設】&#10;有形固定資産減価償却率"/>
        <xdr:cNvSpPr txBox="1"/>
      </xdr:nvSpPr>
      <xdr:spPr>
        <a:xfrm>
          <a:off x="13500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39133</xdr:rowOff>
    </xdr:from>
    <xdr:ext cx="405111" cy="259045"/>
    <xdr:sp macro="" textlink="">
      <xdr:nvSpPr>
        <xdr:cNvPr id="733" name="n_4aveValue【消防施設】&#10;有形固定資産減価償却率"/>
        <xdr:cNvSpPr txBox="1"/>
      </xdr:nvSpPr>
      <xdr:spPr>
        <a:xfrm>
          <a:off x="12611744" y="1358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34307</xdr:rowOff>
    </xdr:from>
    <xdr:ext cx="405111" cy="259045"/>
    <xdr:sp macro="" textlink="">
      <xdr:nvSpPr>
        <xdr:cNvPr id="734" name="n_1mainValue【消防施設】&#10;有形固定資産減価償却率"/>
        <xdr:cNvSpPr txBox="1"/>
      </xdr:nvSpPr>
      <xdr:spPr>
        <a:xfrm>
          <a:off x="15266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141749</xdr:rowOff>
    </xdr:from>
    <xdr:ext cx="405111" cy="259045"/>
    <xdr:sp macro="" textlink="">
      <xdr:nvSpPr>
        <xdr:cNvPr id="735" name="n_2mainValue【消防施設】&#10;有形固定資産減価償却率"/>
        <xdr:cNvSpPr txBox="1"/>
      </xdr:nvSpPr>
      <xdr:spPr>
        <a:xfrm>
          <a:off x="14389744" y="1402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128033</xdr:rowOff>
    </xdr:from>
    <xdr:ext cx="405111" cy="259045"/>
    <xdr:sp macro="" textlink="">
      <xdr:nvSpPr>
        <xdr:cNvPr id="736" name="n_3mainValue【消防施設】&#10;有形固定資産減価償却率"/>
        <xdr:cNvSpPr txBox="1"/>
      </xdr:nvSpPr>
      <xdr:spPr>
        <a:xfrm>
          <a:off x="13500744" y="1401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96029</xdr:rowOff>
    </xdr:from>
    <xdr:ext cx="405111" cy="259045"/>
    <xdr:sp macro="" textlink="">
      <xdr:nvSpPr>
        <xdr:cNvPr id="737" name="n_4mainValue【消防施設】&#10;有形固定資産減価償却率"/>
        <xdr:cNvSpPr txBox="1"/>
      </xdr:nvSpPr>
      <xdr:spPr>
        <a:xfrm>
          <a:off x="12611744" y="1398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6" name="テキスト ボックス 7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7" name="直線コネクタ 7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8" name="直線コネクタ 74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9" name="テキスト ボックス 74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0" name="直線コネクタ 74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1" name="テキスト ボックス 75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2" name="直線コネクタ 75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3" name="テキスト ボックス 75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4" name="直線コネクタ 75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5" name="テキスト ボックス 75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6" name="直線コネクタ 7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7" name="テキスト ボックス 7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35813</xdr:rowOff>
    </xdr:to>
    <xdr:cxnSp macro="">
      <xdr:nvCxnSpPr>
        <xdr:cNvPr id="759" name="直線コネクタ 758"/>
        <xdr:cNvCxnSpPr/>
      </xdr:nvCxnSpPr>
      <xdr:spPr>
        <a:xfrm flipV="1">
          <a:off x="22160864" y="13648944"/>
          <a:ext cx="0" cy="96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39640</xdr:rowOff>
    </xdr:from>
    <xdr:ext cx="469744" cy="259045"/>
    <xdr:sp macro="" textlink="">
      <xdr:nvSpPr>
        <xdr:cNvPr id="760" name="【消防施設】&#10;一人当たり面積最小値テキスト"/>
        <xdr:cNvSpPr txBox="1"/>
      </xdr:nvSpPr>
      <xdr:spPr>
        <a:xfrm>
          <a:off x="22199600" y="1461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35813</xdr:rowOff>
    </xdr:from>
    <xdr:to>
      <xdr:col>116</xdr:col>
      <xdr:colOff>152400</xdr:colOff>
      <xdr:row>85</xdr:row>
      <xdr:rowOff>35813</xdr:rowOff>
    </xdr:to>
    <xdr:cxnSp macro="">
      <xdr:nvCxnSpPr>
        <xdr:cNvPr id="761" name="直線コネクタ 760"/>
        <xdr:cNvCxnSpPr/>
      </xdr:nvCxnSpPr>
      <xdr:spPr>
        <a:xfrm>
          <a:off x="22072600" y="1460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762" name="【消防施設】&#10;一人当たり面積最大値テキスト"/>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763" name="直線コネクタ 762"/>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100601</xdr:rowOff>
    </xdr:from>
    <xdr:ext cx="469744" cy="259045"/>
    <xdr:sp macro="" textlink="">
      <xdr:nvSpPr>
        <xdr:cNvPr id="764" name="【消防施設】&#10;一人当たり面積平均値テキスト"/>
        <xdr:cNvSpPr txBox="1"/>
      </xdr:nvSpPr>
      <xdr:spPr>
        <a:xfrm>
          <a:off x="22199600" y="14330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765" name="フローチャート: 判断 764"/>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113030</xdr:rowOff>
    </xdr:from>
    <xdr:to>
      <xdr:col>112</xdr:col>
      <xdr:colOff>38100</xdr:colOff>
      <xdr:row>84</xdr:row>
      <xdr:rowOff>43180</xdr:rowOff>
    </xdr:to>
    <xdr:sp macro="" textlink="">
      <xdr:nvSpPr>
        <xdr:cNvPr id="766" name="フローチャート: 判断 765"/>
        <xdr:cNvSpPr/>
      </xdr:nvSpPr>
      <xdr:spPr>
        <a:xfrm>
          <a:off x="21272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117602</xdr:rowOff>
    </xdr:from>
    <xdr:to>
      <xdr:col>107</xdr:col>
      <xdr:colOff>101600</xdr:colOff>
      <xdr:row>84</xdr:row>
      <xdr:rowOff>47752</xdr:rowOff>
    </xdr:to>
    <xdr:sp macro="" textlink="">
      <xdr:nvSpPr>
        <xdr:cNvPr id="767" name="フローチャート: 判断 766"/>
        <xdr:cNvSpPr/>
      </xdr:nvSpPr>
      <xdr:spPr>
        <a:xfrm>
          <a:off x="20383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122174</xdr:rowOff>
    </xdr:from>
    <xdr:to>
      <xdr:col>102</xdr:col>
      <xdr:colOff>165100</xdr:colOff>
      <xdr:row>84</xdr:row>
      <xdr:rowOff>52324</xdr:rowOff>
    </xdr:to>
    <xdr:sp macro="" textlink="">
      <xdr:nvSpPr>
        <xdr:cNvPr id="768" name="フローチャート: 判断 767"/>
        <xdr:cNvSpPr/>
      </xdr:nvSpPr>
      <xdr:spPr>
        <a:xfrm>
          <a:off x="19494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154178</xdr:rowOff>
    </xdr:from>
    <xdr:to>
      <xdr:col>98</xdr:col>
      <xdr:colOff>38100</xdr:colOff>
      <xdr:row>84</xdr:row>
      <xdr:rowOff>84328</xdr:rowOff>
    </xdr:to>
    <xdr:sp macro="" textlink="">
      <xdr:nvSpPr>
        <xdr:cNvPr id="769" name="フローチャート: 判断 768"/>
        <xdr:cNvSpPr/>
      </xdr:nvSpPr>
      <xdr:spPr>
        <a:xfrm>
          <a:off x="18605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0" name="テキスト ボックス 7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1" name="テキスト ボックス 7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2" name="テキスト ボックス 7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3" name="テキスト ボックス 7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4" name="テキスト ボックス 7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119887</xdr:rowOff>
    </xdr:from>
    <xdr:to>
      <xdr:col>112</xdr:col>
      <xdr:colOff>38100</xdr:colOff>
      <xdr:row>83</xdr:row>
      <xdr:rowOff>50037</xdr:rowOff>
    </xdr:to>
    <xdr:sp macro="" textlink="">
      <xdr:nvSpPr>
        <xdr:cNvPr id="775" name="楕円 774"/>
        <xdr:cNvSpPr/>
      </xdr:nvSpPr>
      <xdr:spPr>
        <a:xfrm>
          <a:off x="21272500" y="1417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124461</xdr:rowOff>
    </xdr:from>
    <xdr:to>
      <xdr:col>107</xdr:col>
      <xdr:colOff>101600</xdr:colOff>
      <xdr:row>83</xdr:row>
      <xdr:rowOff>54611</xdr:rowOff>
    </xdr:to>
    <xdr:sp macro="" textlink="">
      <xdr:nvSpPr>
        <xdr:cNvPr id="776" name="楕円 775"/>
        <xdr:cNvSpPr/>
      </xdr:nvSpPr>
      <xdr:spPr>
        <a:xfrm>
          <a:off x="20383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170687</xdr:rowOff>
    </xdr:from>
    <xdr:to>
      <xdr:col>111</xdr:col>
      <xdr:colOff>177800</xdr:colOff>
      <xdr:row>83</xdr:row>
      <xdr:rowOff>3811</xdr:rowOff>
    </xdr:to>
    <xdr:cxnSp macro="">
      <xdr:nvCxnSpPr>
        <xdr:cNvPr id="777" name="直線コネクタ 776"/>
        <xdr:cNvCxnSpPr/>
      </xdr:nvCxnSpPr>
      <xdr:spPr>
        <a:xfrm flipV="1">
          <a:off x="20434300" y="142295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142748</xdr:rowOff>
    </xdr:from>
    <xdr:to>
      <xdr:col>102</xdr:col>
      <xdr:colOff>165100</xdr:colOff>
      <xdr:row>83</xdr:row>
      <xdr:rowOff>72898</xdr:rowOff>
    </xdr:to>
    <xdr:sp macro="" textlink="">
      <xdr:nvSpPr>
        <xdr:cNvPr id="778" name="楕円 777"/>
        <xdr:cNvSpPr/>
      </xdr:nvSpPr>
      <xdr:spPr>
        <a:xfrm>
          <a:off x="19494500" y="142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3811</xdr:rowOff>
    </xdr:from>
    <xdr:to>
      <xdr:col>107</xdr:col>
      <xdr:colOff>50800</xdr:colOff>
      <xdr:row>83</xdr:row>
      <xdr:rowOff>22098</xdr:rowOff>
    </xdr:to>
    <xdr:cxnSp macro="">
      <xdr:nvCxnSpPr>
        <xdr:cNvPr id="779" name="直線コネクタ 778"/>
        <xdr:cNvCxnSpPr/>
      </xdr:nvCxnSpPr>
      <xdr:spPr>
        <a:xfrm flipV="1">
          <a:off x="19545300" y="142341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156463</xdr:rowOff>
    </xdr:from>
    <xdr:to>
      <xdr:col>98</xdr:col>
      <xdr:colOff>38100</xdr:colOff>
      <xdr:row>83</xdr:row>
      <xdr:rowOff>86613</xdr:rowOff>
    </xdr:to>
    <xdr:sp macro="" textlink="">
      <xdr:nvSpPr>
        <xdr:cNvPr id="780" name="楕円 779"/>
        <xdr:cNvSpPr/>
      </xdr:nvSpPr>
      <xdr:spPr>
        <a:xfrm>
          <a:off x="18605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22098</xdr:rowOff>
    </xdr:from>
    <xdr:to>
      <xdr:col>102</xdr:col>
      <xdr:colOff>114300</xdr:colOff>
      <xdr:row>83</xdr:row>
      <xdr:rowOff>35813</xdr:rowOff>
    </xdr:to>
    <xdr:cxnSp macro="">
      <xdr:nvCxnSpPr>
        <xdr:cNvPr id="781" name="直線コネクタ 780"/>
        <xdr:cNvCxnSpPr/>
      </xdr:nvCxnSpPr>
      <xdr:spPr>
        <a:xfrm flipV="1">
          <a:off x="18656300" y="142524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34307</xdr:rowOff>
    </xdr:from>
    <xdr:ext cx="469744" cy="259045"/>
    <xdr:sp macro="" textlink="">
      <xdr:nvSpPr>
        <xdr:cNvPr id="782" name="n_1aveValue【消防施設】&#10;一人当たり面積"/>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38879</xdr:rowOff>
    </xdr:from>
    <xdr:ext cx="469744" cy="259045"/>
    <xdr:sp macro="" textlink="">
      <xdr:nvSpPr>
        <xdr:cNvPr id="783" name="n_2aveValue【消防施設】&#10;一人当たり面積"/>
        <xdr:cNvSpPr txBox="1"/>
      </xdr:nvSpPr>
      <xdr:spPr>
        <a:xfrm>
          <a:off x="20199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43451</xdr:rowOff>
    </xdr:from>
    <xdr:ext cx="469744" cy="259045"/>
    <xdr:sp macro="" textlink="">
      <xdr:nvSpPr>
        <xdr:cNvPr id="784" name="n_3aveValue【消防施設】&#10;一人当たり面積"/>
        <xdr:cNvSpPr txBox="1"/>
      </xdr:nvSpPr>
      <xdr:spPr>
        <a:xfrm>
          <a:off x="19310427"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75455</xdr:rowOff>
    </xdr:from>
    <xdr:ext cx="469744" cy="259045"/>
    <xdr:sp macro="" textlink="">
      <xdr:nvSpPr>
        <xdr:cNvPr id="785" name="n_4aveValue【消防施設】&#10;一人当たり面積"/>
        <xdr:cNvSpPr txBox="1"/>
      </xdr:nvSpPr>
      <xdr:spPr>
        <a:xfrm>
          <a:off x="18421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66564</xdr:rowOff>
    </xdr:from>
    <xdr:ext cx="469744" cy="259045"/>
    <xdr:sp macro="" textlink="">
      <xdr:nvSpPr>
        <xdr:cNvPr id="786" name="n_1mainValue【消防施設】&#10;一人当たり面積"/>
        <xdr:cNvSpPr txBox="1"/>
      </xdr:nvSpPr>
      <xdr:spPr>
        <a:xfrm>
          <a:off x="21075727" y="1395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71138</xdr:rowOff>
    </xdr:from>
    <xdr:ext cx="469744" cy="259045"/>
    <xdr:sp macro="" textlink="">
      <xdr:nvSpPr>
        <xdr:cNvPr id="787" name="n_2mainValue【消防施設】&#10;一人当たり面積"/>
        <xdr:cNvSpPr txBox="1"/>
      </xdr:nvSpPr>
      <xdr:spPr>
        <a:xfrm>
          <a:off x="20199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89425</xdr:rowOff>
    </xdr:from>
    <xdr:ext cx="469744" cy="259045"/>
    <xdr:sp macro="" textlink="">
      <xdr:nvSpPr>
        <xdr:cNvPr id="788" name="n_3mainValue【消防施設】&#10;一人当たり面積"/>
        <xdr:cNvSpPr txBox="1"/>
      </xdr:nvSpPr>
      <xdr:spPr>
        <a:xfrm>
          <a:off x="19310427" y="1397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103140</xdr:rowOff>
    </xdr:from>
    <xdr:ext cx="469744" cy="259045"/>
    <xdr:sp macro="" textlink="">
      <xdr:nvSpPr>
        <xdr:cNvPr id="789" name="n_4mainValue【消防施設】&#10;一人当たり面積"/>
        <xdr:cNvSpPr txBox="1"/>
      </xdr:nvSpPr>
      <xdr:spPr>
        <a:xfrm>
          <a:off x="184214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0" name="正方形/長方形 7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1" name="正方形/長方形 7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2" name="正方形/長方形 7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3" name="正方形/長方形 7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4" name="正方形/長方形 7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5" name="正方形/長方形 7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6" name="正方形/長方形 7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7" name="正方形/長方形 7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8" name="テキスト ボックス 7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9" name="直線コネクタ 7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0" name="テキスト ボックス 79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01" name="直線コネクタ 80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02" name="テキスト ボックス 80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03" name="直線コネクタ 80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04" name="テキスト ボックス 80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05" name="直線コネクタ 80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06" name="テキスト ボックス 80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07" name="直線コネクタ 80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08" name="テキスト ボックス 807"/>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9" name="直線コネクタ 8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10" name="テキスト ボックス 80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1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142494</xdr:rowOff>
    </xdr:from>
    <xdr:to>
      <xdr:col>85</xdr:col>
      <xdr:colOff>126364</xdr:colOff>
      <xdr:row>107</xdr:row>
      <xdr:rowOff>128778</xdr:rowOff>
    </xdr:to>
    <xdr:cxnSp macro="">
      <xdr:nvCxnSpPr>
        <xdr:cNvPr id="812" name="直線コネクタ 811"/>
        <xdr:cNvCxnSpPr/>
      </xdr:nvCxnSpPr>
      <xdr:spPr>
        <a:xfrm flipV="1">
          <a:off x="16318864" y="171160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132605</xdr:rowOff>
    </xdr:from>
    <xdr:ext cx="405111" cy="259045"/>
    <xdr:sp macro="" textlink="">
      <xdr:nvSpPr>
        <xdr:cNvPr id="813" name="【庁舎】&#10;有形固定資産減価償却率最小値テキスト"/>
        <xdr:cNvSpPr txBox="1"/>
      </xdr:nvSpPr>
      <xdr:spPr>
        <a:xfrm>
          <a:off x="16357600" y="1847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128778</xdr:rowOff>
    </xdr:from>
    <xdr:to>
      <xdr:col>86</xdr:col>
      <xdr:colOff>25400</xdr:colOff>
      <xdr:row>107</xdr:row>
      <xdr:rowOff>128778</xdr:rowOff>
    </xdr:to>
    <xdr:cxnSp macro="">
      <xdr:nvCxnSpPr>
        <xdr:cNvPr id="814" name="直線コネクタ 813"/>
        <xdr:cNvCxnSpPr/>
      </xdr:nvCxnSpPr>
      <xdr:spPr>
        <a:xfrm>
          <a:off x="16230600" y="1847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89171</xdr:rowOff>
    </xdr:from>
    <xdr:ext cx="405111" cy="259045"/>
    <xdr:sp macro="" textlink="">
      <xdr:nvSpPr>
        <xdr:cNvPr id="815" name="【庁舎】&#10;有形固定資産減価償却率最大値テキスト"/>
        <xdr:cNvSpPr txBox="1"/>
      </xdr:nvSpPr>
      <xdr:spPr>
        <a:xfrm>
          <a:off x="16357600" y="1689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142494</xdr:rowOff>
    </xdr:from>
    <xdr:to>
      <xdr:col>86</xdr:col>
      <xdr:colOff>25400</xdr:colOff>
      <xdr:row>99</xdr:row>
      <xdr:rowOff>142494</xdr:rowOff>
    </xdr:to>
    <xdr:cxnSp macro="">
      <xdr:nvCxnSpPr>
        <xdr:cNvPr id="816" name="直線コネクタ 815"/>
        <xdr:cNvCxnSpPr/>
      </xdr:nvCxnSpPr>
      <xdr:spPr>
        <a:xfrm>
          <a:off x="16230600" y="1711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19829</xdr:rowOff>
    </xdr:from>
    <xdr:ext cx="405111" cy="259045"/>
    <xdr:sp macro="" textlink="">
      <xdr:nvSpPr>
        <xdr:cNvPr id="817" name="【庁舎】&#10;有形固定資産減価償却率平均値テキスト"/>
        <xdr:cNvSpPr txBox="1"/>
      </xdr:nvSpPr>
      <xdr:spPr>
        <a:xfrm>
          <a:off x="16357600" y="176791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41402</xdr:rowOff>
    </xdr:from>
    <xdr:to>
      <xdr:col>85</xdr:col>
      <xdr:colOff>177800</xdr:colOff>
      <xdr:row>103</xdr:row>
      <xdr:rowOff>143002</xdr:rowOff>
    </xdr:to>
    <xdr:sp macro="" textlink="">
      <xdr:nvSpPr>
        <xdr:cNvPr id="818" name="フローチャート: 判断 817"/>
        <xdr:cNvSpPr/>
      </xdr:nvSpPr>
      <xdr:spPr>
        <a:xfrm>
          <a:off x="16268700" y="1770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819" name="フローチャート: 判断 818"/>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820" name="フローチャート: 判断 819"/>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135128</xdr:rowOff>
    </xdr:from>
    <xdr:to>
      <xdr:col>72</xdr:col>
      <xdr:colOff>38100</xdr:colOff>
      <xdr:row>104</xdr:row>
      <xdr:rowOff>65278</xdr:rowOff>
    </xdr:to>
    <xdr:sp macro="" textlink="">
      <xdr:nvSpPr>
        <xdr:cNvPr id="821" name="フローチャート: 判断 820"/>
        <xdr:cNvSpPr/>
      </xdr:nvSpPr>
      <xdr:spPr>
        <a:xfrm>
          <a:off x="136525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153415</xdr:rowOff>
    </xdr:from>
    <xdr:to>
      <xdr:col>67</xdr:col>
      <xdr:colOff>101600</xdr:colOff>
      <xdr:row>105</xdr:row>
      <xdr:rowOff>83565</xdr:rowOff>
    </xdr:to>
    <xdr:sp macro="" textlink="">
      <xdr:nvSpPr>
        <xdr:cNvPr id="822" name="フローチャート: 判断 821"/>
        <xdr:cNvSpPr/>
      </xdr:nvSpPr>
      <xdr:spPr>
        <a:xfrm>
          <a:off x="1276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3" name="テキスト ボックス 82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4" name="テキスト ボックス 82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5" name="テキスト ボックス 82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6" name="テキスト ボックス 82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7" name="テキスト ボックス 82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128270</xdr:rowOff>
    </xdr:from>
    <xdr:to>
      <xdr:col>81</xdr:col>
      <xdr:colOff>101600</xdr:colOff>
      <xdr:row>107</xdr:row>
      <xdr:rowOff>58420</xdr:rowOff>
    </xdr:to>
    <xdr:sp macro="" textlink="">
      <xdr:nvSpPr>
        <xdr:cNvPr id="828" name="楕円 827"/>
        <xdr:cNvSpPr/>
      </xdr:nvSpPr>
      <xdr:spPr>
        <a:xfrm>
          <a:off x="15430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82550</xdr:rowOff>
    </xdr:from>
    <xdr:to>
      <xdr:col>76</xdr:col>
      <xdr:colOff>165100</xdr:colOff>
      <xdr:row>107</xdr:row>
      <xdr:rowOff>12700</xdr:rowOff>
    </xdr:to>
    <xdr:sp macro="" textlink="">
      <xdr:nvSpPr>
        <xdr:cNvPr id="829" name="楕円 828"/>
        <xdr:cNvSpPr/>
      </xdr:nvSpPr>
      <xdr:spPr>
        <a:xfrm>
          <a:off x="14541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133350</xdr:rowOff>
    </xdr:from>
    <xdr:to>
      <xdr:col>81</xdr:col>
      <xdr:colOff>50800</xdr:colOff>
      <xdr:row>107</xdr:row>
      <xdr:rowOff>7620</xdr:rowOff>
    </xdr:to>
    <xdr:cxnSp macro="">
      <xdr:nvCxnSpPr>
        <xdr:cNvPr id="830" name="直線コネクタ 829"/>
        <xdr:cNvCxnSpPr/>
      </xdr:nvCxnSpPr>
      <xdr:spPr>
        <a:xfrm>
          <a:off x="14592300" y="183070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50546</xdr:rowOff>
    </xdr:from>
    <xdr:to>
      <xdr:col>72</xdr:col>
      <xdr:colOff>38100</xdr:colOff>
      <xdr:row>106</xdr:row>
      <xdr:rowOff>152146</xdr:rowOff>
    </xdr:to>
    <xdr:sp macro="" textlink="">
      <xdr:nvSpPr>
        <xdr:cNvPr id="831" name="楕円 830"/>
        <xdr:cNvSpPr/>
      </xdr:nvSpPr>
      <xdr:spPr>
        <a:xfrm>
          <a:off x="13652500" y="1822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101346</xdr:rowOff>
    </xdr:from>
    <xdr:to>
      <xdr:col>76</xdr:col>
      <xdr:colOff>114300</xdr:colOff>
      <xdr:row>106</xdr:row>
      <xdr:rowOff>133350</xdr:rowOff>
    </xdr:to>
    <xdr:cxnSp macro="">
      <xdr:nvCxnSpPr>
        <xdr:cNvPr id="832" name="直線コネクタ 831"/>
        <xdr:cNvCxnSpPr/>
      </xdr:nvCxnSpPr>
      <xdr:spPr>
        <a:xfrm>
          <a:off x="13703300" y="1827504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9398</xdr:rowOff>
    </xdr:from>
    <xdr:to>
      <xdr:col>67</xdr:col>
      <xdr:colOff>101600</xdr:colOff>
      <xdr:row>106</xdr:row>
      <xdr:rowOff>110998</xdr:rowOff>
    </xdr:to>
    <xdr:sp macro="" textlink="">
      <xdr:nvSpPr>
        <xdr:cNvPr id="833" name="楕円 832"/>
        <xdr:cNvSpPr/>
      </xdr:nvSpPr>
      <xdr:spPr>
        <a:xfrm>
          <a:off x="12763500" y="181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60198</xdr:rowOff>
    </xdr:from>
    <xdr:to>
      <xdr:col>71</xdr:col>
      <xdr:colOff>177800</xdr:colOff>
      <xdr:row>106</xdr:row>
      <xdr:rowOff>101346</xdr:rowOff>
    </xdr:to>
    <xdr:cxnSp macro="">
      <xdr:nvCxnSpPr>
        <xdr:cNvPr id="834" name="直線コネクタ 833"/>
        <xdr:cNvCxnSpPr/>
      </xdr:nvCxnSpPr>
      <xdr:spPr>
        <a:xfrm>
          <a:off x="12814300" y="1823389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835" name="n_1aveValue【庁舎】&#10;有形固定資産減価償却率"/>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150385</xdr:rowOff>
    </xdr:from>
    <xdr:ext cx="405111" cy="259045"/>
    <xdr:sp macro="" textlink="">
      <xdr:nvSpPr>
        <xdr:cNvPr id="836" name="n_2aveValue【庁舎】&#10;有形固定資産減価償却率"/>
        <xdr:cNvSpPr txBox="1"/>
      </xdr:nvSpPr>
      <xdr:spPr>
        <a:xfrm>
          <a:off x="14389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81805</xdr:rowOff>
    </xdr:from>
    <xdr:ext cx="405111" cy="259045"/>
    <xdr:sp macro="" textlink="">
      <xdr:nvSpPr>
        <xdr:cNvPr id="837" name="n_3aveValue【庁舎】&#10;有形固定資産減価償却率"/>
        <xdr:cNvSpPr txBox="1"/>
      </xdr:nvSpPr>
      <xdr:spPr>
        <a:xfrm>
          <a:off x="13500744" y="1756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100092</xdr:rowOff>
    </xdr:from>
    <xdr:ext cx="405111" cy="259045"/>
    <xdr:sp macro="" textlink="">
      <xdr:nvSpPr>
        <xdr:cNvPr id="838" name="n_4aveValue【庁舎】&#10;有形固定資産減価償却率"/>
        <xdr:cNvSpPr txBox="1"/>
      </xdr:nvSpPr>
      <xdr:spPr>
        <a:xfrm>
          <a:off x="12611744" y="1775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49547</xdr:rowOff>
    </xdr:from>
    <xdr:ext cx="405111" cy="259045"/>
    <xdr:sp macro="" textlink="">
      <xdr:nvSpPr>
        <xdr:cNvPr id="839" name="n_1mainValue【庁舎】&#10;有形固定資産減価償却率"/>
        <xdr:cNvSpPr txBox="1"/>
      </xdr:nvSpPr>
      <xdr:spPr>
        <a:xfrm>
          <a:off x="152660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3827</xdr:rowOff>
    </xdr:from>
    <xdr:ext cx="405111" cy="259045"/>
    <xdr:sp macro="" textlink="">
      <xdr:nvSpPr>
        <xdr:cNvPr id="840" name="n_2mainValue【庁舎】&#10;有形固定資産減価償却率"/>
        <xdr:cNvSpPr txBox="1"/>
      </xdr:nvSpPr>
      <xdr:spPr>
        <a:xfrm>
          <a:off x="143897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143273</xdr:rowOff>
    </xdr:from>
    <xdr:ext cx="405111" cy="259045"/>
    <xdr:sp macro="" textlink="">
      <xdr:nvSpPr>
        <xdr:cNvPr id="841" name="n_3mainValue【庁舎】&#10;有形固定資産減価償却率"/>
        <xdr:cNvSpPr txBox="1"/>
      </xdr:nvSpPr>
      <xdr:spPr>
        <a:xfrm>
          <a:off x="13500744" y="1831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102125</xdr:rowOff>
    </xdr:from>
    <xdr:ext cx="405111" cy="259045"/>
    <xdr:sp macro="" textlink="">
      <xdr:nvSpPr>
        <xdr:cNvPr id="842" name="n_4mainValue【庁舎】&#10;有形固定資産減価償却率"/>
        <xdr:cNvSpPr txBox="1"/>
      </xdr:nvSpPr>
      <xdr:spPr>
        <a:xfrm>
          <a:off x="12611744" y="1827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3" name="正方形/長方形 8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4" name="正方形/長方形 8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5" name="正方形/長方形 8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6" name="正方形/長方形 8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7" name="正方形/長方形 8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8" name="正方形/長方形 8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9" name="正方形/長方形 8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0" name="正方形/長方形 84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1" name="テキスト ボックス 85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2" name="直線コネクタ 85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53" name="テキスト ボックス 85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854" name="直線コネクタ 85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55" name="テキスト ボックス 85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56" name="直線コネクタ 85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57" name="テキスト ボックス 85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58" name="直線コネクタ 85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59" name="テキスト ボックス 85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0" name="直線コネクタ 85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1" name="テキスト ボックス 86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2" name="直線コネクタ 8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3" name="テキスト ボックス 8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25908</xdr:rowOff>
    </xdr:from>
    <xdr:to>
      <xdr:col>116</xdr:col>
      <xdr:colOff>62864</xdr:colOff>
      <xdr:row>108</xdr:row>
      <xdr:rowOff>76200</xdr:rowOff>
    </xdr:to>
    <xdr:cxnSp macro="">
      <xdr:nvCxnSpPr>
        <xdr:cNvPr id="865" name="直線コネクタ 864"/>
        <xdr:cNvCxnSpPr/>
      </xdr:nvCxnSpPr>
      <xdr:spPr>
        <a:xfrm flipV="1">
          <a:off x="22160864" y="17170908"/>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866"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867" name="直線コネクタ 866"/>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144035</xdr:rowOff>
    </xdr:from>
    <xdr:ext cx="469744" cy="259045"/>
    <xdr:sp macro="" textlink="">
      <xdr:nvSpPr>
        <xdr:cNvPr id="868" name="【庁舎】&#10;一人当たり面積最大値テキスト"/>
        <xdr:cNvSpPr txBox="1"/>
      </xdr:nvSpPr>
      <xdr:spPr>
        <a:xfrm>
          <a:off x="22199600" y="169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25908</xdr:rowOff>
    </xdr:from>
    <xdr:to>
      <xdr:col>116</xdr:col>
      <xdr:colOff>152400</xdr:colOff>
      <xdr:row>100</xdr:row>
      <xdr:rowOff>25908</xdr:rowOff>
    </xdr:to>
    <xdr:cxnSp macro="">
      <xdr:nvCxnSpPr>
        <xdr:cNvPr id="869" name="直線コネクタ 868"/>
        <xdr:cNvCxnSpPr/>
      </xdr:nvCxnSpPr>
      <xdr:spPr>
        <a:xfrm>
          <a:off x="22072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19829</xdr:rowOff>
    </xdr:from>
    <xdr:ext cx="469744" cy="259045"/>
    <xdr:sp macro="" textlink="">
      <xdr:nvSpPr>
        <xdr:cNvPr id="870" name="【庁舎】&#10;一人当たり面積平均値テキスト"/>
        <xdr:cNvSpPr txBox="1"/>
      </xdr:nvSpPr>
      <xdr:spPr>
        <a:xfrm>
          <a:off x="22199600" y="18022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41402</xdr:rowOff>
    </xdr:from>
    <xdr:to>
      <xdr:col>116</xdr:col>
      <xdr:colOff>114300</xdr:colOff>
      <xdr:row>105</xdr:row>
      <xdr:rowOff>143002</xdr:rowOff>
    </xdr:to>
    <xdr:sp macro="" textlink="">
      <xdr:nvSpPr>
        <xdr:cNvPr id="871" name="フローチャート: 判断 870"/>
        <xdr:cNvSpPr/>
      </xdr:nvSpPr>
      <xdr:spPr>
        <a:xfrm>
          <a:off x="221107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64263</xdr:rowOff>
    </xdr:from>
    <xdr:to>
      <xdr:col>112</xdr:col>
      <xdr:colOff>38100</xdr:colOff>
      <xdr:row>105</xdr:row>
      <xdr:rowOff>165863</xdr:rowOff>
    </xdr:to>
    <xdr:sp macro="" textlink="">
      <xdr:nvSpPr>
        <xdr:cNvPr id="872" name="フローチャート: 判断 871"/>
        <xdr:cNvSpPr/>
      </xdr:nvSpPr>
      <xdr:spPr>
        <a:xfrm>
          <a:off x="21272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155702</xdr:rowOff>
    </xdr:from>
    <xdr:to>
      <xdr:col>107</xdr:col>
      <xdr:colOff>101600</xdr:colOff>
      <xdr:row>106</xdr:row>
      <xdr:rowOff>85852</xdr:rowOff>
    </xdr:to>
    <xdr:sp macro="" textlink="">
      <xdr:nvSpPr>
        <xdr:cNvPr id="873" name="フローチャート: 判断 872"/>
        <xdr:cNvSpPr/>
      </xdr:nvSpPr>
      <xdr:spPr>
        <a:xfrm>
          <a:off x="20383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155702</xdr:rowOff>
    </xdr:from>
    <xdr:to>
      <xdr:col>102</xdr:col>
      <xdr:colOff>165100</xdr:colOff>
      <xdr:row>106</xdr:row>
      <xdr:rowOff>85852</xdr:rowOff>
    </xdr:to>
    <xdr:sp macro="" textlink="">
      <xdr:nvSpPr>
        <xdr:cNvPr id="874" name="フローチャート: 判断 873"/>
        <xdr:cNvSpPr/>
      </xdr:nvSpPr>
      <xdr:spPr>
        <a:xfrm>
          <a:off x="19494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25400</xdr:rowOff>
    </xdr:from>
    <xdr:to>
      <xdr:col>98</xdr:col>
      <xdr:colOff>38100</xdr:colOff>
      <xdr:row>106</xdr:row>
      <xdr:rowOff>127000</xdr:rowOff>
    </xdr:to>
    <xdr:sp macro="" textlink="">
      <xdr:nvSpPr>
        <xdr:cNvPr id="875" name="フローチャート: 判断 874"/>
        <xdr:cNvSpPr/>
      </xdr:nvSpPr>
      <xdr:spPr>
        <a:xfrm>
          <a:off x="18605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6" name="テキスト ボックス 87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7" name="テキスト ボックス 87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8" name="テキスト ボックス 87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9" name="テキスト ボックス 87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0" name="テキスト ボックス 87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29972</xdr:rowOff>
    </xdr:from>
    <xdr:to>
      <xdr:col>112</xdr:col>
      <xdr:colOff>38100</xdr:colOff>
      <xdr:row>102</xdr:row>
      <xdr:rowOff>131572</xdr:rowOff>
    </xdr:to>
    <xdr:sp macro="" textlink="">
      <xdr:nvSpPr>
        <xdr:cNvPr id="881" name="楕円 880"/>
        <xdr:cNvSpPr/>
      </xdr:nvSpPr>
      <xdr:spPr>
        <a:xfrm>
          <a:off x="21272500" y="175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43687</xdr:rowOff>
    </xdr:from>
    <xdr:to>
      <xdr:col>107</xdr:col>
      <xdr:colOff>101600</xdr:colOff>
      <xdr:row>102</xdr:row>
      <xdr:rowOff>145287</xdr:rowOff>
    </xdr:to>
    <xdr:sp macro="" textlink="">
      <xdr:nvSpPr>
        <xdr:cNvPr id="882" name="楕円 881"/>
        <xdr:cNvSpPr/>
      </xdr:nvSpPr>
      <xdr:spPr>
        <a:xfrm>
          <a:off x="20383500" y="1753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80772</xdr:rowOff>
    </xdr:from>
    <xdr:to>
      <xdr:col>111</xdr:col>
      <xdr:colOff>177800</xdr:colOff>
      <xdr:row>102</xdr:row>
      <xdr:rowOff>94487</xdr:rowOff>
    </xdr:to>
    <xdr:cxnSp macro="">
      <xdr:nvCxnSpPr>
        <xdr:cNvPr id="883" name="直線コネクタ 882"/>
        <xdr:cNvCxnSpPr/>
      </xdr:nvCxnSpPr>
      <xdr:spPr>
        <a:xfrm flipV="1">
          <a:off x="20434300" y="175686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148844</xdr:rowOff>
    </xdr:from>
    <xdr:to>
      <xdr:col>102</xdr:col>
      <xdr:colOff>165100</xdr:colOff>
      <xdr:row>103</xdr:row>
      <xdr:rowOff>78994</xdr:rowOff>
    </xdr:to>
    <xdr:sp macro="" textlink="">
      <xdr:nvSpPr>
        <xdr:cNvPr id="884" name="楕円 883"/>
        <xdr:cNvSpPr/>
      </xdr:nvSpPr>
      <xdr:spPr>
        <a:xfrm>
          <a:off x="19494500" y="1763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94487</xdr:rowOff>
    </xdr:from>
    <xdr:to>
      <xdr:col>107</xdr:col>
      <xdr:colOff>50800</xdr:colOff>
      <xdr:row>103</xdr:row>
      <xdr:rowOff>28194</xdr:rowOff>
    </xdr:to>
    <xdr:cxnSp macro="">
      <xdr:nvCxnSpPr>
        <xdr:cNvPr id="885" name="直線コネクタ 884"/>
        <xdr:cNvCxnSpPr/>
      </xdr:nvCxnSpPr>
      <xdr:spPr>
        <a:xfrm flipV="1">
          <a:off x="19545300" y="17582387"/>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9398</xdr:rowOff>
    </xdr:from>
    <xdr:to>
      <xdr:col>98</xdr:col>
      <xdr:colOff>38100</xdr:colOff>
      <xdr:row>103</xdr:row>
      <xdr:rowOff>110998</xdr:rowOff>
    </xdr:to>
    <xdr:sp macro="" textlink="">
      <xdr:nvSpPr>
        <xdr:cNvPr id="886" name="楕円 885"/>
        <xdr:cNvSpPr/>
      </xdr:nvSpPr>
      <xdr:spPr>
        <a:xfrm>
          <a:off x="18605500" y="1766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28194</xdr:rowOff>
    </xdr:from>
    <xdr:to>
      <xdr:col>102</xdr:col>
      <xdr:colOff>114300</xdr:colOff>
      <xdr:row>103</xdr:row>
      <xdr:rowOff>60198</xdr:rowOff>
    </xdr:to>
    <xdr:cxnSp macro="">
      <xdr:nvCxnSpPr>
        <xdr:cNvPr id="887" name="直線コネクタ 886"/>
        <xdr:cNvCxnSpPr/>
      </xdr:nvCxnSpPr>
      <xdr:spPr>
        <a:xfrm flipV="1">
          <a:off x="18656300" y="176875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156990</xdr:rowOff>
    </xdr:from>
    <xdr:ext cx="469744" cy="259045"/>
    <xdr:sp macro="" textlink="">
      <xdr:nvSpPr>
        <xdr:cNvPr id="888" name="n_1aveValue【庁舎】&#10;一人当たり面積"/>
        <xdr:cNvSpPr txBox="1"/>
      </xdr:nvSpPr>
      <xdr:spPr>
        <a:xfrm>
          <a:off x="210757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76979</xdr:rowOff>
    </xdr:from>
    <xdr:ext cx="469744" cy="259045"/>
    <xdr:sp macro="" textlink="">
      <xdr:nvSpPr>
        <xdr:cNvPr id="889" name="n_2aveValue【庁舎】&#10;一人当たり面積"/>
        <xdr:cNvSpPr txBox="1"/>
      </xdr:nvSpPr>
      <xdr:spPr>
        <a:xfrm>
          <a:off x="201994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76979</xdr:rowOff>
    </xdr:from>
    <xdr:ext cx="469744" cy="259045"/>
    <xdr:sp macro="" textlink="">
      <xdr:nvSpPr>
        <xdr:cNvPr id="890" name="n_3aveValue【庁舎】&#10;一人当たり面積"/>
        <xdr:cNvSpPr txBox="1"/>
      </xdr:nvSpPr>
      <xdr:spPr>
        <a:xfrm>
          <a:off x="193104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118127</xdr:rowOff>
    </xdr:from>
    <xdr:ext cx="469744" cy="259045"/>
    <xdr:sp macro="" textlink="">
      <xdr:nvSpPr>
        <xdr:cNvPr id="891" name="n_4aveValue【庁舎】&#10;一人当たり面積"/>
        <xdr:cNvSpPr txBox="1"/>
      </xdr:nvSpPr>
      <xdr:spPr>
        <a:xfrm>
          <a:off x="18421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148099</xdr:rowOff>
    </xdr:from>
    <xdr:ext cx="469744" cy="259045"/>
    <xdr:sp macro="" textlink="">
      <xdr:nvSpPr>
        <xdr:cNvPr id="892" name="n_1mainValue【庁舎】&#10;一人当たり面積"/>
        <xdr:cNvSpPr txBox="1"/>
      </xdr:nvSpPr>
      <xdr:spPr>
        <a:xfrm>
          <a:off x="21075727" y="1729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161814</xdr:rowOff>
    </xdr:from>
    <xdr:ext cx="469744" cy="259045"/>
    <xdr:sp macro="" textlink="">
      <xdr:nvSpPr>
        <xdr:cNvPr id="893" name="n_2mainValue【庁舎】&#10;一人当たり面積"/>
        <xdr:cNvSpPr txBox="1"/>
      </xdr:nvSpPr>
      <xdr:spPr>
        <a:xfrm>
          <a:off x="20199427" y="1730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95521</xdr:rowOff>
    </xdr:from>
    <xdr:ext cx="469744" cy="259045"/>
    <xdr:sp macro="" textlink="">
      <xdr:nvSpPr>
        <xdr:cNvPr id="894" name="n_3mainValue【庁舎】&#10;一人当たり面積"/>
        <xdr:cNvSpPr txBox="1"/>
      </xdr:nvSpPr>
      <xdr:spPr>
        <a:xfrm>
          <a:off x="19310427" y="1741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127525</xdr:rowOff>
    </xdr:from>
    <xdr:ext cx="469744" cy="259045"/>
    <xdr:sp macro="" textlink="">
      <xdr:nvSpPr>
        <xdr:cNvPr id="895" name="n_4mainValue【庁舎】&#10;一人当たり面積"/>
        <xdr:cNvSpPr txBox="1"/>
      </xdr:nvSpPr>
      <xdr:spPr>
        <a:xfrm>
          <a:off x="18421427" y="1744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6" name="正方形/長方形 8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7" name="正方形/長方形 8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8" name="テキスト ボックス 8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の有形固定資産減価償却率に関して、平成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おいて大幅な低下がみられるが、これは新ごみ処理施設</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「今治市クリーンセンター」</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の完成によるものである。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また、住民一人当たり面積に関して、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及び</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で乖離が大きいが、特に</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に関しては、今後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適正配置を含めた老朽化対策を計画的に行っていく必要がある。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R2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固定資産台帳整備中）</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156,254
152,911
419.21
93,792,331
89,290,713
3,995,620
44,759,540
72,950,158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数値は横ばいであり、類似団体との比較では依然その平均を大きく下回っている。引き続き、公の施設の統廃合による管理経費の削減に取り組むなど歳出規模の縮減に努めるとともに、地方税の徴収強化等の取り組みを通じて自主財源の確保に努め、財政基盤の強化を図り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71664</xdr:rowOff>
    </xdr:from>
    <xdr:to>
      <xdr:col>23</xdr:col>
      <xdr:colOff>133350</xdr:colOff>
      <xdr:row>44</xdr:row>
      <xdr:rowOff>61685</xdr:rowOff>
    </xdr:to>
    <xdr:cxnSp macro="">
      <xdr:nvCxnSpPr>
        <xdr:cNvPr id="66" name="直線コネクタ 65"/>
        <xdr:cNvCxnSpPr/>
      </xdr:nvCxnSpPr>
      <xdr:spPr>
        <a:xfrm flipV="1">
          <a:off x="4953000" y="6243864"/>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158041</xdr:rowOff>
    </xdr:from>
    <xdr:ext cx="762000" cy="259045"/>
    <xdr:sp macro="" textlink="">
      <xdr:nvSpPr>
        <xdr:cNvPr id="69" name="財政力最大値テキスト"/>
        <xdr:cNvSpPr txBox="1"/>
      </xdr:nvSpPr>
      <xdr:spPr>
        <a:xfrm>
          <a:off x="5041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71664</xdr:rowOff>
    </xdr:from>
    <xdr:to>
      <xdr:col>24</xdr:col>
      <xdr:colOff>12700</xdr:colOff>
      <xdr:row>36</xdr:row>
      <xdr:rowOff>71664</xdr:rowOff>
    </xdr:to>
    <xdr:cxnSp macro="">
      <xdr:nvCxnSpPr>
        <xdr:cNvPr id="70" name="直線コネクタ 69"/>
        <xdr:cNvCxnSpPr/>
      </xdr:nvCxnSpPr>
      <xdr:spPr>
        <a:xfrm>
          <a:off x="4864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61685</xdr:rowOff>
    </xdr:to>
    <xdr:cxnSp macro="">
      <xdr:nvCxnSpPr>
        <xdr:cNvPr id="71" name="直線コネクタ 70"/>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144434</xdr:rowOff>
    </xdr:from>
    <xdr:ext cx="762000" cy="259045"/>
    <xdr:sp macro="" textlink="">
      <xdr:nvSpPr>
        <xdr:cNvPr id="72" name="財政力平均値テキスト"/>
        <xdr:cNvSpPr txBox="1"/>
      </xdr:nvSpPr>
      <xdr:spPr>
        <a:xfrm>
          <a:off x="5041900" y="683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127907</xdr:rowOff>
    </xdr:from>
    <xdr:to>
      <xdr:col>23</xdr:col>
      <xdr:colOff>184150</xdr:colOff>
      <xdr:row>41</xdr:row>
      <xdr:rowOff>58057</xdr:rowOff>
    </xdr:to>
    <xdr:sp macro="" textlink="">
      <xdr:nvSpPr>
        <xdr:cNvPr id="73" name="フローチャート: 判断 72"/>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61685</xdr:rowOff>
    </xdr:to>
    <xdr:cxnSp macro="">
      <xdr:nvCxnSpPr>
        <xdr:cNvPr id="74" name="直線コネクタ 73"/>
        <xdr:cNvCxnSpPr/>
      </xdr:nvCxnSpPr>
      <xdr:spPr>
        <a:xfrm>
          <a:off x="3225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76" name="テキスト ボックス 75"/>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7" name="直線コネクタ 76"/>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9" name="テキスト ボックス 78"/>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9978</xdr:rowOff>
    </xdr:from>
    <xdr:to>
      <xdr:col>11</xdr:col>
      <xdr:colOff>31750</xdr:colOff>
      <xdr:row>44</xdr:row>
      <xdr:rowOff>44450</xdr:rowOff>
    </xdr:to>
    <xdr:cxnSp macro="">
      <xdr:nvCxnSpPr>
        <xdr:cNvPr id="80" name="直線コネクタ 79"/>
        <xdr:cNvCxnSpPr/>
      </xdr:nvCxnSpPr>
      <xdr:spPr>
        <a:xfrm>
          <a:off x="1447800" y="75537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2" name="テキスト ボックス 81"/>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3" name="フローチャート: 判断 82"/>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4" name="テキスト ボックス 83"/>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90" name="楕円 89"/>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1" name="財政力該当値テキスト"/>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2" name="楕円 91"/>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3" name="テキスト ボックス 92"/>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4" name="楕円 93"/>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5" name="テキスト ボックス 94"/>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6" name="楕円 95"/>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7" name="テキスト ボックス 96"/>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130628</xdr:rowOff>
    </xdr:from>
    <xdr:to>
      <xdr:col>7</xdr:col>
      <xdr:colOff>31750</xdr:colOff>
      <xdr:row>44</xdr:row>
      <xdr:rowOff>60778</xdr:rowOff>
    </xdr:to>
    <xdr:sp macro="" textlink="">
      <xdr:nvSpPr>
        <xdr:cNvPr id="98" name="楕円 97"/>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45555</xdr:rowOff>
    </xdr:from>
    <xdr:ext cx="762000" cy="259045"/>
    <xdr:sp macro="" textlink="">
      <xdr:nvSpPr>
        <xdr:cNvPr id="99" name="テキスト ボックス 98"/>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分母である経常一般財源のうち、地方税と普通交付税が減少したため、経常収支比率は、前年度と比較して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ポイント増加した。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の平均と比較しても高い水準で推移しており、財政構造の弾力性が低い結果となっている。引き続き、公の施設の統廃合による管理経費節減に取り組むなど、歳出規模の縮減に努めるとともに、地方税の徴収強化や受益者負担の原則に即した適正な使用料の設定等、自主財源の確保に努め、財政基盤強化を図り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34290</xdr:rowOff>
    </xdr:to>
    <xdr:cxnSp macro="">
      <xdr:nvCxnSpPr>
        <xdr:cNvPr id="129" name="直線コネクタ 128"/>
        <xdr:cNvCxnSpPr/>
      </xdr:nvCxnSpPr>
      <xdr:spPr>
        <a:xfrm flipV="1">
          <a:off x="4953000" y="9934363"/>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30" name="財政構造の弾力性最小値テキスト"/>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31" name="直線コネクタ 130"/>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2" name="財政構造の弾力性最大値テキスト"/>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3" name="直線コネクタ 132"/>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28787</xdr:rowOff>
    </xdr:from>
    <xdr:to>
      <xdr:col>23</xdr:col>
      <xdr:colOff>133350</xdr:colOff>
      <xdr:row>65</xdr:row>
      <xdr:rowOff>141394</xdr:rowOff>
    </xdr:to>
    <xdr:cxnSp macro="">
      <xdr:nvCxnSpPr>
        <xdr:cNvPr id="134" name="直線コネクタ 133"/>
        <xdr:cNvCxnSpPr/>
      </xdr:nvCxnSpPr>
      <xdr:spPr>
        <a:xfrm>
          <a:off x="4114800" y="11173037"/>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5" name="財政構造の弾力性平均値テキスト"/>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6" name="フローチャート: 判断 135"/>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135890</xdr:rowOff>
    </xdr:from>
    <xdr:to>
      <xdr:col>19</xdr:col>
      <xdr:colOff>133350</xdr:colOff>
      <xdr:row>65</xdr:row>
      <xdr:rowOff>28787</xdr:rowOff>
    </xdr:to>
    <xdr:cxnSp macro="">
      <xdr:nvCxnSpPr>
        <xdr:cNvPr id="137" name="直線コネクタ 136"/>
        <xdr:cNvCxnSpPr/>
      </xdr:nvCxnSpPr>
      <xdr:spPr>
        <a:xfrm>
          <a:off x="3225800" y="1110869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49954</xdr:rowOff>
    </xdr:from>
    <xdr:to>
      <xdr:col>19</xdr:col>
      <xdr:colOff>184150</xdr:colOff>
      <xdr:row>62</xdr:row>
      <xdr:rowOff>151554</xdr:rowOff>
    </xdr:to>
    <xdr:sp macro="" textlink="">
      <xdr:nvSpPr>
        <xdr:cNvPr id="138" name="フローチャート: 判断 137"/>
        <xdr:cNvSpPr/>
      </xdr:nvSpPr>
      <xdr:spPr>
        <a:xfrm>
          <a:off x="4064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161731</xdr:rowOff>
    </xdr:from>
    <xdr:ext cx="736600" cy="259045"/>
    <xdr:sp macro="" textlink="">
      <xdr:nvSpPr>
        <xdr:cNvPr id="139" name="テキスト ボックス 138"/>
        <xdr:cNvSpPr txBox="1"/>
      </xdr:nvSpPr>
      <xdr:spPr>
        <a:xfrm>
          <a:off x="3733800" y="1044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162560</xdr:rowOff>
    </xdr:from>
    <xdr:to>
      <xdr:col>15</xdr:col>
      <xdr:colOff>82550</xdr:colOff>
      <xdr:row>64</xdr:row>
      <xdr:rowOff>135890</xdr:rowOff>
    </xdr:to>
    <xdr:cxnSp macro="">
      <xdr:nvCxnSpPr>
        <xdr:cNvPr id="140" name="直線コネクタ 139"/>
        <xdr:cNvCxnSpPr/>
      </xdr:nvCxnSpPr>
      <xdr:spPr>
        <a:xfrm>
          <a:off x="2336800" y="1096391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41" name="フローチャート: 判断 140"/>
        <xdr:cNvSpPr/>
      </xdr:nvSpPr>
      <xdr:spPr>
        <a:xfrm>
          <a:off x="3175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137600</xdr:rowOff>
    </xdr:from>
    <xdr:ext cx="762000" cy="259045"/>
    <xdr:sp macro="" textlink="">
      <xdr:nvSpPr>
        <xdr:cNvPr id="142" name="テキスト ボックス 141"/>
        <xdr:cNvSpPr txBox="1"/>
      </xdr:nvSpPr>
      <xdr:spPr>
        <a:xfrm>
          <a:off x="2844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146473</xdr:rowOff>
    </xdr:from>
    <xdr:to>
      <xdr:col>11</xdr:col>
      <xdr:colOff>31750</xdr:colOff>
      <xdr:row>63</xdr:row>
      <xdr:rowOff>162560</xdr:rowOff>
    </xdr:to>
    <xdr:cxnSp macro="">
      <xdr:nvCxnSpPr>
        <xdr:cNvPr id="143" name="直線コネクタ 142"/>
        <xdr:cNvCxnSpPr/>
      </xdr:nvCxnSpPr>
      <xdr:spPr>
        <a:xfrm>
          <a:off x="1447800" y="109478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74083</xdr:rowOff>
    </xdr:from>
    <xdr:to>
      <xdr:col>11</xdr:col>
      <xdr:colOff>82550</xdr:colOff>
      <xdr:row>63</xdr:row>
      <xdr:rowOff>4233</xdr:rowOff>
    </xdr:to>
    <xdr:sp macro="" textlink="">
      <xdr:nvSpPr>
        <xdr:cNvPr id="144" name="フローチャート: 判断 143"/>
        <xdr:cNvSpPr/>
      </xdr:nvSpPr>
      <xdr:spPr>
        <a:xfrm>
          <a:off x="2286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14410</xdr:rowOff>
    </xdr:from>
    <xdr:ext cx="762000" cy="259045"/>
    <xdr:sp macro="" textlink="">
      <xdr:nvSpPr>
        <xdr:cNvPr id="145" name="テキスト ボックス 144"/>
        <xdr:cNvSpPr txBox="1"/>
      </xdr:nvSpPr>
      <xdr:spPr>
        <a:xfrm>
          <a:off x="1955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6" name="フローチャート: 判断 145"/>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22454</xdr:rowOff>
    </xdr:from>
    <xdr:ext cx="762000" cy="259045"/>
    <xdr:sp macro="" textlink="">
      <xdr:nvSpPr>
        <xdr:cNvPr id="147" name="テキスト ボックス 146"/>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90594</xdr:rowOff>
    </xdr:from>
    <xdr:to>
      <xdr:col>23</xdr:col>
      <xdr:colOff>184150</xdr:colOff>
      <xdr:row>66</xdr:row>
      <xdr:rowOff>20744</xdr:rowOff>
    </xdr:to>
    <xdr:sp macro="" textlink="">
      <xdr:nvSpPr>
        <xdr:cNvPr id="153" name="楕円 152"/>
        <xdr:cNvSpPr/>
      </xdr:nvSpPr>
      <xdr:spPr>
        <a:xfrm>
          <a:off x="49022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157921</xdr:rowOff>
    </xdr:from>
    <xdr:ext cx="762000" cy="259045"/>
    <xdr:sp macro="" textlink="">
      <xdr:nvSpPr>
        <xdr:cNvPr id="154" name="財政構造の弾力性該当値テキスト"/>
        <xdr:cNvSpPr txBox="1"/>
      </xdr:nvSpPr>
      <xdr:spPr>
        <a:xfrm>
          <a:off x="5041900" y="1113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149437</xdr:rowOff>
    </xdr:from>
    <xdr:to>
      <xdr:col>19</xdr:col>
      <xdr:colOff>184150</xdr:colOff>
      <xdr:row>65</xdr:row>
      <xdr:rowOff>79587</xdr:rowOff>
    </xdr:to>
    <xdr:sp macro="" textlink="">
      <xdr:nvSpPr>
        <xdr:cNvPr id="155" name="楕円 154"/>
        <xdr:cNvSpPr/>
      </xdr:nvSpPr>
      <xdr:spPr>
        <a:xfrm>
          <a:off x="4064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64364</xdr:rowOff>
    </xdr:from>
    <xdr:ext cx="736600" cy="259045"/>
    <xdr:sp macro="" textlink="">
      <xdr:nvSpPr>
        <xdr:cNvPr id="156" name="テキスト ボックス 155"/>
        <xdr:cNvSpPr txBox="1"/>
      </xdr:nvSpPr>
      <xdr:spPr>
        <a:xfrm>
          <a:off x="3733800" y="1120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85090</xdr:rowOff>
    </xdr:from>
    <xdr:to>
      <xdr:col>15</xdr:col>
      <xdr:colOff>133350</xdr:colOff>
      <xdr:row>65</xdr:row>
      <xdr:rowOff>15240</xdr:rowOff>
    </xdr:to>
    <xdr:sp macro="" textlink="">
      <xdr:nvSpPr>
        <xdr:cNvPr id="157" name="楕円 156"/>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xdr:rowOff>
    </xdr:from>
    <xdr:ext cx="762000" cy="259045"/>
    <xdr:sp macro="" textlink="">
      <xdr:nvSpPr>
        <xdr:cNvPr id="158" name="テキスト ボックス 157"/>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111760</xdr:rowOff>
    </xdr:from>
    <xdr:to>
      <xdr:col>11</xdr:col>
      <xdr:colOff>82550</xdr:colOff>
      <xdr:row>64</xdr:row>
      <xdr:rowOff>41910</xdr:rowOff>
    </xdr:to>
    <xdr:sp macro="" textlink="">
      <xdr:nvSpPr>
        <xdr:cNvPr id="159" name="楕円 158"/>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26687</xdr:rowOff>
    </xdr:from>
    <xdr:ext cx="762000" cy="259045"/>
    <xdr:sp macro="" textlink="">
      <xdr:nvSpPr>
        <xdr:cNvPr id="160" name="テキスト ボックス 159"/>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95673</xdr:rowOff>
    </xdr:from>
    <xdr:to>
      <xdr:col>7</xdr:col>
      <xdr:colOff>31750</xdr:colOff>
      <xdr:row>64</xdr:row>
      <xdr:rowOff>25823</xdr:rowOff>
    </xdr:to>
    <xdr:sp macro="" textlink="">
      <xdr:nvSpPr>
        <xdr:cNvPr id="161" name="楕円 160"/>
        <xdr:cNvSpPr/>
      </xdr:nvSpPr>
      <xdr:spPr>
        <a:xfrm>
          <a:off x="1397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10600</xdr:rowOff>
    </xdr:from>
    <xdr:ext cx="762000" cy="259045"/>
    <xdr:sp macro="" textlink="">
      <xdr:nvSpPr>
        <xdr:cNvPr id="162" name="テキスト ボックス 161"/>
        <xdr:cNvSpPr txBox="1"/>
      </xdr:nvSpPr>
      <xdr:spPr>
        <a:xfrm>
          <a:off x="1066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合併により多くの公共施設を抱えていることや島しょ部というスケールメリットが得にくい地域を抱えている本市の特殊な地理的要因により、類似団体よりも高い数値であったことに加え、令和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年度から会計年度任用職員制度により人件費が増加した。このことにより、前年度と比較して</a:t>
          </a:r>
          <a:r>
            <a:rPr kumimoji="1" lang="en-US" altLang="ja-JP" sz="1300">
              <a:latin typeface="ＭＳ Ｐゴシック" panose="020B0600070205080204" pitchFamily="50" charset="-128"/>
              <a:ea typeface="ＭＳ Ｐゴシック" panose="020B0600070205080204" pitchFamily="50" charset="-128"/>
            </a:rPr>
            <a:t>12,338</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今後も引き続き、事務事業、組織等の見直し等を行い、適正な人員配置や時間外勤務手当の抑制を図るほか、公の施設の統廃合による管理経費の削減により、人件費・物件費の削減に努めたい。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21937</xdr:rowOff>
    </xdr:from>
    <xdr:to>
      <xdr:col>23</xdr:col>
      <xdr:colOff>133350</xdr:colOff>
      <xdr:row>88</xdr:row>
      <xdr:rowOff>134364</xdr:rowOff>
    </xdr:to>
    <xdr:cxnSp macro="">
      <xdr:nvCxnSpPr>
        <xdr:cNvPr id="192" name="直線コネクタ 191"/>
        <xdr:cNvCxnSpPr/>
      </xdr:nvCxnSpPr>
      <xdr:spPr>
        <a:xfrm flipV="1">
          <a:off x="4953000" y="14080837"/>
          <a:ext cx="0" cy="11411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106441</xdr:rowOff>
    </xdr:from>
    <xdr:ext cx="762000" cy="259045"/>
    <xdr:sp macro="" textlink="">
      <xdr:nvSpPr>
        <xdr:cNvPr id="193" name="人件費・物件費等の状況最小値テキスト"/>
        <xdr:cNvSpPr txBox="1"/>
      </xdr:nvSpPr>
      <xdr:spPr>
        <a:xfrm>
          <a:off x="5041900" y="1519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134364</xdr:rowOff>
    </xdr:from>
    <xdr:to>
      <xdr:col>24</xdr:col>
      <xdr:colOff>12700</xdr:colOff>
      <xdr:row>88</xdr:row>
      <xdr:rowOff>134364</xdr:rowOff>
    </xdr:to>
    <xdr:cxnSp macro="">
      <xdr:nvCxnSpPr>
        <xdr:cNvPr id="194" name="直線コネクタ 193"/>
        <xdr:cNvCxnSpPr/>
      </xdr:nvCxnSpPr>
      <xdr:spPr>
        <a:xfrm>
          <a:off x="4864100" y="15221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108314</xdr:rowOff>
    </xdr:from>
    <xdr:ext cx="762000" cy="259045"/>
    <xdr:sp macro="" textlink="">
      <xdr:nvSpPr>
        <xdr:cNvPr id="195" name="人件費・物件費等の状況最大値テキスト"/>
        <xdr:cNvSpPr txBox="1"/>
      </xdr:nvSpPr>
      <xdr:spPr>
        <a:xfrm>
          <a:off x="5041900" y="1382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21937</xdr:rowOff>
    </xdr:from>
    <xdr:to>
      <xdr:col>24</xdr:col>
      <xdr:colOff>12700</xdr:colOff>
      <xdr:row>82</xdr:row>
      <xdr:rowOff>21937</xdr:rowOff>
    </xdr:to>
    <xdr:cxnSp macro="">
      <xdr:nvCxnSpPr>
        <xdr:cNvPr id="196" name="直線コネクタ 195"/>
        <xdr:cNvCxnSpPr/>
      </xdr:nvCxnSpPr>
      <xdr:spPr>
        <a:xfrm>
          <a:off x="4864100" y="14080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72262</xdr:rowOff>
    </xdr:from>
    <xdr:to>
      <xdr:col>23</xdr:col>
      <xdr:colOff>133350</xdr:colOff>
      <xdr:row>87</xdr:row>
      <xdr:rowOff>148909</xdr:rowOff>
    </xdr:to>
    <xdr:cxnSp macro="">
      <xdr:nvCxnSpPr>
        <xdr:cNvPr id="197" name="直線コネクタ 196"/>
        <xdr:cNvCxnSpPr/>
      </xdr:nvCxnSpPr>
      <xdr:spPr>
        <a:xfrm>
          <a:off x="4114800" y="14816962"/>
          <a:ext cx="838200" cy="24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117685</xdr:rowOff>
    </xdr:from>
    <xdr:ext cx="762000" cy="259045"/>
    <xdr:sp macro="" textlink="">
      <xdr:nvSpPr>
        <xdr:cNvPr id="198" name="人件費・物件費等の状況平均値テキスト"/>
        <xdr:cNvSpPr txBox="1"/>
      </xdr:nvSpPr>
      <xdr:spPr>
        <a:xfrm>
          <a:off x="5041900" y="14519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101158</xdr:rowOff>
    </xdr:from>
    <xdr:to>
      <xdr:col>23</xdr:col>
      <xdr:colOff>184150</xdr:colOff>
      <xdr:row>86</xdr:row>
      <xdr:rowOff>31308</xdr:rowOff>
    </xdr:to>
    <xdr:sp macro="" textlink="">
      <xdr:nvSpPr>
        <xdr:cNvPr id="199" name="フローチャート: 判断 198"/>
        <xdr:cNvSpPr/>
      </xdr:nvSpPr>
      <xdr:spPr>
        <a:xfrm>
          <a:off x="4902200" y="146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31282</xdr:rowOff>
    </xdr:from>
    <xdr:to>
      <xdr:col>19</xdr:col>
      <xdr:colOff>133350</xdr:colOff>
      <xdr:row>86</xdr:row>
      <xdr:rowOff>72262</xdr:rowOff>
    </xdr:to>
    <xdr:cxnSp macro="">
      <xdr:nvCxnSpPr>
        <xdr:cNvPr id="200" name="直線コネクタ 199"/>
        <xdr:cNvCxnSpPr/>
      </xdr:nvCxnSpPr>
      <xdr:spPr>
        <a:xfrm>
          <a:off x="3225800" y="14775982"/>
          <a:ext cx="889000" cy="4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86847</xdr:rowOff>
    </xdr:from>
    <xdr:to>
      <xdr:col>19</xdr:col>
      <xdr:colOff>184150</xdr:colOff>
      <xdr:row>85</xdr:row>
      <xdr:rowOff>16997</xdr:rowOff>
    </xdr:to>
    <xdr:sp macro="" textlink="">
      <xdr:nvSpPr>
        <xdr:cNvPr id="201" name="フローチャート: 判断 200"/>
        <xdr:cNvSpPr/>
      </xdr:nvSpPr>
      <xdr:spPr>
        <a:xfrm>
          <a:off x="4064000" y="14488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27174</xdr:rowOff>
    </xdr:from>
    <xdr:ext cx="736600" cy="259045"/>
    <xdr:sp macro="" textlink="">
      <xdr:nvSpPr>
        <xdr:cNvPr id="202" name="テキスト ボックス 201"/>
        <xdr:cNvSpPr txBox="1"/>
      </xdr:nvSpPr>
      <xdr:spPr>
        <a:xfrm>
          <a:off x="3733800" y="14257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17346</xdr:rowOff>
    </xdr:from>
    <xdr:to>
      <xdr:col>15</xdr:col>
      <xdr:colOff>82550</xdr:colOff>
      <xdr:row>86</xdr:row>
      <xdr:rowOff>31282</xdr:rowOff>
    </xdr:to>
    <xdr:cxnSp macro="">
      <xdr:nvCxnSpPr>
        <xdr:cNvPr id="203" name="直線コネクタ 202"/>
        <xdr:cNvCxnSpPr/>
      </xdr:nvCxnSpPr>
      <xdr:spPr>
        <a:xfrm>
          <a:off x="2336800" y="14762046"/>
          <a:ext cx="889000" cy="1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161234</xdr:rowOff>
    </xdr:from>
    <xdr:to>
      <xdr:col>15</xdr:col>
      <xdr:colOff>133350</xdr:colOff>
      <xdr:row>84</xdr:row>
      <xdr:rowOff>91384</xdr:rowOff>
    </xdr:to>
    <xdr:sp macro="" textlink="">
      <xdr:nvSpPr>
        <xdr:cNvPr id="204" name="フローチャート: 判断 203"/>
        <xdr:cNvSpPr/>
      </xdr:nvSpPr>
      <xdr:spPr>
        <a:xfrm>
          <a:off x="3175000" y="1439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101561</xdr:rowOff>
    </xdr:from>
    <xdr:ext cx="762000" cy="259045"/>
    <xdr:sp macro="" textlink="">
      <xdr:nvSpPr>
        <xdr:cNvPr id="205" name="テキスト ボックス 204"/>
        <xdr:cNvSpPr txBox="1"/>
      </xdr:nvSpPr>
      <xdr:spPr>
        <a:xfrm>
          <a:off x="2844800" y="1416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17346</xdr:rowOff>
    </xdr:from>
    <xdr:to>
      <xdr:col>11</xdr:col>
      <xdr:colOff>31750</xdr:colOff>
      <xdr:row>86</xdr:row>
      <xdr:rowOff>77591</xdr:rowOff>
    </xdr:to>
    <xdr:cxnSp macro="">
      <xdr:nvCxnSpPr>
        <xdr:cNvPr id="206" name="直線コネクタ 205"/>
        <xdr:cNvCxnSpPr/>
      </xdr:nvCxnSpPr>
      <xdr:spPr>
        <a:xfrm flipV="1">
          <a:off x="1447800" y="14762046"/>
          <a:ext cx="889000" cy="6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153412</xdr:rowOff>
    </xdr:from>
    <xdr:to>
      <xdr:col>11</xdr:col>
      <xdr:colOff>82550</xdr:colOff>
      <xdr:row>84</xdr:row>
      <xdr:rowOff>83562</xdr:rowOff>
    </xdr:to>
    <xdr:sp macro="" textlink="">
      <xdr:nvSpPr>
        <xdr:cNvPr id="207" name="フローチャート: 判断 206"/>
        <xdr:cNvSpPr/>
      </xdr:nvSpPr>
      <xdr:spPr>
        <a:xfrm>
          <a:off x="2286000" y="143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93739</xdr:rowOff>
    </xdr:from>
    <xdr:ext cx="762000" cy="259045"/>
    <xdr:sp macro="" textlink="">
      <xdr:nvSpPr>
        <xdr:cNvPr id="208" name="テキスト ボックス 207"/>
        <xdr:cNvSpPr txBox="1"/>
      </xdr:nvSpPr>
      <xdr:spPr>
        <a:xfrm>
          <a:off x="1955800" y="141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137587</xdr:rowOff>
    </xdr:from>
    <xdr:to>
      <xdr:col>7</xdr:col>
      <xdr:colOff>31750</xdr:colOff>
      <xdr:row>84</xdr:row>
      <xdr:rowOff>67737</xdr:rowOff>
    </xdr:to>
    <xdr:sp macro="" textlink="">
      <xdr:nvSpPr>
        <xdr:cNvPr id="209" name="フローチャート: 判断 208"/>
        <xdr:cNvSpPr/>
      </xdr:nvSpPr>
      <xdr:spPr>
        <a:xfrm>
          <a:off x="1397000" y="1436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77914</xdr:rowOff>
    </xdr:from>
    <xdr:ext cx="762000" cy="259045"/>
    <xdr:sp macro="" textlink="">
      <xdr:nvSpPr>
        <xdr:cNvPr id="210" name="テキスト ボックス 209"/>
        <xdr:cNvSpPr txBox="1"/>
      </xdr:nvSpPr>
      <xdr:spPr>
        <a:xfrm>
          <a:off x="1066800" y="1413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98109</xdr:rowOff>
    </xdr:from>
    <xdr:to>
      <xdr:col>23</xdr:col>
      <xdr:colOff>184150</xdr:colOff>
      <xdr:row>88</xdr:row>
      <xdr:rowOff>28259</xdr:rowOff>
    </xdr:to>
    <xdr:sp macro="" textlink="">
      <xdr:nvSpPr>
        <xdr:cNvPr id="216" name="楕円 215"/>
        <xdr:cNvSpPr/>
      </xdr:nvSpPr>
      <xdr:spPr>
        <a:xfrm>
          <a:off x="4902200" y="1501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70186</xdr:rowOff>
    </xdr:from>
    <xdr:ext cx="762000" cy="259045"/>
    <xdr:sp macro="" textlink="">
      <xdr:nvSpPr>
        <xdr:cNvPr id="217" name="人件費・物件費等の状況該当値テキスト"/>
        <xdr:cNvSpPr txBox="1"/>
      </xdr:nvSpPr>
      <xdr:spPr>
        <a:xfrm>
          <a:off x="5041900" y="14986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21462</xdr:rowOff>
    </xdr:from>
    <xdr:to>
      <xdr:col>19</xdr:col>
      <xdr:colOff>184150</xdr:colOff>
      <xdr:row>86</xdr:row>
      <xdr:rowOff>123062</xdr:rowOff>
    </xdr:to>
    <xdr:sp macro="" textlink="">
      <xdr:nvSpPr>
        <xdr:cNvPr id="218" name="楕円 217"/>
        <xdr:cNvSpPr/>
      </xdr:nvSpPr>
      <xdr:spPr>
        <a:xfrm>
          <a:off x="4064000" y="1476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107839</xdr:rowOff>
    </xdr:from>
    <xdr:ext cx="736600" cy="259045"/>
    <xdr:sp macro="" textlink="">
      <xdr:nvSpPr>
        <xdr:cNvPr id="219" name="テキスト ボックス 218"/>
        <xdr:cNvSpPr txBox="1"/>
      </xdr:nvSpPr>
      <xdr:spPr>
        <a:xfrm>
          <a:off x="3733800" y="14852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151932</xdr:rowOff>
    </xdr:from>
    <xdr:to>
      <xdr:col>15</xdr:col>
      <xdr:colOff>133350</xdr:colOff>
      <xdr:row>86</xdr:row>
      <xdr:rowOff>82082</xdr:rowOff>
    </xdr:to>
    <xdr:sp macro="" textlink="">
      <xdr:nvSpPr>
        <xdr:cNvPr id="220" name="楕円 219"/>
        <xdr:cNvSpPr/>
      </xdr:nvSpPr>
      <xdr:spPr>
        <a:xfrm>
          <a:off x="3175000" y="1472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66859</xdr:rowOff>
    </xdr:from>
    <xdr:ext cx="762000" cy="259045"/>
    <xdr:sp macro="" textlink="">
      <xdr:nvSpPr>
        <xdr:cNvPr id="221" name="テキスト ボックス 220"/>
        <xdr:cNvSpPr txBox="1"/>
      </xdr:nvSpPr>
      <xdr:spPr>
        <a:xfrm>
          <a:off x="2844800" y="1481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137996</xdr:rowOff>
    </xdr:from>
    <xdr:to>
      <xdr:col>11</xdr:col>
      <xdr:colOff>82550</xdr:colOff>
      <xdr:row>86</xdr:row>
      <xdr:rowOff>68146</xdr:rowOff>
    </xdr:to>
    <xdr:sp macro="" textlink="">
      <xdr:nvSpPr>
        <xdr:cNvPr id="222" name="楕円 221"/>
        <xdr:cNvSpPr/>
      </xdr:nvSpPr>
      <xdr:spPr>
        <a:xfrm>
          <a:off x="2286000" y="1471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52923</xdr:rowOff>
    </xdr:from>
    <xdr:ext cx="762000" cy="259045"/>
    <xdr:sp macro="" textlink="">
      <xdr:nvSpPr>
        <xdr:cNvPr id="223" name="テキスト ボックス 222"/>
        <xdr:cNvSpPr txBox="1"/>
      </xdr:nvSpPr>
      <xdr:spPr>
        <a:xfrm>
          <a:off x="1955800" y="1479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26791</xdr:rowOff>
    </xdr:from>
    <xdr:to>
      <xdr:col>7</xdr:col>
      <xdr:colOff>31750</xdr:colOff>
      <xdr:row>86</xdr:row>
      <xdr:rowOff>128391</xdr:rowOff>
    </xdr:to>
    <xdr:sp macro="" textlink="">
      <xdr:nvSpPr>
        <xdr:cNvPr id="224" name="楕円 223"/>
        <xdr:cNvSpPr/>
      </xdr:nvSpPr>
      <xdr:spPr>
        <a:xfrm>
          <a:off x="1397000" y="1477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113168</xdr:rowOff>
    </xdr:from>
    <xdr:ext cx="762000" cy="259045"/>
    <xdr:sp macro="" textlink="">
      <xdr:nvSpPr>
        <xdr:cNvPr id="225" name="テキスト ボックス 224"/>
        <xdr:cNvSpPr txBox="1"/>
      </xdr:nvSpPr>
      <xdr:spPr>
        <a:xfrm>
          <a:off x="1066800" y="1485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ラスパイレス指数は少しずつ上昇しているが、依然として類似団体の中では最低水準にある。国に準じて給与の総合的見直しや高齢者層職員の昇給抑制などを実施しており、今後も給与の適正化に努めたい。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43391</xdr:rowOff>
    </xdr:from>
    <xdr:to>
      <xdr:col>81</xdr:col>
      <xdr:colOff>44450</xdr:colOff>
      <xdr:row>89</xdr:row>
      <xdr:rowOff>170391</xdr:rowOff>
    </xdr:to>
    <xdr:cxnSp macro="">
      <xdr:nvCxnSpPr>
        <xdr:cNvPr id="254" name="直線コネクタ 253"/>
        <xdr:cNvCxnSpPr/>
      </xdr:nvCxnSpPr>
      <xdr:spPr>
        <a:xfrm flipV="1">
          <a:off x="17018000" y="14102291"/>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142468</xdr:rowOff>
    </xdr:from>
    <xdr:ext cx="762000" cy="259045"/>
    <xdr:sp macro="" textlink="">
      <xdr:nvSpPr>
        <xdr:cNvPr id="255" name="給与水準   （国との比較）最小値テキスト"/>
        <xdr:cNvSpPr txBox="1"/>
      </xdr:nvSpPr>
      <xdr:spPr>
        <a:xfrm>
          <a:off x="17106900" y="1540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170391</xdr:rowOff>
    </xdr:from>
    <xdr:to>
      <xdr:col>81</xdr:col>
      <xdr:colOff>133350</xdr:colOff>
      <xdr:row>89</xdr:row>
      <xdr:rowOff>170391</xdr:rowOff>
    </xdr:to>
    <xdr:cxnSp macro="">
      <xdr:nvCxnSpPr>
        <xdr:cNvPr id="256" name="直線コネクタ 255"/>
        <xdr:cNvCxnSpPr/>
      </xdr:nvCxnSpPr>
      <xdr:spPr>
        <a:xfrm>
          <a:off x="16929100" y="1542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129768</xdr:rowOff>
    </xdr:from>
    <xdr:ext cx="762000" cy="259045"/>
    <xdr:sp macro="" textlink="">
      <xdr:nvSpPr>
        <xdr:cNvPr id="257" name="給与水準   （国との比較）最大値テキスト"/>
        <xdr:cNvSpPr txBox="1"/>
      </xdr:nvSpPr>
      <xdr:spPr>
        <a:xfrm>
          <a:off x="17106900" y="13845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43391</xdr:rowOff>
    </xdr:from>
    <xdr:to>
      <xdr:col>81</xdr:col>
      <xdr:colOff>133350</xdr:colOff>
      <xdr:row>82</xdr:row>
      <xdr:rowOff>43391</xdr:rowOff>
    </xdr:to>
    <xdr:cxnSp macro="">
      <xdr:nvCxnSpPr>
        <xdr:cNvPr id="258" name="直線コネクタ 257"/>
        <xdr:cNvCxnSpPr/>
      </xdr:nvCxnSpPr>
      <xdr:spPr>
        <a:xfrm>
          <a:off x="16929100" y="1410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43391</xdr:rowOff>
    </xdr:from>
    <xdr:to>
      <xdr:col>81</xdr:col>
      <xdr:colOff>44450</xdr:colOff>
      <xdr:row>82</xdr:row>
      <xdr:rowOff>43391</xdr:rowOff>
    </xdr:to>
    <xdr:cxnSp macro="">
      <xdr:nvCxnSpPr>
        <xdr:cNvPr id="259" name="直線コネクタ 258"/>
        <xdr:cNvCxnSpPr/>
      </xdr:nvCxnSpPr>
      <xdr:spPr>
        <a:xfrm>
          <a:off x="16179800" y="141022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0"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3175</xdr:rowOff>
    </xdr:from>
    <xdr:to>
      <xdr:col>77</xdr:col>
      <xdr:colOff>44450</xdr:colOff>
      <xdr:row>82</xdr:row>
      <xdr:rowOff>43391</xdr:rowOff>
    </xdr:to>
    <xdr:cxnSp macro="">
      <xdr:nvCxnSpPr>
        <xdr:cNvPr id="262" name="直線コネクタ 261"/>
        <xdr:cNvCxnSpPr/>
      </xdr:nvCxnSpPr>
      <xdr:spPr>
        <a:xfrm>
          <a:off x="15290800" y="1406207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70909</xdr:rowOff>
    </xdr:from>
    <xdr:to>
      <xdr:col>77</xdr:col>
      <xdr:colOff>95250</xdr:colOff>
      <xdr:row>87</xdr:row>
      <xdr:rowOff>1059</xdr:rowOff>
    </xdr:to>
    <xdr:sp macro="" textlink="">
      <xdr:nvSpPr>
        <xdr:cNvPr id="263" name="フローチャート: 判断 262"/>
        <xdr:cNvSpPr/>
      </xdr:nvSpPr>
      <xdr:spPr>
        <a:xfrm>
          <a:off x="161290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157286</xdr:rowOff>
    </xdr:from>
    <xdr:ext cx="736600" cy="259045"/>
    <xdr:sp macro="" textlink="">
      <xdr:nvSpPr>
        <xdr:cNvPr id="264" name="テキスト ボックス 263"/>
        <xdr:cNvSpPr txBox="1"/>
      </xdr:nvSpPr>
      <xdr:spPr>
        <a:xfrm>
          <a:off x="15798800" y="14901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114300</xdr:rowOff>
    </xdr:from>
    <xdr:to>
      <xdr:col>72</xdr:col>
      <xdr:colOff>203200</xdr:colOff>
      <xdr:row>82</xdr:row>
      <xdr:rowOff>3175</xdr:rowOff>
    </xdr:to>
    <xdr:cxnSp macro="">
      <xdr:nvCxnSpPr>
        <xdr:cNvPr id="265" name="直線コネクタ 264"/>
        <xdr:cNvCxnSpPr/>
      </xdr:nvCxnSpPr>
      <xdr:spPr>
        <a:xfrm>
          <a:off x="14401800" y="140017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70909</xdr:rowOff>
    </xdr:from>
    <xdr:to>
      <xdr:col>73</xdr:col>
      <xdr:colOff>44450</xdr:colOff>
      <xdr:row>87</xdr:row>
      <xdr:rowOff>1059</xdr:rowOff>
    </xdr:to>
    <xdr:sp macro="" textlink="">
      <xdr:nvSpPr>
        <xdr:cNvPr id="266" name="フローチャート: 判断 265"/>
        <xdr:cNvSpPr/>
      </xdr:nvSpPr>
      <xdr:spPr>
        <a:xfrm>
          <a:off x="152400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157286</xdr:rowOff>
    </xdr:from>
    <xdr:ext cx="762000" cy="259045"/>
    <xdr:sp macro="" textlink="">
      <xdr:nvSpPr>
        <xdr:cNvPr id="267" name="テキスト ボックス 266"/>
        <xdr:cNvSpPr txBox="1"/>
      </xdr:nvSpPr>
      <xdr:spPr>
        <a:xfrm>
          <a:off x="14909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74084</xdr:rowOff>
    </xdr:from>
    <xdr:to>
      <xdr:col>68</xdr:col>
      <xdr:colOff>152400</xdr:colOff>
      <xdr:row>81</xdr:row>
      <xdr:rowOff>114300</xdr:rowOff>
    </xdr:to>
    <xdr:cxnSp macro="">
      <xdr:nvCxnSpPr>
        <xdr:cNvPr id="268" name="直線コネクタ 267"/>
        <xdr:cNvCxnSpPr/>
      </xdr:nvCxnSpPr>
      <xdr:spPr>
        <a:xfrm>
          <a:off x="13512800" y="139615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9" name="フローチャート: 判断 268"/>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70" name="テキスト ボックス 269"/>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71" name="フローチャート: 判断 270"/>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72" name="テキスト ボックス 271"/>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164041</xdr:rowOff>
    </xdr:from>
    <xdr:to>
      <xdr:col>81</xdr:col>
      <xdr:colOff>95250</xdr:colOff>
      <xdr:row>82</xdr:row>
      <xdr:rowOff>94191</xdr:rowOff>
    </xdr:to>
    <xdr:sp macro="" textlink="">
      <xdr:nvSpPr>
        <xdr:cNvPr id="278" name="楕円 277"/>
        <xdr:cNvSpPr/>
      </xdr:nvSpPr>
      <xdr:spPr>
        <a:xfrm>
          <a:off x="16967200" y="140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85318</xdr:rowOff>
    </xdr:from>
    <xdr:ext cx="762000" cy="259045"/>
    <xdr:sp macro="" textlink="">
      <xdr:nvSpPr>
        <xdr:cNvPr id="279" name="給与水準   （国との比較）該当値テキスト"/>
        <xdr:cNvSpPr txBox="1"/>
      </xdr:nvSpPr>
      <xdr:spPr>
        <a:xfrm>
          <a:off x="17106900" y="1397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164041</xdr:rowOff>
    </xdr:from>
    <xdr:to>
      <xdr:col>77</xdr:col>
      <xdr:colOff>95250</xdr:colOff>
      <xdr:row>82</xdr:row>
      <xdr:rowOff>94191</xdr:rowOff>
    </xdr:to>
    <xdr:sp macro="" textlink="">
      <xdr:nvSpPr>
        <xdr:cNvPr id="280" name="楕円 279"/>
        <xdr:cNvSpPr/>
      </xdr:nvSpPr>
      <xdr:spPr>
        <a:xfrm>
          <a:off x="16129000" y="140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104368</xdr:rowOff>
    </xdr:from>
    <xdr:ext cx="736600" cy="259045"/>
    <xdr:sp macro="" textlink="">
      <xdr:nvSpPr>
        <xdr:cNvPr id="281" name="テキスト ボックス 280"/>
        <xdr:cNvSpPr txBox="1"/>
      </xdr:nvSpPr>
      <xdr:spPr>
        <a:xfrm>
          <a:off x="15798800" y="13820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123825</xdr:rowOff>
    </xdr:from>
    <xdr:to>
      <xdr:col>73</xdr:col>
      <xdr:colOff>44450</xdr:colOff>
      <xdr:row>82</xdr:row>
      <xdr:rowOff>53975</xdr:rowOff>
    </xdr:to>
    <xdr:sp macro="" textlink="">
      <xdr:nvSpPr>
        <xdr:cNvPr id="282" name="楕円 281"/>
        <xdr:cNvSpPr/>
      </xdr:nvSpPr>
      <xdr:spPr>
        <a:xfrm>
          <a:off x="15240000" y="1401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64152</xdr:rowOff>
    </xdr:from>
    <xdr:ext cx="762000" cy="259045"/>
    <xdr:sp macro="" textlink="">
      <xdr:nvSpPr>
        <xdr:cNvPr id="283" name="テキスト ボックス 282"/>
        <xdr:cNvSpPr txBox="1"/>
      </xdr:nvSpPr>
      <xdr:spPr>
        <a:xfrm>
          <a:off x="14909800" y="1378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63500</xdr:rowOff>
    </xdr:from>
    <xdr:to>
      <xdr:col>68</xdr:col>
      <xdr:colOff>203200</xdr:colOff>
      <xdr:row>81</xdr:row>
      <xdr:rowOff>165100</xdr:rowOff>
    </xdr:to>
    <xdr:sp macro="" textlink="">
      <xdr:nvSpPr>
        <xdr:cNvPr id="284" name="楕円 283"/>
        <xdr:cNvSpPr/>
      </xdr:nvSpPr>
      <xdr:spPr>
        <a:xfrm>
          <a:off x="14351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3827</xdr:rowOff>
    </xdr:from>
    <xdr:ext cx="762000" cy="259045"/>
    <xdr:sp macro="" textlink="">
      <xdr:nvSpPr>
        <xdr:cNvPr id="285" name="テキスト ボックス 284"/>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23284</xdr:rowOff>
    </xdr:from>
    <xdr:to>
      <xdr:col>64</xdr:col>
      <xdr:colOff>152400</xdr:colOff>
      <xdr:row>81</xdr:row>
      <xdr:rowOff>124884</xdr:rowOff>
    </xdr:to>
    <xdr:sp macro="" textlink="">
      <xdr:nvSpPr>
        <xdr:cNvPr id="286" name="楕円 285"/>
        <xdr:cNvSpPr/>
      </xdr:nvSpPr>
      <xdr:spPr>
        <a:xfrm>
          <a:off x="13462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135061</xdr:rowOff>
    </xdr:from>
    <xdr:ext cx="762000" cy="259045"/>
    <xdr:sp macro="" textlink="">
      <xdr:nvSpPr>
        <xdr:cNvPr id="287" name="テキスト ボックス 286"/>
        <xdr:cNvSpPr txBox="1"/>
      </xdr:nvSpPr>
      <xdr:spPr>
        <a:xfrm>
          <a:off x="13131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月の広域合併により職員数が増加したが、平成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月に第</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次、平成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月に第</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次、</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月に第</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次定員適正化計画を</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策定し、職員数の削減に取り組んできた結果、合併直後から令和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月時点までに</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569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人の職員の削減を達成した。それでもなお、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人口千人当たりの職員数は、本市が有する地理的特性を考慮すると単純に比較することはできないものの、類似団体平均を上回る結果となっている。今後策定予定の第四次定員適正化計画に基づき、令和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月時点までにさらに</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人の削減を目指す。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107696</xdr:rowOff>
    </xdr:from>
    <xdr:to>
      <xdr:col>81</xdr:col>
      <xdr:colOff>44450</xdr:colOff>
      <xdr:row>66</xdr:row>
      <xdr:rowOff>87376</xdr:rowOff>
    </xdr:to>
    <xdr:cxnSp macro="">
      <xdr:nvCxnSpPr>
        <xdr:cNvPr id="315" name="直線コネクタ 314"/>
        <xdr:cNvCxnSpPr/>
      </xdr:nvCxnSpPr>
      <xdr:spPr>
        <a:xfrm flipV="1">
          <a:off x="17018000" y="1005179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59453</xdr:rowOff>
    </xdr:from>
    <xdr:ext cx="762000" cy="259045"/>
    <xdr:sp macro="" textlink="">
      <xdr:nvSpPr>
        <xdr:cNvPr id="316" name="定員管理の状況最小値テキスト"/>
        <xdr:cNvSpPr txBox="1"/>
      </xdr:nvSpPr>
      <xdr:spPr>
        <a:xfrm>
          <a:off x="17106900" y="1137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87376</xdr:rowOff>
    </xdr:from>
    <xdr:to>
      <xdr:col>81</xdr:col>
      <xdr:colOff>133350</xdr:colOff>
      <xdr:row>66</xdr:row>
      <xdr:rowOff>87376</xdr:rowOff>
    </xdr:to>
    <xdr:cxnSp macro="">
      <xdr:nvCxnSpPr>
        <xdr:cNvPr id="317" name="直線コネクタ 316"/>
        <xdr:cNvCxnSpPr/>
      </xdr:nvCxnSpPr>
      <xdr:spPr>
        <a:xfrm>
          <a:off x="16929100" y="1140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22623</xdr:rowOff>
    </xdr:from>
    <xdr:ext cx="762000" cy="259045"/>
    <xdr:sp macro="" textlink="">
      <xdr:nvSpPr>
        <xdr:cNvPr id="318" name="定員管理の状況最大値テキスト"/>
        <xdr:cNvSpPr txBox="1"/>
      </xdr:nvSpPr>
      <xdr:spPr>
        <a:xfrm>
          <a:off x="17106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107696</xdr:rowOff>
    </xdr:from>
    <xdr:to>
      <xdr:col>81</xdr:col>
      <xdr:colOff>133350</xdr:colOff>
      <xdr:row>58</xdr:row>
      <xdr:rowOff>107696</xdr:rowOff>
    </xdr:to>
    <xdr:cxnSp macro="">
      <xdr:nvCxnSpPr>
        <xdr:cNvPr id="319" name="直線コネクタ 318"/>
        <xdr:cNvCxnSpPr/>
      </xdr:nvCxnSpPr>
      <xdr:spPr>
        <a:xfrm>
          <a:off x="16929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87376</xdr:rowOff>
    </xdr:from>
    <xdr:to>
      <xdr:col>81</xdr:col>
      <xdr:colOff>44450</xdr:colOff>
      <xdr:row>66</xdr:row>
      <xdr:rowOff>106680</xdr:rowOff>
    </xdr:to>
    <xdr:cxnSp macro="">
      <xdr:nvCxnSpPr>
        <xdr:cNvPr id="320" name="直線コネクタ 319"/>
        <xdr:cNvCxnSpPr/>
      </xdr:nvCxnSpPr>
      <xdr:spPr>
        <a:xfrm flipV="1">
          <a:off x="16179800" y="1140307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99331</xdr:rowOff>
    </xdr:from>
    <xdr:ext cx="762000" cy="259045"/>
    <xdr:sp macro="" textlink="">
      <xdr:nvSpPr>
        <xdr:cNvPr id="321" name="定員管理の状況平均値テキスト"/>
        <xdr:cNvSpPr txBox="1"/>
      </xdr:nvSpPr>
      <xdr:spPr>
        <a:xfrm>
          <a:off x="17106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82804</xdr:rowOff>
    </xdr:from>
    <xdr:to>
      <xdr:col>81</xdr:col>
      <xdr:colOff>95250</xdr:colOff>
      <xdr:row>64</xdr:row>
      <xdr:rowOff>12954</xdr:rowOff>
    </xdr:to>
    <xdr:sp macro="" textlink="">
      <xdr:nvSpPr>
        <xdr:cNvPr id="322" name="フローチャート: 判断 321"/>
        <xdr:cNvSpPr/>
      </xdr:nvSpPr>
      <xdr:spPr>
        <a:xfrm>
          <a:off x="16967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5334</xdr:rowOff>
    </xdr:from>
    <xdr:to>
      <xdr:col>77</xdr:col>
      <xdr:colOff>44450</xdr:colOff>
      <xdr:row>66</xdr:row>
      <xdr:rowOff>106680</xdr:rowOff>
    </xdr:to>
    <xdr:cxnSp macro="">
      <xdr:nvCxnSpPr>
        <xdr:cNvPr id="323" name="直線コネクタ 322"/>
        <xdr:cNvCxnSpPr/>
      </xdr:nvCxnSpPr>
      <xdr:spPr>
        <a:xfrm>
          <a:off x="15290800" y="1132103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49022</xdr:rowOff>
    </xdr:from>
    <xdr:to>
      <xdr:col>77</xdr:col>
      <xdr:colOff>95250</xdr:colOff>
      <xdr:row>63</xdr:row>
      <xdr:rowOff>150622</xdr:rowOff>
    </xdr:to>
    <xdr:sp macro="" textlink="">
      <xdr:nvSpPr>
        <xdr:cNvPr id="324" name="フローチャート: 判断 323"/>
        <xdr:cNvSpPr/>
      </xdr:nvSpPr>
      <xdr:spPr>
        <a:xfrm>
          <a:off x="16129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160799</xdr:rowOff>
    </xdr:from>
    <xdr:ext cx="736600" cy="259045"/>
    <xdr:sp macro="" textlink="">
      <xdr:nvSpPr>
        <xdr:cNvPr id="325" name="テキスト ボックス 324"/>
        <xdr:cNvSpPr txBox="1"/>
      </xdr:nvSpPr>
      <xdr:spPr>
        <a:xfrm>
          <a:off x="15798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5334</xdr:rowOff>
    </xdr:from>
    <xdr:to>
      <xdr:col>72</xdr:col>
      <xdr:colOff>203200</xdr:colOff>
      <xdr:row>66</xdr:row>
      <xdr:rowOff>29464</xdr:rowOff>
    </xdr:to>
    <xdr:cxnSp macro="">
      <xdr:nvCxnSpPr>
        <xdr:cNvPr id="326" name="直線コネクタ 325"/>
        <xdr:cNvCxnSpPr/>
      </xdr:nvCxnSpPr>
      <xdr:spPr>
        <a:xfrm flipV="1">
          <a:off x="14401800" y="1132103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762</xdr:rowOff>
    </xdr:from>
    <xdr:to>
      <xdr:col>73</xdr:col>
      <xdr:colOff>44450</xdr:colOff>
      <xdr:row>63</xdr:row>
      <xdr:rowOff>102362</xdr:rowOff>
    </xdr:to>
    <xdr:sp macro="" textlink="">
      <xdr:nvSpPr>
        <xdr:cNvPr id="327" name="フローチャート: 判断 326"/>
        <xdr:cNvSpPr/>
      </xdr:nvSpPr>
      <xdr:spPr>
        <a:xfrm>
          <a:off x="15240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112539</xdr:rowOff>
    </xdr:from>
    <xdr:ext cx="762000" cy="259045"/>
    <xdr:sp macro="" textlink="">
      <xdr:nvSpPr>
        <xdr:cNvPr id="328" name="テキスト ボックス 327"/>
        <xdr:cNvSpPr txBox="1"/>
      </xdr:nvSpPr>
      <xdr:spPr>
        <a:xfrm>
          <a:off x="14909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19812</xdr:rowOff>
    </xdr:from>
    <xdr:to>
      <xdr:col>68</xdr:col>
      <xdr:colOff>152400</xdr:colOff>
      <xdr:row>66</xdr:row>
      <xdr:rowOff>29464</xdr:rowOff>
    </xdr:to>
    <xdr:cxnSp macro="">
      <xdr:nvCxnSpPr>
        <xdr:cNvPr id="329" name="直線コネクタ 328"/>
        <xdr:cNvCxnSpPr/>
      </xdr:nvCxnSpPr>
      <xdr:spPr>
        <a:xfrm>
          <a:off x="13512800" y="113355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157734</xdr:rowOff>
    </xdr:from>
    <xdr:to>
      <xdr:col>68</xdr:col>
      <xdr:colOff>203200</xdr:colOff>
      <xdr:row>63</xdr:row>
      <xdr:rowOff>87884</xdr:rowOff>
    </xdr:to>
    <xdr:sp macro="" textlink="">
      <xdr:nvSpPr>
        <xdr:cNvPr id="330" name="フローチャート: 判断 329"/>
        <xdr:cNvSpPr/>
      </xdr:nvSpPr>
      <xdr:spPr>
        <a:xfrm>
          <a:off x="14351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98061</xdr:rowOff>
    </xdr:from>
    <xdr:ext cx="762000" cy="259045"/>
    <xdr:sp macro="" textlink="">
      <xdr:nvSpPr>
        <xdr:cNvPr id="331" name="テキスト ボックス 330"/>
        <xdr:cNvSpPr txBox="1"/>
      </xdr:nvSpPr>
      <xdr:spPr>
        <a:xfrm>
          <a:off x="14020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152908</xdr:rowOff>
    </xdr:from>
    <xdr:to>
      <xdr:col>64</xdr:col>
      <xdr:colOff>152400</xdr:colOff>
      <xdr:row>63</xdr:row>
      <xdr:rowOff>83058</xdr:rowOff>
    </xdr:to>
    <xdr:sp macro="" textlink="">
      <xdr:nvSpPr>
        <xdr:cNvPr id="332" name="フローチャート: 判断 331"/>
        <xdr:cNvSpPr/>
      </xdr:nvSpPr>
      <xdr:spPr>
        <a:xfrm>
          <a:off x="13462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93235</xdr:rowOff>
    </xdr:from>
    <xdr:ext cx="762000" cy="259045"/>
    <xdr:sp macro="" textlink="">
      <xdr:nvSpPr>
        <xdr:cNvPr id="333" name="テキスト ボックス 332"/>
        <xdr:cNvSpPr txBox="1"/>
      </xdr:nvSpPr>
      <xdr:spPr>
        <a:xfrm>
          <a:off x="13131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36576</xdr:rowOff>
    </xdr:from>
    <xdr:to>
      <xdr:col>81</xdr:col>
      <xdr:colOff>95250</xdr:colOff>
      <xdr:row>66</xdr:row>
      <xdr:rowOff>138176</xdr:rowOff>
    </xdr:to>
    <xdr:sp macro="" textlink="">
      <xdr:nvSpPr>
        <xdr:cNvPr id="339" name="楕円 338"/>
        <xdr:cNvSpPr/>
      </xdr:nvSpPr>
      <xdr:spPr>
        <a:xfrm>
          <a:off x="169672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103903</xdr:rowOff>
    </xdr:from>
    <xdr:ext cx="762000" cy="259045"/>
    <xdr:sp macro="" textlink="">
      <xdr:nvSpPr>
        <xdr:cNvPr id="340" name="定員管理の状況該当値テキスト"/>
        <xdr:cNvSpPr txBox="1"/>
      </xdr:nvSpPr>
      <xdr:spPr>
        <a:xfrm>
          <a:off x="17106900" y="1124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55880</xdr:rowOff>
    </xdr:from>
    <xdr:to>
      <xdr:col>77</xdr:col>
      <xdr:colOff>95250</xdr:colOff>
      <xdr:row>66</xdr:row>
      <xdr:rowOff>157480</xdr:rowOff>
    </xdr:to>
    <xdr:sp macro="" textlink="">
      <xdr:nvSpPr>
        <xdr:cNvPr id="341" name="楕円 340"/>
        <xdr:cNvSpPr/>
      </xdr:nvSpPr>
      <xdr:spPr>
        <a:xfrm>
          <a:off x="16129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142257</xdr:rowOff>
    </xdr:from>
    <xdr:ext cx="736600" cy="259045"/>
    <xdr:sp macro="" textlink="">
      <xdr:nvSpPr>
        <xdr:cNvPr id="342" name="テキスト ボックス 341"/>
        <xdr:cNvSpPr txBox="1"/>
      </xdr:nvSpPr>
      <xdr:spPr>
        <a:xfrm>
          <a:off x="15798800" y="1145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125984</xdr:rowOff>
    </xdr:from>
    <xdr:to>
      <xdr:col>73</xdr:col>
      <xdr:colOff>44450</xdr:colOff>
      <xdr:row>66</xdr:row>
      <xdr:rowOff>56134</xdr:rowOff>
    </xdr:to>
    <xdr:sp macro="" textlink="">
      <xdr:nvSpPr>
        <xdr:cNvPr id="343" name="楕円 342"/>
        <xdr:cNvSpPr/>
      </xdr:nvSpPr>
      <xdr:spPr>
        <a:xfrm>
          <a:off x="15240000" y="112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40911</xdr:rowOff>
    </xdr:from>
    <xdr:ext cx="762000" cy="259045"/>
    <xdr:sp macro="" textlink="">
      <xdr:nvSpPr>
        <xdr:cNvPr id="344" name="テキスト ボックス 343"/>
        <xdr:cNvSpPr txBox="1"/>
      </xdr:nvSpPr>
      <xdr:spPr>
        <a:xfrm>
          <a:off x="14909800" y="1135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150114</xdr:rowOff>
    </xdr:from>
    <xdr:to>
      <xdr:col>68</xdr:col>
      <xdr:colOff>203200</xdr:colOff>
      <xdr:row>66</xdr:row>
      <xdr:rowOff>80264</xdr:rowOff>
    </xdr:to>
    <xdr:sp macro="" textlink="">
      <xdr:nvSpPr>
        <xdr:cNvPr id="345" name="楕円 344"/>
        <xdr:cNvSpPr/>
      </xdr:nvSpPr>
      <xdr:spPr>
        <a:xfrm>
          <a:off x="14351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65041</xdr:rowOff>
    </xdr:from>
    <xdr:ext cx="762000" cy="259045"/>
    <xdr:sp macro="" textlink="">
      <xdr:nvSpPr>
        <xdr:cNvPr id="346" name="テキスト ボックス 345"/>
        <xdr:cNvSpPr txBox="1"/>
      </xdr:nvSpPr>
      <xdr:spPr>
        <a:xfrm>
          <a:off x="14020800" y="113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140462</xdr:rowOff>
    </xdr:from>
    <xdr:to>
      <xdr:col>64</xdr:col>
      <xdr:colOff>152400</xdr:colOff>
      <xdr:row>66</xdr:row>
      <xdr:rowOff>70612</xdr:rowOff>
    </xdr:to>
    <xdr:sp macro="" textlink="">
      <xdr:nvSpPr>
        <xdr:cNvPr id="347" name="楕円 346"/>
        <xdr:cNvSpPr/>
      </xdr:nvSpPr>
      <xdr:spPr>
        <a:xfrm>
          <a:off x="13462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55389</xdr:rowOff>
    </xdr:from>
    <xdr:ext cx="762000" cy="259045"/>
    <xdr:sp macro="" textlink="">
      <xdr:nvSpPr>
        <xdr:cNvPr id="348" name="テキスト ボックス 347"/>
        <xdr:cNvSpPr txBox="1"/>
      </xdr:nvSpPr>
      <xdr:spPr>
        <a:xfrm>
          <a:off x="13131800" y="1137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分子となる準元利償還金を含む元利償還金が減少し、分母のうち標準税収入額及び臨時財政対策債発行可能額が増加した結果、単年度の実質公債費比率は前年度から</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ポイント低下し、３か年平均では</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ポイント低下した。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依然として類似団体平均値を大きく上回っているが、これは近年、合併に伴い必要となった施設の統合整備等を集中的に実施した結果である。なお、発行した地方債の大部分は、基準財政需要額への算入率が高いものであり、今後とも同比率が</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％を超えることがないよう計画的な財政運営に努めてまいりたい。</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44</xdr:row>
      <xdr:rowOff>76623</xdr:rowOff>
    </xdr:to>
    <xdr:cxnSp macro="">
      <xdr:nvCxnSpPr>
        <xdr:cNvPr id="376" name="直線コネクタ 375"/>
        <xdr:cNvCxnSpPr/>
      </xdr:nvCxnSpPr>
      <xdr:spPr>
        <a:xfrm flipV="1">
          <a:off x="17018000" y="636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48700</xdr:rowOff>
    </xdr:from>
    <xdr:ext cx="762000" cy="259045"/>
    <xdr:sp macro="" textlink="">
      <xdr:nvSpPr>
        <xdr:cNvPr id="377" name="公債費負担の状況最小値テキスト"/>
        <xdr:cNvSpPr txBox="1"/>
      </xdr:nvSpPr>
      <xdr:spPr>
        <a:xfrm>
          <a:off x="17106900" y="759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76623</xdr:rowOff>
    </xdr:from>
    <xdr:to>
      <xdr:col>81</xdr:col>
      <xdr:colOff>133350</xdr:colOff>
      <xdr:row>44</xdr:row>
      <xdr:rowOff>76623</xdr:rowOff>
    </xdr:to>
    <xdr:cxnSp macro="">
      <xdr:nvCxnSpPr>
        <xdr:cNvPr id="378" name="直線コネクタ 377"/>
        <xdr:cNvCxnSpPr/>
      </xdr:nvCxnSpPr>
      <xdr:spPr>
        <a:xfrm>
          <a:off x="16929100" y="762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79"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80" name="直線コネクタ 379"/>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143510</xdr:rowOff>
    </xdr:from>
    <xdr:to>
      <xdr:col>81</xdr:col>
      <xdr:colOff>44450</xdr:colOff>
      <xdr:row>44</xdr:row>
      <xdr:rowOff>20320</xdr:rowOff>
    </xdr:to>
    <xdr:cxnSp macro="">
      <xdr:nvCxnSpPr>
        <xdr:cNvPr id="381" name="直線コネクタ 380"/>
        <xdr:cNvCxnSpPr/>
      </xdr:nvCxnSpPr>
      <xdr:spPr>
        <a:xfrm flipV="1">
          <a:off x="16179800" y="75158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36423</xdr:rowOff>
    </xdr:from>
    <xdr:ext cx="762000" cy="259045"/>
    <xdr:sp macro="" textlink="">
      <xdr:nvSpPr>
        <xdr:cNvPr id="382" name="公債費負担の状況平均値テキスト"/>
        <xdr:cNvSpPr txBox="1"/>
      </xdr:nvSpPr>
      <xdr:spPr>
        <a:xfrm>
          <a:off x="17106900" y="672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19896</xdr:rowOff>
    </xdr:from>
    <xdr:to>
      <xdr:col>81</xdr:col>
      <xdr:colOff>95250</xdr:colOff>
      <xdr:row>40</xdr:row>
      <xdr:rowOff>121496</xdr:rowOff>
    </xdr:to>
    <xdr:sp macro="" textlink="">
      <xdr:nvSpPr>
        <xdr:cNvPr id="383" name="フローチャート: 判断 382"/>
        <xdr:cNvSpPr/>
      </xdr:nvSpPr>
      <xdr:spPr>
        <a:xfrm>
          <a:off x="169672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20320</xdr:rowOff>
    </xdr:from>
    <xdr:to>
      <xdr:col>77</xdr:col>
      <xdr:colOff>44450</xdr:colOff>
      <xdr:row>44</xdr:row>
      <xdr:rowOff>36406</xdr:rowOff>
    </xdr:to>
    <xdr:cxnSp macro="">
      <xdr:nvCxnSpPr>
        <xdr:cNvPr id="384" name="直線コネクタ 383"/>
        <xdr:cNvCxnSpPr/>
      </xdr:nvCxnSpPr>
      <xdr:spPr>
        <a:xfrm flipV="1">
          <a:off x="15290800" y="75641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6" name="テキスト ボックス 385"/>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36406</xdr:rowOff>
    </xdr:from>
    <xdr:to>
      <xdr:col>72</xdr:col>
      <xdr:colOff>203200</xdr:colOff>
      <xdr:row>44</xdr:row>
      <xdr:rowOff>68580</xdr:rowOff>
    </xdr:to>
    <xdr:cxnSp macro="">
      <xdr:nvCxnSpPr>
        <xdr:cNvPr id="387" name="直線コネクタ 386"/>
        <xdr:cNvCxnSpPr/>
      </xdr:nvCxnSpPr>
      <xdr:spPr>
        <a:xfrm flipV="1">
          <a:off x="14401800" y="75802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88" name="フローチャート: 判断 387"/>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89" name="テキスト ボックス 388"/>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52494</xdr:rowOff>
    </xdr:from>
    <xdr:to>
      <xdr:col>68</xdr:col>
      <xdr:colOff>152400</xdr:colOff>
      <xdr:row>44</xdr:row>
      <xdr:rowOff>68580</xdr:rowOff>
    </xdr:to>
    <xdr:cxnSp macro="">
      <xdr:nvCxnSpPr>
        <xdr:cNvPr id="390" name="直線コネクタ 389"/>
        <xdr:cNvCxnSpPr/>
      </xdr:nvCxnSpPr>
      <xdr:spPr>
        <a:xfrm>
          <a:off x="13512800" y="75962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91" name="フローチャート: 判断 390"/>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80873</xdr:rowOff>
    </xdr:from>
    <xdr:ext cx="762000" cy="259045"/>
    <xdr:sp macro="" textlink="">
      <xdr:nvSpPr>
        <xdr:cNvPr id="392" name="テキスト ボックス 391"/>
        <xdr:cNvSpPr txBox="1"/>
      </xdr:nvSpPr>
      <xdr:spPr>
        <a:xfrm>
          <a:off x="14020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3" name="フローチャート: 判断 392"/>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94" name="テキスト ボックス 393"/>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92710</xdr:rowOff>
    </xdr:from>
    <xdr:to>
      <xdr:col>81</xdr:col>
      <xdr:colOff>95250</xdr:colOff>
      <xdr:row>44</xdr:row>
      <xdr:rowOff>22860</xdr:rowOff>
    </xdr:to>
    <xdr:sp macro="" textlink="">
      <xdr:nvSpPr>
        <xdr:cNvPr id="400" name="楕円 399"/>
        <xdr:cNvSpPr/>
      </xdr:nvSpPr>
      <xdr:spPr>
        <a:xfrm>
          <a:off x="16967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160037</xdr:rowOff>
    </xdr:from>
    <xdr:ext cx="762000" cy="259045"/>
    <xdr:sp macro="" textlink="">
      <xdr:nvSpPr>
        <xdr:cNvPr id="401" name="公債費負担の状況該当値テキスト"/>
        <xdr:cNvSpPr txBox="1"/>
      </xdr:nvSpPr>
      <xdr:spPr>
        <a:xfrm>
          <a:off x="17106900" y="736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140970</xdr:rowOff>
    </xdr:from>
    <xdr:to>
      <xdr:col>77</xdr:col>
      <xdr:colOff>95250</xdr:colOff>
      <xdr:row>44</xdr:row>
      <xdr:rowOff>71120</xdr:rowOff>
    </xdr:to>
    <xdr:sp macro="" textlink="">
      <xdr:nvSpPr>
        <xdr:cNvPr id="402" name="楕円 401"/>
        <xdr:cNvSpPr/>
      </xdr:nvSpPr>
      <xdr:spPr>
        <a:xfrm>
          <a:off x="16129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55897</xdr:rowOff>
    </xdr:from>
    <xdr:ext cx="736600" cy="259045"/>
    <xdr:sp macro="" textlink="">
      <xdr:nvSpPr>
        <xdr:cNvPr id="403" name="テキスト ボックス 402"/>
        <xdr:cNvSpPr txBox="1"/>
      </xdr:nvSpPr>
      <xdr:spPr>
        <a:xfrm>
          <a:off x="15798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157056</xdr:rowOff>
    </xdr:from>
    <xdr:to>
      <xdr:col>73</xdr:col>
      <xdr:colOff>44450</xdr:colOff>
      <xdr:row>44</xdr:row>
      <xdr:rowOff>87206</xdr:rowOff>
    </xdr:to>
    <xdr:sp macro="" textlink="">
      <xdr:nvSpPr>
        <xdr:cNvPr id="404" name="楕円 403"/>
        <xdr:cNvSpPr/>
      </xdr:nvSpPr>
      <xdr:spPr>
        <a:xfrm>
          <a:off x="15240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71983</xdr:rowOff>
    </xdr:from>
    <xdr:ext cx="762000" cy="259045"/>
    <xdr:sp macro="" textlink="">
      <xdr:nvSpPr>
        <xdr:cNvPr id="405" name="テキスト ボックス 404"/>
        <xdr:cNvSpPr txBox="1"/>
      </xdr:nvSpPr>
      <xdr:spPr>
        <a:xfrm>
          <a:off x="14909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17780</xdr:rowOff>
    </xdr:from>
    <xdr:to>
      <xdr:col>68</xdr:col>
      <xdr:colOff>203200</xdr:colOff>
      <xdr:row>44</xdr:row>
      <xdr:rowOff>119380</xdr:rowOff>
    </xdr:to>
    <xdr:sp macro="" textlink="">
      <xdr:nvSpPr>
        <xdr:cNvPr id="406" name="楕円 405"/>
        <xdr:cNvSpPr/>
      </xdr:nvSpPr>
      <xdr:spPr>
        <a:xfrm>
          <a:off x="14351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104157</xdr:rowOff>
    </xdr:from>
    <xdr:ext cx="762000" cy="259045"/>
    <xdr:sp macro="" textlink="">
      <xdr:nvSpPr>
        <xdr:cNvPr id="407" name="テキスト ボックス 406"/>
        <xdr:cNvSpPr txBox="1"/>
      </xdr:nvSpPr>
      <xdr:spPr>
        <a:xfrm>
          <a:off x="14020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1694</xdr:rowOff>
    </xdr:from>
    <xdr:to>
      <xdr:col>64</xdr:col>
      <xdr:colOff>152400</xdr:colOff>
      <xdr:row>44</xdr:row>
      <xdr:rowOff>103294</xdr:rowOff>
    </xdr:to>
    <xdr:sp macro="" textlink="">
      <xdr:nvSpPr>
        <xdr:cNvPr id="408" name="楕円 407"/>
        <xdr:cNvSpPr/>
      </xdr:nvSpPr>
      <xdr:spPr>
        <a:xfrm>
          <a:off x="13462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88071</xdr:rowOff>
    </xdr:from>
    <xdr:ext cx="762000" cy="259045"/>
    <xdr:sp macro="" textlink="">
      <xdr:nvSpPr>
        <xdr:cNvPr id="409" name="テキスト ボックス 408"/>
        <xdr:cNvSpPr txBox="1"/>
      </xdr:nvSpPr>
      <xdr:spPr>
        <a:xfrm>
          <a:off x="13131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一般会計等における地方債残高及び公営企業債等繰入見込額が減少したこと等により、充当可能財源等が将来負担額を上回り、将来負担比率が算出されない状況が続いている。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財政運営上、基金の取崩しが必要となるなど、充当可能財源等の減少は想定されるものの、一般会計等の地方債残高及び公営企業債等繰入見込額はそれぞれ減少すると見込んでおり、将来負担比率は低い水準で推移するものと考えている。引き続き、定員適正化計画に基づく人員の削減や投資的経費の見直しなどにより、数値の上昇抑制に努めたい。</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40487</xdr:rowOff>
    </xdr:to>
    <xdr:cxnSp macro="">
      <xdr:nvCxnSpPr>
        <xdr:cNvPr id="436" name="直線コネクタ 435"/>
        <xdr:cNvCxnSpPr/>
      </xdr:nvCxnSpPr>
      <xdr:spPr>
        <a:xfrm flipV="1">
          <a:off x="17018000" y="2451100"/>
          <a:ext cx="0" cy="1532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12564</xdr:rowOff>
    </xdr:from>
    <xdr:ext cx="762000" cy="259045"/>
    <xdr:sp macro="" textlink="">
      <xdr:nvSpPr>
        <xdr:cNvPr id="437" name="将来負担の状況最小値テキスト"/>
        <xdr:cNvSpPr txBox="1"/>
      </xdr:nvSpPr>
      <xdr:spPr>
        <a:xfrm>
          <a:off x="17106900" y="395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40487</xdr:rowOff>
    </xdr:from>
    <xdr:to>
      <xdr:col>81</xdr:col>
      <xdr:colOff>133350</xdr:colOff>
      <xdr:row>23</xdr:row>
      <xdr:rowOff>40487</xdr:rowOff>
    </xdr:to>
    <xdr:cxnSp macro="">
      <xdr:nvCxnSpPr>
        <xdr:cNvPr id="438" name="直線コネクタ 437"/>
        <xdr:cNvCxnSpPr/>
      </xdr:nvCxnSpPr>
      <xdr:spPr>
        <a:xfrm>
          <a:off x="16929100" y="39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66243</xdr:rowOff>
    </xdr:from>
    <xdr:to>
      <xdr:col>72</xdr:col>
      <xdr:colOff>203200</xdr:colOff>
      <xdr:row>14</xdr:row>
      <xdr:rowOff>164694</xdr:rowOff>
    </xdr:to>
    <xdr:cxnSp macro="">
      <xdr:nvCxnSpPr>
        <xdr:cNvPr id="441" name="直線コネクタ 440"/>
        <xdr:cNvCxnSpPr/>
      </xdr:nvCxnSpPr>
      <xdr:spPr>
        <a:xfrm flipV="1">
          <a:off x="14401800" y="2466543"/>
          <a:ext cx="889000" cy="9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102379</xdr:rowOff>
    </xdr:from>
    <xdr:ext cx="762000" cy="259045"/>
    <xdr:sp macro="" textlink="">
      <xdr:nvSpPr>
        <xdr:cNvPr id="442" name="将来負担の状況平均値テキスト"/>
        <xdr:cNvSpPr txBox="1"/>
      </xdr:nvSpPr>
      <xdr:spPr>
        <a:xfrm>
          <a:off x="17106900" y="25026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130302</xdr:rowOff>
    </xdr:from>
    <xdr:to>
      <xdr:col>81</xdr:col>
      <xdr:colOff>95250</xdr:colOff>
      <xdr:row>15</xdr:row>
      <xdr:rowOff>60452</xdr:rowOff>
    </xdr:to>
    <xdr:sp macro="" textlink="">
      <xdr:nvSpPr>
        <xdr:cNvPr id="443" name="フローチャート: 判断 442"/>
        <xdr:cNvSpPr/>
      </xdr:nvSpPr>
      <xdr:spPr>
        <a:xfrm>
          <a:off x="16967200" y="253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164694</xdr:rowOff>
    </xdr:from>
    <xdr:to>
      <xdr:col>68</xdr:col>
      <xdr:colOff>152400</xdr:colOff>
      <xdr:row>15</xdr:row>
      <xdr:rowOff>47295</xdr:rowOff>
    </xdr:to>
    <xdr:cxnSp macro="">
      <xdr:nvCxnSpPr>
        <xdr:cNvPr id="444" name="直線コネクタ 443"/>
        <xdr:cNvCxnSpPr/>
      </xdr:nvCxnSpPr>
      <xdr:spPr>
        <a:xfrm flipV="1">
          <a:off x="13512800" y="2564994"/>
          <a:ext cx="889000" cy="5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6147</xdr:rowOff>
    </xdr:from>
    <xdr:to>
      <xdr:col>77</xdr:col>
      <xdr:colOff>95250</xdr:colOff>
      <xdr:row>15</xdr:row>
      <xdr:rowOff>107747</xdr:rowOff>
    </xdr:to>
    <xdr:sp macro="" textlink="">
      <xdr:nvSpPr>
        <xdr:cNvPr id="445" name="フローチャート: 判断 444"/>
        <xdr:cNvSpPr/>
      </xdr:nvSpPr>
      <xdr:spPr>
        <a:xfrm>
          <a:off x="16129000" y="257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117924</xdr:rowOff>
    </xdr:from>
    <xdr:ext cx="736600" cy="259045"/>
    <xdr:sp macro="" textlink="">
      <xdr:nvSpPr>
        <xdr:cNvPr id="446" name="テキスト ボックス 445"/>
        <xdr:cNvSpPr txBox="1"/>
      </xdr:nvSpPr>
      <xdr:spPr>
        <a:xfrm>
          <a:off x="15798800" y="2346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154432</xdr:rowOff>
    </xdr:from>
    <xdr:to>
      <xdr:col>73</xdr:col>
      <xdr:colOff>44450</xdr:colOff>
      <xdr:row>15</xdr:row>
      <xdr:rowOff>84582</xdr:rowOff>
    </xdr:to>
    <xdr:sp macro="" textlink="">
      <xdr:nvSpPr>
        <xdr:cNvPr id="447" name="フローチャート: 判断 446"/>
        <xdr:cNvSpPr/>
      </xdr:nvSpPr>
      <xdr:spPr>
        <a:xfrm>
          <a:off x="15240000" y="255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69359</xdr:rowOff>
    </xdr:from>
    <xdr:ext cx="762000" cy="259045"/>
    <xdr:sp macro="" textlink="">
      <xdr:nvSpPr>
        <xdr:cNvPr id="448" name="テキスト ボックス 447"/>
        <xdr:cNvSpPr txBox="1"/>
      </xdr:nvSpPr>
      <xdr:spPr>
        <a:xfrm>
          <a:off x="14909800" y="264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22555</xdr:rowOff>
    </xdr:from>
    <xdr:to>
      <xdr:col>68</xdr:col>
      <xdr:colOff>203200</xdr:colOff>
      <xdr:row>15</xdr:row>
      <xdr:rowOff>124155</xdr:rowOff>
    </xdr:to>
    <xdr:sp macro="" textlink="">
      <xdr:nvSpPr>
        <xdr:cNvPr id="449" name="フローチャート: 判断 448"/>
        <xdr:cNvSpPr/>
      </xdr:nvSpPr>
      <xdr:spPr>
        <a:xfrm>
          <a:off x="14351000" y="25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108932</xdr:rowOff>
    </xdr:from>
    <xdr:ext cx="762000" cy="259045"/>
    <xdr:sp macro="" textlink="">
      <xdr:nvSpPr>
        <xdr:cNvPr id="450" name="テキスト ボックス 449"/>
        <xdr:cNvSpPr txBox="1"/>
      </xdr:nvSpPr>
      <xdr:spPr>
        <a:xfrm>
          <a:off x="14020800" y="268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61163</xdr:rowOff>
    </xdr:from>
    <xdr:to>
      <xdr:col>64</xdr:col>
      <xdr:colOff>152400</xdr:colOff>
      <xdr:row>15</xdr:row>
      <xdr:rowOff>162763</xdr:rowOff>
    </xdr:to>
    <xdr:sp macro="" textlink="">
      <xdr:nvSpPr>
        <xdr:cNvPr id="451" name="フローチャート: 判断 450"/>
        <xdr:cNvSpPr/>
      </xdr:nvSpPr>
      <xdr:spPr>
        <a:xfrm>
          <a:off x="13462000" y="263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147540</xdr:rowOff>
    </xdr:from>
    <xdr:ext cx="762000" cy="259045"/>
    <xdr:sp macro="" textlink="">
      <xdr:nvSpPr>
        <xdr:cNvPr id="452" name="テキスト ボックス 451"/>
        <xdr:cNvSpPr txBox="1"/>
      </xdr:nvSpPr>
      <xdr:spPr>
        <a:xfrm>
          <a:off x="13131800" y="2719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15443</xdr:rowOff>
    </xdr:from>
    <xdr:to>
      <xdr:col>73</xdr:col>
      <xdr:colOff>44450</xdr:colOff>
      <xdr:row>14</xdr:row>
      <xdr:rowOff>117043</xdr:rowOff>
    </xdr:to>
    <xdr:sp macro="" textlink="">
      <xdr:nvSpPr>
        <xdr:cNvPr id="458" name="楕円 457"/>
        <xdr:cNvSpPr/>
      </xdr:nvSpPr>
      <xdr:spPr>
        <a:xfrm>
          <a:off x="15240000" y="241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127220</xdr:rowOff>
    </xdr:from>
    <xdr:ext cx="762000" cy="259045"/>
    <xdr:sp macro="" textlink="">
      <xdr:nvSpPr>
        <xdr:cNvPr id="459" name="テキスト ボックス 458"/>
        <xdr:cNvSpPr txBox="1"/>
      </xdr:nvSpPr>
      <xdr:spPr>
        <a:xfrm>
          <a:off x="14909800" y="21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113894</xdr:rowOff>
    </xdr:from>
    <xdr:to>
      <xdr:col>68</xdr:col>
      <xdr:colOff>203200</xdr:colOff>
      <xdr:row>15</xdr:row>
      <xdr:rowOff>44044</xdr:rowOff>
    </xdr:to>
    <xdr:sp macro="" textlink="">
      <xdr:nvSpPr>
        <xdr:cNvPr id="460" name="楕円 459"/>
        <xdr:cNvSpPr/>
      </xdr:nvSpPr>
      <xdr:spPr>
        <a:xfrm>
          <a:off x="14351000" y="25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54221</xdr:rowOff>
    </xdr:from>
    <xdr:ext cx="762000" cy="259045"/>
    <xdr:sp macro="" textlink="">
      <xdr:nvSpPr>
        <xdr:cNvPr id="461" name="テキスト ボックス 460"/>
        <xdr:cNvSpPr txBox="1"/>
      </xdr:nvSpPr>
      <xdr:spPr>
        <a:xfrm>
          <a:off x="14020800" y="228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167945</xdr:rowOff>
    </xdr:from>
    <xdr:to>
      <xdr:col>64</xdr:col>
      <xdr:colOff>152400</xdr:colOff>
      <xdr:row>15</xdr:row>
      <xdr:rowOff>98095</xdr:rowOff>
    </xdr:to>
    <xdr:sp macro="" textlink="">
      <xdr:nvSpPr>
        <xdr:cNvPr id="462" name="楕円 461"/>
        <xdr:cNvSpPr/>
      </xdr:nvSpPr>
      <xdr:spPr>
        <a:xfrm>
          <a:off x="13462000" y="256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108272</xdr:rowOff>
    </xdr:from>
    <xdr:ext cx="762000" cy="259045"/>
    <xdr:sp macro="" textlink="">
      <xdr:nvSpPr>
        <xdr:cNvPr id="463" name="テキスト ボックス 462"/>
        <xdr:cNvSpPr txBox="1"/>
      </xdr:nvSpPr>
      <xdr:spPr>
        <a:xfrm>
          <a:off x="13131800" y="233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156,254
152,911
419.21
93,792,331
89,290,713
3,995,620
44,759,540
72,950,158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令和２年度は退職手当の増加などの要因により、前年度数値と比較して４．５ポイント増加し、類似団体平均を上回った。平成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年度にそれぞれ策定した定員適正化計画（第</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次、第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については、いずれも計画期間を前倒しして、職員の削減目標を達成しているが、今後は事務事業、組織等の見直し等を行い、適正な人員配置、時間外勤務手当の抑制に努めるなど、人件費の抑制に努めたい。</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101600</xdr:rowOff>
    </xdr:from>
    <xdr:to>
      <xdr:col>24</xdr:col>
      <xdr:colOff>25400</xdr:colOff>
      <xdr:row>41</xdr:row>
      <xdr:rowOff>44450</xdr:rowOff>
    </xdr:to>
    <xdr:cxnSp macro="">
      <xdr:nvCxnSpPr>
        <xdr:cNvPr id="61" name="直線コネクタ 60"/>
        <xdr:cNvCxnSpPr/>
      </xdr:nvCxnSpPr>
      <xdr:spPr>
        <a:xfrm flipV="1">
          <a:off x="4826000" y="5588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16527</xdr:rowOff>
    </xdr:from>
    <xdr:ext cx="762000" cy="259045"/>
    <xdr:sp macro="" textlink="">
      <xdr:nvSpPr>
        <xdr:cNvPr id="64" name="人件費最大値テキスト"/>
        <xdr:cNvSpPr txBox="1"/>
      </xdr:nvSpPr>
      <xdr:spPr>
        <a:xfrm>
          <a:off x="49149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101600</xdr:rowOff>
    </xdr:from>
    <xdr:to>
      <xdr:col>24</xdr:col>
      <xdr:colOff>114300</xdr:colOff>
      <xdr:row>32</xdr:row>
      <xdr:rowOff>101600</xdr:rowOff>
    </xdr:to>
    <xdr:cxnSp macro="">
      <xdr:nvCxnSpPr>
        <xdr:cNvPr id="65" name="直線コネクタ 64"/>
        <xdr:cNvCxnSpPr/>
      </xdr:nvCxnSpPr>
      <xdr:spPr>
        <a:xfrm>
          <a:off x="47371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0</xdr:rowOff>
    </xdr:from>
    <xdr:to>
      <xdr:col>24</xdr:col>
      <xdr:colOff>25400</xdr:colOff>
      <xdr:row>37</xdr:row>
      <xdr:rowOff>57150</xdr:rowOff>
    </xdr:to>
    <xdr:cxnSp macro="">
      <xdr:nvCxnSpPr>
        <xdr:cNvPr id="66" name="直線コネクタ 65"/>
        <xdr:cNvCxnSpPr/>
      </xdr:nvCxnSpPr>
      <xdr:spPr>
        <a:xfrm>
          <a:off x="3987800" y="5829300"/>
          <a:ext cx="8382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67327</xdr:rowOff>
    </xdr:from>
    <xdr:ext cx="762000" cy="259045"/>
    <xdr:sp macro="" textlink="">
      <xdr:nvSpPr>
        <xdr:cNvPr id="67" name="人件費平均値テキスト"/>
        <xdr:cNvSpPr txBox="1"/>
      </xdr:nvSpPr>
      <xdr:spPr>
        <a:xfrm>
          <a:off x="4914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50800</xdr:rowOff>
    </xdr:from>
    <xdr:to>
      <xdr:col>24</xdr:col>
      <xdr:colOff>76200</xdr:colOff>
      <xdr:row>36</xdr:row>
      <xdr:rowOff>152400</xdr:rowOff>
    </xdr:to>
    <xdr:sp macro="" textlink="">
      <xdr:nvSpPr>
        <xdr:cNvPr id="68" name="フローチャート: 判断 67"/>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0</xdr:rowOff>
    </xdr:from>
    <xdr:to>
      <xdr:col>19</xdr:col>
      <xdr:colOff>187325</xdr:colOff>
      <xdr:row>34</xdr:row>
      <xdr:rowOff>63500</xdr:rowOff>
    </xdr:to>
    <xdr:cxnSp macro="">
      <xdr:nvCxnSpPr>
        <xdr:cNvPr id="69" name="直線コネクタ 68"/>
        <xdr:cNvCxnSpPr/>
      </xdr:nvCxnSpPr>
      <xdr:spPr>
        <a:xfrm flipV="1">
          <a:off x="3098800" y="5829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127000</xdr:rowOff>
    </xdr:from>
    <xdr:to>
      <xdr:col>20</xdr:col>
      <xdr:colOff>38100</xdr:colOff>
      <xdr:row>35</xdr:row>
      <xdr:rowOff>57150</xdr:rowOff>
    </xdr:to>
    <xdr:sp macro="" textlink="">
      <xdr:nvSpPr>
        <xdr:cNvPr id="70" name="フローチャート: 判断 69"/>
        <xdr:cNvSpPr/>
      </xdr:nvSpPr>
      <xdr:spPr>
        <a:xfrm>
          <a:off x="39370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41927</xdr:rowOff>
    </xdr:from>
    <xdr:ext cx="736600" cy="259045"/>
    <xdr:sp macro="" textlink="">
      <xdr:nvSpPr>
        <xdr:cNvPr id="71" name="テキスト ボックス 70"/>
        <xdr:cNvSpPr txBox="1"/>
      </xdr:nvSpPr>
      <xdr:spPr>
        <a:xfrm>
          <a:off x="3606800" y="604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69850</xdr:rowOff>
    </xdr:from>
    <xdr:to>
      <xdr:col>15</xdr:col>
      <xdr:colOff>98425</xdr:colOff>
      <xdr:row>34</xdr:row>
      <xdr:rowOff>63500</xdr:rowOff>
    </xdr:to>
    <xdr:cxnSp macro="">
      <xdr:nvCxnSpPr>
        <xdr:cNvPr id="72" name="直線コネクタ 71"/>
        <xdr:cNvCxnSpPr/>
      </xdr:nvCxnSpPr>
      <xdr:spPr>
        <a:xfrm>
          <a:off x="2209800" y="57277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139700</xdr:rowOff>
    </xdr:from>
    <xdr:to>
      <xdr:col>15</xdr:col>
      <xdr:colOff>149225</xdr:colOff>
      <xdr:row>35</xdr:row>
      <xdr:rowOff>69850</xdr:rowOff>
    </xdr:to>
    <xdr:sp macro="" textlink="">
      <xdr:nvSpPr>
        <xdr:cNvPr id="73" name="フローチャート: 判断 72"/>
        <xdr:cNvSpPr/>
      </xdr:nvSpPr>
      <xdr:spPr>
        <a:xfrm>
          <a:off x="30480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69850</xdr:rowOff>
    </xdr:from>
    <xdr:to>
      <xdr:col>11</xdr:col>
      <xdr:colOff>9525</xdr:colOff>
      <xdr:row>34</xdr:row>
      <xdr:rowOff>88900</xdr:rowOff>
    </xdr:to>
    <xdr:cxnSp macro="">
      <xdr:nvCxnSpPr>
        <xdr:cNvPr id="75" name="直線コネクタ 74"/>
        <xdr:cNvCxnSpPr/>
      </xdr:nvCxnSpPr>
      <xdr:spPr>
        <a:xfrm flipV="1">
          <a:off x="1320800" y="5727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139700</xdr:rowOff>
    </xdr:from>
    <xdr:to>
      <xdr:col>11</xdr:col>
      <xdr:colOff>60325</xdr:colOff>
      <xdr:row>35</xdr:row>
      <xdr:rowOff>69850</xdr:rowOff>
    </xdr:to>
    <xdr:sp macro="" textlink="">
      <xdr:nvSpPr>
        <xdr:cNvPr id="76" name="フローチャート: 判断 75"/>
        <xdr:cNvSpPr/>
      </xdr:nvSpPr>
      <xdr:spPr>
        <a:xfrm>
          <a:off x="21590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6350</xdr:rowOff>
    </xdr:from>
    <xdr:to>
      <xdr:col>6</xdr:col>
      <xdr:colOff>171450</xdr:colOff>
      <xdr:row>35</xdr:row>
      <xdr:rowOff>107950</xdr:rowOff>
    </xdr:to>
    <xdr:sp macro="" textlink="">
      <xdr:nvSpPr>
        <xdr:cNvPr id="78" name="フローチャート: 判断 77"/>
        <xdr:cNvSpPr/>
      </xdr:nvSpPr>
      <xdr:spPr>
        <a:xfrm>
          <a:off x="12700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6350</xdr:rowOff>
    </xdr:from>
    <xdr:to>
      <xdr:col>24</xdr:col>
      <xdr:colOff>76200</xdr:colOff>
      <xdr:row>37</xdr:row>
      <xdr:rowOff>107950</xdr:rowOff>
    </xdr:to>
    <xdr:sp macro="" textlink="">
      <xdr:nvSpPr>
        <xdr:cNvPr id="85" name="楕円 84"/>
        <xdr:cNvSpPr/>
      </xdr:nvSpPr>
      <xdr:spPr>
        <a:xfrm>
          <a:off x="47752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149877</xdr:rowOff>
    </xdr:from>
    <xdr:ext cx="762000" cy="259045"/>
    <xdr:sp macro="" textlink="">
      <xdr:nvSpPr>
        <xdr:cNvPr id="86" name="人件費該当値テキスト"/>
        <xdr:cNvSpPr txBox="1"/>
      </xdr:nvSpPr>
      <xdr:spPr>
        <a:xfrm>
          <a:off x="49149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120650</xdr:rowOff>
    </xdr:from>
    <xdr:to>
      <xdr:col>20</xdr:col>
      <xdr:colOff>38100</xdr:colOff>
      <xdr:row>34</xdr:row>
      <xdr:rowOff>50800</xdr:rowOff>
    </xdr:to>
    <xdr:sp macro="" textlink="">
      <xdr:nvSpPr>
        <xdr:cNvPr id="87" name="楕円 86"/>
        <xdr:cNvSpPr/>
      </xdr:nvSpPr>
      <xdr:spPr>
        <a:xfrm>
          <a:off x="39370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60977</xdr:rowOff>
    </xdr:from>
    <xdr:ext cx="736600" cy="259045"/>
    <xdr:sp macro="" textlink="">
      <xdr:nvSpPr>
        <xdr:cNvPr id="88" name="テキスト ボックス 87"/>
        <xdr:cNvSpPr txBox="1"/>
      </xdr:nvSpPr>
      <xdr:spPr>
        <a:xfrm>
          <a:off x="3606800" y="554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12700</xdr:rowOff>
    </xdr:from>
    <xdr:to>
      <xdr:col>15</xdr:col>
      <xdr:colOff>149225</xdr:colOff>
      <xdr:row>34</xdr:row>
      <xdr:rowOff>114300</xdr:rowOff>
    </xdr:to>
    <xdr:sp macro="" textlink="">
      <xdr:nvSpPr>
        <xdr:cNvPr id="89" name="楕円 88"/>
        <xdr:cNvSpPr/>
      </xdr:nvSpPr>
      <xdr:spPr>
        <a:xfrm>
          <a:off x="30480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124477</xdr:rowOff>
    </xdr:from>
    <xdr:ext cx="762000" cy="259045"/>
    <xdr:sp macro="" textlink="">
      <xdr:nvSpPr>
        <xdr:cNvPr id="90" name="テキスト ボックス 89"/>
        <xdr:cNvSpPr txBox="1"/>
      </xdr:nvSpPr>
      <xdr:spPr>
        <a:xfrm>
          <a:off x="27178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19050</xdr:rowOff>
    </xdr:from>
    <xdr:to>
      <xdr:col>11</xdr:col>
      <xdr:colOff>60325</xdr:colOff>
      <xdr:row>33</xdr:row>
      <xdr:rowOff>120650</xdr:rowOff>
    </xdr:to>
    <xdr:sp macro="" textlink="">
      <xdr:nvSpPr>
        <xdr:cNvPr id="91" name="楕円 90"/>
        <xdr:cNvSpPr/>
      </xdr:nvSpPr>
      <xdr:spPr>
        <a:xfrm>
          <a:off x="2159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130827</xdr:rowOff>
    </xdr:from>
    <xdr:ext cx="762000" cy="259045"/>
    <xdr:sp macro="" textlink="">
      <xdr:nvSpPr>
        <xdr:cNvPr id="92" name="テキスト ボックス 91"/>
        <xdr:cNvSpPr txBox="1"/>
      </xdr:nvSpPr>
      <xdr:spPr>
        <a:xfrm>
          <a:off x="1828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38100</xdr:rowOff>
    </xdr:from>
    <xdr:to>
      <xdr:col>6</xdr:col>
      <xdr:colOff>171450</xdr:colOff>
      <xdr:row>34</xdr:row>
      <xdr:rowOff>139700</xdr:rowOff>
    </xdr:to>
    <xdr:sp macro="" textlink="">
      <xdr:nvSpPr>
        <xdr:cNvPr id="93" name="楕円 92"/>
        <xdr:cNvSpPr/>
      </xdr:nvSpPr>
      <xdr:spPr>
        <a:xfrm>
          <a:off x="1270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149877</xdr:rowOff>
    </xdr:from>
    <xdr:ext cx="762000" cy="259045"/>
    <xdr:sp macro="" textlink="">
      <xdr:nvSpPr>
        <xdr:cNvPr id="94" name="テキスト ボックス 93"/>
        <xdr:cNvSpPr txBox="1"/>
      </xdr:nvSpPr>
      <xdr:spPr>
        <a:xfrm>
          <a:off x="939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すると１．５ポイント減少し、また類似団体平均値を２．０ポイント下回っている状況である。前年度から大きく減少した主な要因は、会計年度任用職員制度が始まり、賃金を物件費として分析していたものが、人件費として分析されたことによ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物件費の主要な部分を占める施設の管理経費については、平成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月に策定した「公の施設等評価及びあり方方針」のもと、施設の集約化や複合化による総量削減に取り組んでいるところであり、今後も施設の維持管理コストの縮減を図り、物件費の削減に努めたい。</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29028</xdr:rowOff>
    </xdr:to>
    <xdr:cxnSp macro="">
      <xdr:nvCxnSpPr>
        <xdr:cNvPr id="124" name="直線コネクタ 123"/>
        <xdr:cNvCxnSpPr/>
      </xdr:nvCxnSpPr>
      <xdr:spPr>
        <a:xfrm flipV="1">
          <a:off x="16510000" y="2222500"/>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151493</xdr:rowOff>
    </xdr:from>
    <xdr:to>
      <xdr:col>82</xdr:col>
      <xdr:colOff>107950</xdr:colOff>
      <xdr:row>16</xdr:row>
      <xdr:rowOff>143329</xdr:rowOff>
    </xdr:to>
    <xdr:cxnSp macro="">
      <xdr:nvCxnSpPr>
        <xdr:cNvPr id="129" name="直線コネクタ 128"/>
        <xdr:cNvCxnSpPr/>
      </xdr:nvCxnSpPr>
      <xdr:spPr>
        <a:xfrm flipV="1">
          <a:off x="15671800" y="2723243"/>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119034</xdr:rowOff>
    </xdr:from>
    <xdr:ext cx="762000" cy="259045"/>
    <xdr:sp macro="" textlink="">
      <xdr:nvSpPr>
        <xdr:cNvPr id="130" name="物件費平均値テキスト"/>
        <xdr:cNvSpPr txBox="1"/>
      </xdr:nvSpPr>
      <xdr:spPr>
        <a:xfrm>
          <a:off x="16598900" y="286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31" name="フローチャート: 判断 130"/>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121557</xdr:rowOff>
    </xdr:from>
    <xdr:to>
      <xdr:col>78</xdr:col>
      <xdr:colOff>69850</xdr:colOff>
      <xdr:row>16</xdr:row>
      <xdr:rowOff>143329</xdr:rowOff>
    </xdr:to>
    <xdr:cxnSp macro="">
      <xdr:nvCxnSpPr>
        <xdr:cNvPr id="132" name="直線コネクタ 131"/>
        <xdr:cNvCxnSpPr/>
      </xdr:nvCxnSpPr>
      <xdr:spPr>
        <a:xfrm>
          <a:off x="14782800" y="28647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157843</xdr:rowOff>
    </xdr:from>
    <xdr:to>
      <xdr:col>78</xdr:col>
      <xdr:colOff>120650</xdr:colOff>
      <xdr:row>17</xdr:row>
      <xdr:rowOff>87993</xdr:rowOff>
    </xdr:to>
    <xdr:sp macro="" textlink="">
      <xdr:nvSpPr>
        <xdr:cNvPr id="133" name="フローチャート: 判断 132"/>
        <xdr:cNvSpPr/>
      </xdr:nvSpPr>
      <xdr:spPr>
        <a:xfrm>
          <a:off x="15621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72770</xdr:rowOff>
    </xdr:from>
    <xdr:ext cx="736600" cy="259045"/>
    <xdr:sp macro="" textlink="">
      <xdr:nvSpPr>
        <xdr:cNvPr id="134" name="テキスト ボックス 133"/>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121557</xdr:rowOff>
    </xdr:from>
    <xdr:to>
      <xdr:col>73</xdr:col>
      <xdr:colOff>180975</xdr:colOff>
      <xdr:row>16</xdr:row>
      <xdr:rowOff>154214</xdr:rowOff>
    </xdr:to>
    <xdr:cxnSp macro="">
      <xdr:nvCxnSpPr>
        <xdr:cNvPr id="135" name="直線コネクタ 134"/>
        <xdr:cNvCxnSpPr/>
      </xdr:nvCxnSpPr>
      <xdr:spPr>
        <a:xfrm flipV="1">
          <a:off x="13893800" y="28647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103414</xdr:rowOff>
    </xdr:from>
    <xdr:to>
      <xdr:col>74</xdr:col>
      <xdr:colOff>31750</xdr:colOff>
      <xdr:row>17</xdr:row>
      <xdr:rowOff>33564</xdr:rowOff>
    </xdr:to>
    <xdr:sp macro="" textlink="">
      <xdr:nvSpPr>
        <xdr:cNvPr id="136" name="フローチャート: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154214</xdr:rowOff>
    </xdr:from>
    <xdr:to>
      <xdr:col>69</xdr:col>
      <xdr:colOff>92075</xdr:colOff>
      <xdr:row>17</xdr:row>
      <xdr:rowOff>37193</xdr:rowOff>
    </xdr:to>
    <xdr:cxnSp macro="">
      <xdr:nvCxnSpPr>
        <xdr:cNvPr id="138" name="直線コネクタ 137"/>
        <xdr:cNvCxnSpPr/>
      </xdr:nvCxnSpPr>
      <xdr:spPr>
        <a:xfrm flipV="1">
          <a:off x="13004800" y="28974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9" name="フローチャート: 判断 138"/>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40" name="テキスト ボックス 139"/>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1" name="フローチャート: 判断 140"/>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2" name="テキスト ボックス 141"/>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100693</xdr:rowOff>
    </xdr:from>
    <xdr:to>
      <xdr:col>82</xdr:col>
      <xdr:colOff>158750</xdr:colOff>
      <xdr:row>16</xdr:row>
      <xdr:rowOff>30843</xdr:rowOff>
    </xdr:to>
    <xdr:sp macro="" textlink="">
      <xdr:nvSpPr>
        <xdr:cNvPr id="148" name="楕円 147"/>
        <xdr:cNvSpPr/>
      </xdr:nvSpPr>
      <xdr:spPr>
        <a:xfrm>
          <a:off x="164592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117220</xdr:rowOff>
    </xdr:from>
    <xdr:ext cx="762000" cy="259045"/>
    <xdr:sp macro="" textlink="">
      <xdr:nvSpPr>
        <xdr:cNvPr id="149" name="物件費該当値テキスト"/>
        <xdr:cNvSpPr txBox="1"/>
      </xdr:nvSpPr>
      <xdr:spPr>
        <a:xfrm>
          <a:off x="165989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92529</xdr:rowOff>
    </xdr:from>
    <xdr:to>
      <xdr:col>78</xdr:col>
      <xdr:colOff>120650</xdr:colOff>
      <xdr:row>17</xdr:row>
      <xdr:rowOff>22679</xdr:rowOff>
    </xdr:to>
    <xdr:sp macro="" textlink="">
      <xdr:nvSpPr>
        <xdr:cNvPr id="150" name="楕円 149"/>
        <xdr:cNvSpPr/>
      </xdr:nvSpPr>
      <xdr:spPr>
        <a:xfrm>
          <a:off x="15621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32856</xdr:rowOff>
    </xdr:from>
    <xdr:ext cx="736600" cy="259045"/>
    <xdr:sp macro="" textlink="">
      <xdr:nvSpPr>
        <xdr:cNvPr id="151" name="テキスト ボックス 150"/>
        <xdr:cNvSpPr txBox="1"/>
      </xdr:nvSpPr>
      <xdr:spPr>
        <a:xfrm>
          <a:off x="15290800" y="2604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70757</xdr:rowOff>
    </xdr:from>
    <xdr:to>
      <xdr:col>74</xdr:col>
      <xdr:colOff>31750</xdr:colOff>
      <xdr:row>17</xdr:row>
      <xdr:rowOff>907</xdr:rowOff>
    </xdr:to>
    <xdr:sp macro="" textlink="">
      <xdr:nvSpPr>
        <xdr:cNvPr id="152" name="楕円 151"/>
        <xdr:cNvSpPr/>
      </xdr:nvSpPr>
      <xdr:spPr>
        <a:xfrm>
          <a:off x="14732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53" name="テキスト ボックス 152"/>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103414</xdr:rowOff>
    </xdr:from>
    <xdr:to>
      <xdr:col>69</xdr:col>
      <xdr:colOff>142875</xdr:colOff>
      <xdr:row>17</xdr:row>
      <xdr:rowOff>33564</xdr:rowOff>
    </xdr:to>
    <xdr:sp macro="" textlink="">
      <xdr:nvSpPr>
        <xdr:cNvPr id="154" name="楕円 153"/>
        <xdr:cNvSpPr/>
      </xdr:nvSpPr>
      <xdr:spPr>
        <a:xfrm>
          <a:off x="13843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55" name="テキスト ボックス 154"/>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56" name="楕円 155"/>
        <xdr:cNvSpPr/>
      </xdr:nvSpPr>
      <xdr:spPr>
        <a:xfrm>
          <a:off x="12954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72770</xdr:rowOff>
    </xdr:from>
    <xdr:ext cx="762000" cy="259045"/>
    <xdr:sp macro="" textlink="">
      <xdr:nvSpPr>
        <xdr:cNvPr id="157" name="テキスト ボックス 156"/>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前年度数値と比較して、保育所管理運営費や認定こども園管理運営費等に充当した一般財源額が減少しているため、０．９ポイント減少しており、類似団体平均値を０．５ポイント下回っている状況にある。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今後も社会保障関係経費については増加することが見込まれているため、更なる適正な執行に取り組み、上昇率の抑制に努めたい。</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45357</xdr:rowOff>
    </xdr:from>
    <xdr:to>
      <xdr:col>24</xdr:col>
      <xdr:colOff>25400</xdr:colOff>
      <xdr:row>61</xdr:row>
      <xdr:rowOff>69850</xdr:rowOff>
    </xdr:to>
    <xdr:cxnSp macro="">
      <xdr:nvCxnSpPr>
        <xdr:cNvPr id="187" name="直線コネクタ 186"/>
        <xdr:cNvCxnSpPr/>
      </xdr:nvCxnSpPr>
      <xdr:spPr>
        <a:xfrm flipV="1">
          <a:off x="4826000" y="8960757"/>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131734</xdr:rowOff>
    </xdr:from>
    <xdr:ext cx="762000" cy="259045"/>
    <xdr:sp macro="" textlink="">
      <xdr:nvSpPr>
        <xdr:cNvPr id="190" name="扶助費最大値テキスト"/>
        <xdr:cNvSpPr txBox="1"/>
      </xdr:nvSpPr>
      <xdr:spPr>
        <a:xfrm>
          <a:off x="4914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45357</xdr:rowOff>
    </xdr:from>
    <xdr:to>
      <xdr:col>24</xdr:col>
      <xdr:colOff>114300</xdr:colOff>
      <xdr:row>52</xdr:row>
      <xdr:rowOff>45357</xdr:rowOff>
    </xdr:to>
    <xdr:cxnSp macro="">
      <xdr:nvCxnSpPr>
        <xdr:cNvPr id="191" name="直線コネクタ 190"/>
        <xdr:cNvCxnSpPr/>
      </xdr:nvCxnSpPr>
      <xdr:spPr>
        <a:xfrm>
          <a:off x="4737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57</xdr:row>
      <xdr:rowOff>37193</xdr:rowOff>
    </xdr:to>
    <xdr:cxnSp macro="">
      <xdr:nvCxnSpPr>
        <xdr:cNvPr id="192" name="直線コネクタ 191"/>
        <xdr:cNvCxnSpPr/>
      </xdr:nvCxnSpPr>
      <xdr:spPr>
        <a:xfrm flipV="1">
          <a:off x="3987800" y="9515928"/>
          <a:ext cx="8382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170742</xdr:rowOff>
    </xdr:from>
    <xdr:ext cx="762000" cy="259045"/>
    <xdr:sp macro="" textlink="">
      <xdr:nvSpPr>
        <xdr:cNvPr id="193"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194" name="フローチャート: 判断 193"/>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57</xdr:row>
      <xdr:rowOff>37193</xdr:rowOff>
    </xdr:to>
    <xdr:cxnSp macro="">
      <xdr:nvCxnSpPr>
        <xdr:cNvPr id="195" name="直線コネクタ 194"/>
        <xdr:cNvCxnSpPr/>
      </xdr:nvCxnSpPr>
      <xdr:spPr>
        <a:xfrm>
          <a:off x="3098800" y="95812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149678</xdr:rowOff>
    </xdr:from>
    <xdr:to>
      <xdr:col>20</xdr:col>
      <xdr:colOff>38100</xdr:colOff>
      <xdr:row>58</xdr:row>
      <xdr:rowOff>79828</xdr:rowOff>
    </xdr:to>
    <xdr:sp macro="" textlink="">
      <xdr:nvSpPr>
        <xdr:cNvPr id="196" name="フローチャート: 判断 195"/>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197" name="テキスト ボックス 196"/>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55</xdr:row>
      <xdr:rowOff>151493</xdr:rowOff>
    </xdr:to>
    <xdr:cxnSp macro="">
      <xdr:nvCxnSpPr>
        <xdr:cNvPr id="198" name="直線コネクタ 197"/>
        <xdr:cNvCxnSpPr/>
      </xdr:nvCxnSpPr>
      <xdr:spPr>
        <a:xfrm>
          <a:off x="2209800" y="94506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9" name="フローチャート: 判断 198"/>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0" name="テキスト ボックス 199"/>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167822</xdr:rowOff>
    </xdr:from>
    <xdr:to>
      <xdr:col>11</xdr:col>
      <xdr:colOff>9525</xdr:colOff>
      <xdr:row>55</xdr:row>
      <xdr:rowOff>20865</xdr:rowOff>
    </xdr:to>
    <xdr:cxnSp macro="">
      <xdr:nvCxnSpPr>
        <xdr:cNvPr id="201" name="直線コネクタ 200"/>
        <xdr:cNvCxnSpPr/>
      </xdr:nvCxnSpPr>
      <xdr:spPr>
        <a:xfrm>
          <a:off x="1320800" y="925467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2" name="フローチャート: 判断 201"/>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03" name="テキスト ボックス 202"/>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4" name="フローチャート: 判断 203"/>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05" name="テキスト ボックス 204"/>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11" name="楕円 210"/>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51905</xdr:rowOff>
    </xdr:from>
    <xdr:ext cx="762000" cy="259045"/>
    <xdr:sp macro="" textlink="">
      <xdr:nvSpPr>
        <xdr:cNvPr id="212" name="扶助費該当値テキスト"/>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157843</xdr:rowOff>
    </xdr:from>
    <xdr:to>
      <xdr:col>20</xdr:col>
      <xdr:colOff>38100</xdr:colOff>
      <xdr:row>57</xdr:row>
      <xdr:rowOff>87993</xdr:rowOff>
    </xdr:to>
    <xdr:sp macro="" textlink="">
      <xdr:nvSpPr>
        <xdr:cNvPr id="213" name="楕円 212"/>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98170</xdr:rowOff>
    </xdr:from>
    <xdr:ext cx="736600" cy="259045"/>
    <xdr:sp macro="" textlink="">
      <xdr:nvSpPr>
        <xdr:cNvPr id="214" name="テキスト ボックス 213"/>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5" name="楕円 214"/>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16" name="テキスト ボックス 215"/>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17" name="楕円 216"/>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18" name="テキスト ボックス 217"/>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19" name="楕円 218"/>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20" name="テキスト ボックス 219"/>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前年度と比較して０．５ポイント増加し、類似団体平均値を１．６ポイント上回っており、類似団体平均値との乖離が進んでいる。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増加の主な原因は介護保険特別会計繰出金であり、今後も増加傾向は続くものと見込まれるが、上昇率の抑制に努めたい。</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60</xdr:row>
      <xdr:rowOff>88900</xdr:rowOff>
    </xdr:to>
    <xdr:cxnSp macro="">
      <xdr:nvCxnSpPr>
        <xdr:cNvPr id="248" name="直線コネクタ 247"/>
        <xdr:cNvCxnSpPr/>
      </xdr:nvCxnSpPr>
      <xdr:spPr>
        <a:xfrm flipV="1">
          <a:off x="16510000" y="9118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51"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52" name="直線コネクタ 251"/>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12700</xdr:rowOff>
    </xdr:from>
    <xdr:to>
      <xdr:col>82</xdr:col>
      <xdr:colOff>107950</xdr:colOff>
      <xdr:row>59</xdr:row>
      <xdr:rowOff>107950</xdr:rowOff>
    </xdr:to>
    <xdr:cxnSp macro="">
      <xdr:nvCxnSpPr>
        <xdr:cNvPr id="253" name="直線コネクタ 252"/>
        <xdr:cNvCxnSpPr/>
      </xdr:nvCxnSpPr>
      <xdr:spPr>
        <a:xfrm>
          <a:off x="15671800" y="101282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54" name="その他平均値テキスト"/>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55" name="フローチャート: 判断 254"/>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107950</xdr:rowOff>
    </xdr:from>
    <xdr:to>
      <xdr:col>78</xdr:col>
      <xdr:colOff>69850</xdr:colOff>
      <xdr:row>59</xdr:row>
      <xdr:rowOff>12700</xdr:rowOff>
    </xdr:to>
    <xdr:cxnSp macro="">
      <xdr:nvCxnSpPr>
        <xdr:cNvPr id="256" name="直線コネクタ 255"/>
        <xdr:cNvCxnSpPr/>
      </xdr:nvCxnSpPr>
      <xdr:spPr>
        <a:xfrm>
          <a:off x="14782800" y="10052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19050</xdr:rowOff>
    </xdr:from>
    <xdr:to>
      <xdr:col>78</xdr:col>
      <xdr:colOff>120650</xdr:colOff>
      <xdr:row>58</xdr:row>
      <xdr:rowOff>120650</xdr:rowOff>
    </xdr:to>
    <xdr:sp macro="" textlink="">
      <xdr:nvSpPr>
        <xdr:cNvPr id="257" name="フローチャート: 判断 256"/>
        <xdr:cNvSpPr/>
      </xdr:nvSpPr>
      <xdr:spPr>
        <a:xfrm>
          <a:off x="15621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130827</xdr:rowOff>
    </xdr:from>
    <xdr:ext cx="736600" cy="259045"/>
    <xdr:sp macro="" textlink="">
      <xdr:nvSpPr>
        <xdr:cNvPr id="258" name="テキスト ボックス 257"/>
        <xdr:cNvSpPr txBox="1"/>
      </xdr:nvSpPr>
      <xdr:spPr>
        <a:xfrm>
          <a:off x="15290800" y="973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50800</xdr:rowOff>
    </xdr:from>
    <xdr:to>
      <xdr:col>73</xdr:col>
      <xdr:colOff>180975</xdr:colOff>
      <xdr:row>58</xdr:row>
      <xdr:rowOff>107950</xdr:rowOff>
    </xdr:to>
    <xdr:cxnSp macro="">
      <xdr:nvCxnSpPr>
        <xdr:cNvPr id="259" name="直線コネクタ 258"/>
        <xdr:cNvCxnSpPr/>
      </xdr:nvCxnSpPr>
      <xdr:spPr>
        <a:xfrm>
          <a:off x="13893800" y="9994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0</xdr:rowOff>
    </xdr:from>
    <xdr:to>
      <xdr:col>74</xdr:col>
      <xdr:colOff>31750</xdr:colOff>
      <xdr:row>59</xdr:row>
      <xdr:rowOff>101600</xdr:rowOff>
    </xdr:to>
    <xdr:sp macro="" textlink="">
      <xdr:nvSpPr>
        <xdr:cNvPr id="260" name="フローチャート: 判断 259"/>
        <xdr:cNvSpPr/>
      </xdr:nvSpPr>
      <xdr:spPr>
        <a:xfrm>
          <a:off x="14732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86377</xdr:rowOff>
    </xdr:from>
    <xdr:ext cx="762000" cy="259045"/>
    <xdr:sp macro="" textlink="">
      <xdr:nvSpPr>
        <xdr:cNvPr id="261" name="テキスト ボックス 260"/>
        <xdr:cNvSpPr txBox="1"/>
      </xdr:nvSpPr>
      <xdr:spPr>
        <a:xfrm>
          <a:off x="14401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58</xdr:row>
      <xdr:rowOff>50800</xdr:rowOff>
    </xdr:to>
    <xdr:cxnSp macro="">
      <xdr:nvCxnSpPr>
        <xdr:cNvPr id="262" name="直線コネクタ 261"/>
        <xdr:cNvCxnSpPr/>
      </xdr:nvCxnSpPr>
      <xdr:spPr>
        <a:xfrm>
          <a:off x="13004800" y="9766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114300</xdr:rowOff>
    </xdr:from>
    <xdr:to>
      <xdr:col>69</xdr:col>
      <xdr:colOff>142875</xdr:colOff>
      <xdr:row>60</xdr:row>
      <xdr:rowOff>44450</xdr:rowOff>
    </xdr:to>
    <xdr:sp macro="" textlink="">
      <xdr:nvSpPr>
        <xdr:cNvPr id="263" name="フローチャート: 判断 262"/>
        <xdr:cNvSpPr/>
      </xdr:nvSpPr>
      <xdr:spPr>
        <a:xfrm>
          <a:off x="13843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29227</xdr:rowOff>
    </xdr:from>
    <xdr:ext cx="762000" cy="259045"/>
    <xdr:sp macro="" textlink="">
      <xdr:nvSpPr>
        <xdr:cNvPr id="264" name="テキスト ボックス 263"/>
        <xdr:cNvSpPr txBox="1"/>
      </xdr:nvSpPr>
      <xdr:spPr>
        <a:xfrm>
          <a:off x="13512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38100</xdr:rowOff>
    </xdr:from>
    <xdr:to>
      <xdr:col>65</xdr:col>
      <xdr:colOff>53975</xdr:colOff>
      <xdr:row>59</xdr:row>
      <xdr:rowOff>139700</xdr:rowOff>
    </xdr:to>
    <xdr:sp macro="" textlink="">
      <xdr:nvSpPr>
        <xdr:cNvPr id="265" name="フローチャート: 判断 264"/>
        <xdr:cNvSpPr/>
      </xdr:nvSpPr>
      <xdr:spPr>
        <a:xfrm>
          <a:off x="12954000" y="101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124477</xdr:rowOff>
    </xdr:from>
    <xdr:ext cx="762000" cy="259045"/>
    <xdr:sp macro="" textlink="">
      <xdr:nvSpPr>
        <xdr:cNvPr id="266" name="テキスト ボックス 265"/>
        <xdr:cNvSpPr txBox="1"/>
      </xdr:nvSpPr>
      <xdr:spPr>
        <a:xfrm>
          <a:off x="12623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57150</xdr:rowOff>
    </xdr:from>
    <xdr:to>
      <xdr:col>82</xdr:col>
      <xdr:colOff>158750</xdr:colOff>
      <xdr:row>59</xdr:row>
      <xdr:rowOff>158750</xdr:rowOff>
    </xdr:to>
    <xdr:sp macro="" textlink="">
      <xdr:nvSpPr>
        <xdr:cNvPr id="272" name="楕円 271"/>
        <xdr:cNvSpPr/>
      </xdr:nvSpPr>
      <xdr:spPr>
        <a:xfrm>
          <a:off x="16459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29227</xdr:rowOff>
    </xdr:from>
    <xdr:ext cx="762000" cy="259045"/>
    <xdr:sp macro="" textlink="">
      <xdr:nvSpPr>
        <xdr:cNvPr id="273" name="その他該当値テキスト"/>
        <xdr:cNvSpPr txBox="1"/>
      </xdr:nvSpPr>
      <xdr:spPr>
        <a:xfrm>
          <a:off x="16598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133350</xdr:rowOff>
    </xdr:from>
    <xdr:to>
      <xdr:col>78</xdr:col>
      <xdr:colOff>120650</xdr:colOff>
      <xdr:row>59</xdr:row>
      <xdr:rowOff>63500</xdr:rowOff>
    </xdr:to>
    <xdr:sp macro="" textlink="">
      <xdr:nvSpPr>
        <xdr:cNvPr id="274" name="楕円 273"/>
        <xdr:cNvSpPr/>
      </xdr:nvSpPr>
      <xdr:spPr>
        <a:xfrm>
          <a:off x="15621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48277</xdr:rowOff>
    </xdr:from>
    <xdr:ext cx="736600" cy="259045"/>
    <xdr:sp macro="" textlink="">
      <xdr:nvSpPr>
        <xdr:cNvPr id="275" name="テキスト ボックス 274"/>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57150</xdr:rowOff>
    </xdr:from>
    <xdr:to>
      <xdr:col>74</xdr:col>
      <xdr:colOff>31750</xdr:colOff>
      <xdr:row>58</xdr:row>
      <xdr:rowOff>158750</xdr:rowOff>
    </xdr:to>
    <xdr:sp macro="" textlink="">
      <xdr:nvSpPr>
        <xdr:cNvPr id="276" name="楕円 275"/>
        <xdr:cNvSpPr/>
      </xdr:nvSpPr>
      <xdr:spPr>
        <a:xfrm>
          <a:off x="14732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168927</xdr:rowOff>
    </xdr:from>
    <xdr:ext cx="762000" cy="259045"/>
    <xdr:sp macro="" textlink="">
      <xdr:nvSpPr>
        <xdr:cNvPr id="277" name="テキスト ボックス 276"/>
        <xdr:cNvSpPr txBox="1"/>
      </xdr:nvSpPr>
      <xdr:spPr>
        <a:xfrm>
          <a:off x="14401800" y="977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0</xdr:rowOff>
    </xdr:from>
    <xdr:to>
      <xdr:col>69</xdr:col>
      <xdr:colOff>142875</xdr:colOff>
      <xdr:row>58</xdr:row>
      <xdr:rowOff>101600</xdr:rowOff>
    </xdr:to>
    <xdr:sp macro="" textlink="">
      <xdr:nvSpPr>
        <xdr:cNvPr id="278" name="楕円 277"/>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111777</xdr:rowOff>
    </xdr:from>
    <xdr:ext cx="762000" cy="259045"/>
    <xdr:sp macro="" textlink="">
      <xdr:nvSpPr>
        <xdr:cNvPr id="279" name="テキスト ボックス 278"/>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80" name="楕円 279"/>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81" name="テキスト ボックス 280"/>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前年度と比較すると０．９ポイント減少し、類似団体平均値を３．４ポイントと大きく下回っている状況である。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年度は公共下水道事業会計負担金やコロナ禍によりイベント推進費が減少したところである。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これまでも財政的援助団体への補助金の見直しを行うなど、経費削減に取り組んできたが、これらの取組を継続し、引き続き経費の削減に努めたい。</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154214</xdr:rowOff>
    </xdr:from>
    <xdr:to>
      <xdr:col>82</xdr:col>
      <xdr:colOff>107950</xdr:colOff>
      <xdr:row>41</xdr:row>
      <xdr:rowOff>102507</xdr:rowOff>
    </xdr:to>
    <xdr:cxnSp macro="">
      <xdr:nvCxnSpPr>
        <xdr:cNvPr id="311" name="直線コネクタ 310"/>
        <xdr:cNvCxnSpPr/>
      </xdr:nvCxnSpPr>
      <xdr:spPr>
        <a:xfrm flipV="1">
          <a:off x="16510000" y="56406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312" name="補助費等最小値テキスト"/>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313" name="直線コネクタ 312"/>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69141</xdr:rowOff>
    </xdr:from>
    <xdr:ext cx="762000" cy="259045"/>
    <xdr:sp macro="" textlink="">
      <xdr:nvSpPr>
        <xdr:cNvPr id="314" name="補助費等最大値テキスト"/>
        <xdr:cNvSpPr txBox="1"/>
      </xdr:nvSpPr>
      <xdr:spPr>
        <a:xfrm>
          <a:off x="16598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154214</xdr:rowOff>
    </xdr:from>
    <xdr:to>
      <xdr:col>82</xdr:col>
      <xdr:colOff>196850</xdr:colOff>
      <xdr:row>32</xdr:row>
      <xdr:rowOff>154214</xdr:rowOff>
    </xdr:to>
    <xdr:cxnSp macro="">
      <xdr:nvCxnSpPr>
        <xdr:cNvPr id="315" name="直線コネクタ 314"/>
        <xdr:cNvCxnSpPr/>
      </xdr:nvCxnSpPr>
      <xdr:spPr>
        <a:xfrm>
          <a:off x="16421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83457</xdr:rowOff>
    </xdr:from>
    <xdr:to>
      <xdr:col>82</xdr:col>
      <xdr:colOff>107950</xdr:colOff>
      <xdr:row>35</xdr:row>
      <xdr:rowOff>9978</xdr:rowOff>
    </xdr:to>
    <xdr:cxnSp macro="">
      <xdr:nvCxnSpPr>
        <xdr:cNvPr id="316" name="直線コネクタ 315"/>
        <xdr:cNvCxnSpPr/>
      </xdr:nvCxnSpPr>
      <xdr:spPr>
        <a:xfrm flipV="1">
          <a:off x="15671800" y="59127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31949</xdr:rowOff>
    </xdr:from>
    <xdr:ext cx="762000" cy="259045"/>
    <xdr:sp macro="" textlink="">
      <xdr:nvSpPr>
        <xdr:cNvPr id="317" name="補助費等平均値テキスト"/>
        <xdr:cNvSpPr txBox="1"/>
      </xdr:nvSpPr>
      <xdr:spPr>
        <a:xfrm>
          <a:off x="16598900" y="620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18" name="フローチャート: 判断 317"/>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9978</xdr:rowOff>
    </xdr:from>
    <xdr:to>
      <xdr:col>78</xdr:col>
      <xdr:colOff>69850</xdr:colOff>
      <xdr:row>35</xdr:row>
      <xdr:rowOff>9978</xdr:rowOff>
    </xdr:to>
    <xdr:cxnSp macro="">
      <xdr:nvCxnSpPr>
        <xdr:cNvPr id="319" name="直線コネクタ 318"/>
        <xdr:cNvCxnSpPr/>
      </xdr:nvCxnSpPr>
      <xdr:spPr>
        <a:xfrm>
          <a:off x="14782800" y="6010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38100</xdr:rowOff>
    </xdr:from>
    <xdr:to>
      <xdr:col>78</xdr:col>
      <xdr:colOff>120650</xdr:colOff>
      <xdr:row>36</xdr:row>
      <xdr:rowOff>139700</xdr:rowOff>
    </xdr:to>
    <xdr:sp macro="" textlink="">
      <xdr:nvSpPr>
        <xdr:cNvPr id="320" name="フローチャート: 判断 319"/>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124477</xdr:rowOff>
    </xdr:from>
    <xdr:ext cx="736600" cy="259045"/>
    <xdr:sp macro="" textlink="">
      <xdr:nvSpPr>
        <xdr:cNvPr id="321" name="テキスト ボックス 320"/>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9978</xdr:rowOff>
    </xdr:from>
    <xdr:to>
      <xdr:col>73</xdr:col>
      <xdr:colOff>180975</xdr:colOff>
      <xdr:row>35</xdr:row>
      <xdr:rowOff>64407</xdr:rowOff>
    </xdr:to>
    <xdr:cxnSp macro="">
      <xdr:nvCxnSpPr>
        <xdr:cNvPr id="322" name="直線コネクタ 321"/>
        <xdr:cNvCxnSpPr/>
      </xdr:nvCxnSpPr>
      <xdr:spPr>
        <a:xfrm flipV="1">
          <a:off x="13893800" y="60107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23" name="フローチャート: 判断 322"/>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48277</xdr:rowOff>
    </xdr:from>
    <xdr:ext cx="762000" cy="259045"/>
    <xdr:sp macro="" textlink="">
      <xdr:nvSpPr>
        <xdr:cNvPr id="324" name="テキスト ボックス 323"/>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64407</xdr:rowOff>
    </xdr:from>
    <xdr:to>
      <xdr:col>69</xdr:col>
      <xdr:colOff>92075</xdr:colOff>
      <xdr:row>35</xdr:row>
      <xdr:rowOff>75293</xdr:rowOff>
    </xdr:to>
    <xdr:cxnSp macro="">
      <xdr:nvCxnSpPr>
        <xdr:cNvPr id="325" name="直線コネクタ 324"/>
        <xdr:cNvCxnSpPr/>
      </xdr:nvCxnSpPr>
      <xdr:spPr>
        <a:xfrm flipV="1">
          <a:off x="13004800" y="6065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100693</xdr:rowOff>
    </xdr:from>
    <xdr:to>
      <xdr:col>69</xdr:col>
      <xdr:colOff>142875</xdr:colOff>
      <xdr:row>36</xdr:row>
      <xdr:rowOff>30843</xdr:rowOff>
    </xdr:to>
    <xdr:sp macro="" textlink="">
      <xdr:nvSpPr>
        <xdr:cNvPr id="326" name="フローチャート: 判断 325"/>
        <xdr:cNvSpPr/>
      </xdr:nvSpPr>
      <xdr:spPr>
        <a:xfrm>
          <a:off x="13843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15620</xdr:rowOff>
    </xdr:from>
    <xdr:ext cx="762000" cy="259045"/>
    <xdr:sp macro="" textlink="">
      <xdr:nvSpPr>
        <xdr:cNvPr id="327" name="テキスト ボックス 326"/>
        <xdr:cNvSpPr txBox="1"/>
      </xdr:nvSpPr>
      <xdr:spPr>
        <a:xfrm>
          <a:off x="13512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111578</xdr:rowOff>
    </xdr:from>
    <xdr:to>
      <xdr:col>65</xdr:col>
      <xdr:colOff>53975</xdr:colOff>
      <xdr:row>36</xdr:row>
      <xdr:rowOff>41728</xdr:rowOff>
    </xdr:to>
    <xdr:sp macro="" textlink="">
      <xdr:nvSpPr>
        <xdr:cNvPr id="328" name="フローチャート: 判断 327"/>
        <xdr:cNvSpPr/>
      </xdr:nvSpPr>
      <xdr:spPr>
        <a:xfrm>
          <a:off x="12954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26505</xdr:rowOff>
    </xdr:from>
    <xdr:ext cx="762000" cy="259045"/>
    <xdr:sp macro="" textlink="">
      <xdr:nvSpPr>
        <xdr:cNvPr id="329" name="テキスト ボックス 328"/>
        <xdr:cNvSpPr txBox="1"/>
      </xdr:nvSpPr>
      <xdr:spPr>
        <a:xfrm>
          <a:off x="12623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32657</xdr:rowOff>
    </xdr:from>
    <xdr:to>
      <xdr:col>82</xdr:col>
      <xdr:colOff>158750</xdr:colOff>
      <xdr:row>34</xdr:row>
      <xdr:rowOff>134257</xdr:rowOff>
    </xdr:to>
    <xdr:sp macro="" textlink="">
      <xdr:nvSpPr>
        <xdr:cNvPr id="335" name="楕円 334"/>
        <xdr:cNvSpPr/>
      </xdr:nvSpPr>
      <xdr:spPr>
        <a:xfrm>
          <a:off x="164592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49184</xdr:rowOff>
    </xdr:from>
    <xdr:ext cx="762000" cy="259045"/>
    <xdr:sp macro="" textlink="">
      <xdr:nvSpPr>
        <xdr:cNvPr id="336" name="補助費等該当値テキスト"/>
        <xdr:cNvSpPr txBox="1"/>
      </xdr:nvSpPr>
      <xdr:spPr>
        <a:xfrm>
          <a:off x="165989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130628</xdr:rowOff>
    </xdr:from>
    <xdr:to>
      <xdr:col>78</xdr:col>
      <xdr:colOff>120650</xdr:colOff>
      <xdr:row>35</xdr:row>
      <xdr:rowOff>60778</xdr:rowOff>
    </xdr:to>
    <xdr:sp macro="" textlink="">
      <xdr:nvSpPr>
        <xdr:cNvPr id="337" name="楕円 336"/>
        <xdr:cNvSpPr/>
      </xdr:nvSpPr>
      <xdr:spPr>
        <a:xfrm>
          <a:off x="15621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70955</xdr:rowOff>
    </xdr:from>
    <xdr:ext cx="736600" cy="259045"/>
    <xdr:sp macro="" textlink="">
      <xdr:nvSpPr>
        <xdr:cNvPr id="338" name="テキスト ボックス 337"/>
        <xdr:cNvSpPr txBox="1"/>
      </xdr:nvSpPr>
      <xdr:spPr>
        <a:xfrm>
          <a:off x="15290800" y="572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130628</xdr:rowOff>
    </xdr:from>
    <xdr:to>
      <xdr:col>74</xdr:col>
      <xdr:colOff>31750</xdr:colOff>
      <xdr:row>35</xdr:row>
      <xdr:rowOff>60778</xdr:rowOff>
    </xdr:to>
    <xdr:sp macro="" textlink="">
      <xdr:nvSpPr>
        <xdr:cNvPr id="339" name="楕円 338"/>
        <xdr:cNvSpPr/>
      </xdr:nvSpPr>
      <xdr:spPr>
        <a:xfrm>
          <a:off x="14732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70955</xdr:rowOff>
    </xdr:from>
    <xdr:ext cx="762000" cy="259045"/>
    <xdr:sp macro="" textlink="">
      <xdr:nvSpPr>
        <xdr:cNvPr id="340" name="テキスト ボックス 339"/>
        <xdr:cNvSpPr txBox="1"/>
      </xdr:nvSpPr>
      <xdr:spPr>
        <a:xfrm>
          <a:off x="144018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13607</xdr:rowOff>
    </xdr:from>
    <xdr:to>
      <xdr:col>69</xdr:col>
      <xdr:colOff>142875</xdr:colOff>
      <xdr:row>35</xdr:row>
      <xdr:rowOff>115207</xdr:rowOff>
    </xdr:to>
    <xdr:sp macro="" textlink="">
      <xdr:nvSpPr>
        <xdr:cNvPr id="341" name="楕円 340"/>
        <xdr:cNvSpPr/>
      </xdr:nvSpPr>
      <xdr:spPr>
        <a:xfrm>
          <a:off x="13843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125384</xdr:rowOff>
    </xdr:from>
    <xdr:ext cx="762000" cy="259045"/>
    <xdr:sp macro="" textlink="">
      <xdr:nvSpPr>
        <xdr:cNvPr id="342" name="テキスト ボックス 341"/>
        <xdr:cNvSpPr txBox="1"/>
      </xdr:nvSpPr>
      <xdr:spPr>
        <a:xfrm>
          <a:off x="13512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24493</xdr:rowOff>
    </xdr:from>
    <xdr:to>
      <xdr:col>65</xdr:col>
      <xdr:colOff>53975</xdr:colOff>
      <xdr:row>35</xdr:row>
      <xdr:rowOff>126093</xdr:rowOff>
    </xdr:to>
    <xdr:sp macro="" textlink="">
      <xdr:nvSpPr>
        <xdr:cNvPr id="343" name="楕円 342"/>
        <xdr:cNvSpPr/>
      </xdr:nvSpPr>
      <xdr:spPr>
        <a:xfrm>
          <a:off x="12954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136270</xdr:rowOff>
    </xdr:from>
    <xdr:ext cx="762000" cy="259045"/>
    <xdr:sp macro="" textlink="">
      <xdr:nvSpPr>
        <xdr:cNvPr id="344" name="テキスト ボックス 343"/>
        <xdr:cNvSpPr txBox="1"/>
      </xdr:nvSpPr>
      <xdr:spPr>
        <a:xfrm>
          <a:off x="12623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数値と比較して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、引き続き、類似団体内で最も高くなっている。合併に伴う施設の統廃合や国体関連施設の整備、大型事業を集中して実施したことやその財源として借り入れた合併特例債について、償還期間を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年間と比較的短期に設定したことが主な要因である。なお、平成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年度から大型事業のうち、新ごみ処理施設建設事業について、償還期間を施設の管理運営業務の委託期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間に合わせた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とするなど、単年度の元利償還金支払額が平準化するよう必要な見直しを行っている。今後も、将来負担比率など主要な指標に留意しつつ、計画に基づく適切な事業の実施を推進し、健全な財政運営に努めたい。</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170435</xdr:rowOff>
    </xdr:to>
    <xdr:cxnSp macro="">
      <xdr:nvCxnSpPr>
        <xdr:cNvPr id="369" name="直線コネクタ 368"/>
        <xdr:cNvCxnSpPr/>
      </xdr:nvCxnSpPr>
      <xdr:spPr>
        <a:xfrm flipV="1">
          <a:off x="4826000" y="12722860"/>
          <a:ext cx="0" cy="992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142512</xdr:rowOff>
    </xdr:from>
    <xdr:ext cx="762000" cy="259045"/>
    <xdr:sp macro="" textlink="">
      <xdr:nvSpPr>
        <xdr:cNvPr id="370" name="公債費最小値テキスト"/>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170435</xdr:rowOff>
    </xdr:from>
    <xdr:to>
      <xdr:col>24</xdr:col>
      <xdr:colOff>114300</xdr:colOff>
      <xdr:row>79</xdr:row>
      <xdr:rowOff>170435</xdr:rowOff>
    </xdr:to>
    <xdr:cxnSp macro="">
      <xdr:nvCxnSpPr>
        <xdr:cNvPr id="371" name="直線コネクタ 370"/>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72" name="公債費最大値テキスト"/>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73" name="直線コネクタ 372"/>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170435</xdr:rowOff>
    </xdr:from>
    <xdr:to>
      <xdr:col>24</xdr:col>
      <xdr:colOff>25400</xdr:colOff>
      <xdr:row>80</xdr:row>
      <xdr:rowOff>12700</xdr:rowOff>
    </xdr:to>
    <xdr:cxnSp macro="">
      <xdr:nvCxnSpPr>
        <xdr:cNvPr id="374" name="直線コネクタ 373"/>
        <xdr:cNvCxnSpPr/>
      </xdr:nvCxnSpPr>
      <xdr:spPr>
        <a:xfrm flipV="1">
          <a:off x="3987800" y="13714985"/>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8145</xdr:rowOff>
    </xdr:from>
    <xdr:ext cx="762000" cy="259045"/>
    <xdr:sp macro="" textlink="">
      <xdr:nvSpPr>
        <xdr:cNvPr id="375" name="公債費平均値テキスト"/>
        <xdr:cNvSpPr txBox="1"/>
      </xdr:nvSpPr>
      <xdr:spPr>
        <a:xfrm>
          <a:off x="4914900" y="13038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163068</xdr:rowOff>
    </xdr:from>
    <xdr:to>
      <xdr:col>24</xdr:col>
      <xdr:colOff>76200</xdr:colOff>
      <xdr:row>77</xdr:row>
      <xdr:rowOff>93218</xdr:rowOff>
    </xdr:to>
    <xdr:sp macro="" textlink="">
      <xdr:nvSpPr>
        <xdr:cNvPr id="376" name="フローチャート: 判断 375"/>
        <xdr:cNvSpPr/>
      </xdr:nvSpPr>
      <xdr:spPr>
        <a:xfrm>
          <a:off x="47752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12700</xdr:rowOff>
    </xdr:from>
    <xdr:to>
      <xdr:col>19</xdr:col>
      <xdr:colOff>187325</xdr:colOff>
      <xdr:row>80</xdr:row>
      <xdr:rowOff>12700</xdr:rowOff>
    </xdr:to>
    <xdr:cxnSp macro="">
      <xdr:nvCxnSpPr>
        <xdr:cNvPr id="377" name="直線コネクタ 376"/>
        <xdr:cNvCxnSpPr/>
      </xdr:nvCxnSpPr>
      <xdr:spPr>
        <a:xfrm>
          <a:off x="3098800" y="1372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8" name="フローチャート: 判断 37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9" name="テキスト ボックス 378"/>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156718</xdr:rowOff>
    </xdr:from>
    <xdr:to>
      <xdr:col>15</xdr:col>
      <xdr:colOff>98425</xdr:colOff>
      <xdr:row>80</xdr:row>
      <xdr:rowOff>12700</xdr:rowOff>
    </xdr:to>
    <xdr:cxnSp macro="">
      <xdr:nvCxnSpPr>
        <xdr:cNvPr id="380" name="直線コネクタ 379"/>
        <xdr:cNvCxnSpPr/>
      </xdr:nvCxnSpPr>
      <xdr:spPr>
        <a:xfrm>
          <a:off x="2209800" y="137012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81" name="フローチャート: 判断 380"/>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82" name="テキスト ボックス 381"/>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133858</xdr:rowOff>
    </xdr:from>
    <xdr:to>
      <xdr:col>11</xdr:col>
      <xdr:colOff>9525</xdr:colOff>
      <xdr:row>79</xdr:row>
      <xdr:rowOff>156718</xdr:rowOff>
    </xdr:to>
    <xdr:cxnSp macro="">
      <xdr:nvCxnSpPr>
        <xdr:cNvPr id="383" name="直線コネクタ 382"/>
        <xdr:cNvCxnSpPr/>
      </xdr:nvCxnSpPr>
      <xdr:spPr>
        <a:xfrm>
          <a:off x="1320800" y="136784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84" name="フローチャート: 判断 383"/>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85" name="テキスト ボックス 384"/>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86" name="フローチャート: 判断 385"/>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23385</xdr:rowOff>
    </xdr:from>
    <xdr:ext cx="762000" cy="259045"/>
    <xdr:sp macro="" textlink="">
      <xdr:nvSpPr>
        <xdr:cNvPr id="387" name="テキスト ボックス 386"/>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119635</xdr:rowOff>
    </xdr:from>
    <xdr:to>
      <xdr:col>24</xdr:col>
      <xdr:colOff>76200</xdr:colOff>
      <xdr:row>80</xdr:row>
      <xdr:rowOff>49785</xdr:rowOff>
    </xdr:to>
    <xdr:sp macro="" textlink="">
      <xdr:nvSpPr>
        <xdr:cNvPr id="393" name="楕円 392"/>
        <xdr:cNvSpPr/>
      </xdr:nvSpPr>
      <xdr:spPr>
        <a:xfrm>
          <a:off x="47752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28212</xdr:rowOff>
    </xdr:from>
    <xdr:ext cx="762000" cy="259045"/>
    <xdr:sp macro="" textlink="">
      <xdr:nvSpPr>
        <xdr:cNvPr id="394" name="公債費該当値テキスト"/>
        <xdr:cNvSpPr txBox="1"/>
      </xdr:nvSpPr>
      <xdr:spPr>
        <a:xfrm>
          <a:off x="4914900" y="1357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133350</xdr:rowOff>
    </xdr:from>
    <xdr:to>
      <xdr:col>20</xdr:col>
      <xdr:colOff>38100</xdr:colOff>
      <xdr:row>80</xdr:row>
      <xdr:rowOff>63500</xdr:rowOff>
    </xdr:to>
    <xdr:sp macro="" textlink="">
      <xdr:nvSpPr>
        <xdr:cNvPr id="395" name="楕円 394"/>
        <xdr:cNvSpPr/>
      </xdr:nvSpPr>
      <xdr:spPr>
        <a:xfrm>
          <a:off x="3937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48277</xdr:rowOff>
    </xdr:from>
    <xdr:ext cx="736600" cy="259045"/>
    <xdr:sp macro="" textlink="">
      <xdr:nvSpPr>
        <xdr:cNvPr id="396" name="テキスト ボックス 395"/>
        <xdr:cNvSpPr txBox="1"/>
      </xdr:nvSpPr>
      <xdr:spPr>
        <a:xfrm>
          <a:off x="3606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133350</xdr:rowOff>
    </xdr:from>
    <xdr:to>
      <xdr:col>15</xdr:col>
      <xdr:colOff>149225</xdr:colOff>
      <xdr:row>80</xdr:row>
      <xdr:rowOff>63500</xdr:rowOff>
    </xdr:to>
    <xdr:sp macro="" textlink="">
      <xdr:nvSpPr>
        <xdr:cNvPr id="397" name="楕円 396"/>
        <xdr:cNvSpPr/>
      </xdr:nvSpPr>
      <xdr:spPr>
        <a:xfrm>
          <a:off x="3048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48277</xdr:rowOff>
    </xdr:from>
    <xdr:ext cx="762000" cy="259045"/>
    <xdr:sp macro="" textlink="">
      <xdr:nvSpPr>
        <xdr:cNvPr id="398" name="テキスト ボックス 397"/>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105918</xdr:rowOff>
    </xdr:from>
    <xdr:to>
      <xdr:col>11</xdr:col>
      <xdr:colOff>60325</xdr:colOff>
      <xdr:row>80</xdr:row>
      <xdr:rowOff>36068</xdr:rowOff>
    </xdr:to>
    <xdr:sp macro="" textlink="">
      <xdr:nvSpPr>
        <xdr:cNvPr id="399" name="楕円 398"/>
        <xdr:cNvSpPr/>
      </xdr:nvSpPr>
      <xdr:spPr>
        <a:xfrm>
          <a:off x="2159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20845</xdr:rowOff>
    </xdr:from>
    <xdr:ext cx="762000" cy="259045"/>
    <xdr:sp macro="" textlink="">
      <xdr:nvSpPr>
        <xdr:cNvPr id="400" name="テキスト ボックス 399"/>
        <xdr:cNvSpPr txBox="1"/>
      </xdr:nvSpPr>
      <xdr:spPr>
        <a:xfrm>
          <a:off x="1828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83058</xdr:rowOff>
    </xdr:from>
    <xdr:to>
      <xdr:col>6</xdr:col>
      <xdr:colOff>171450</xdr:colOff>
      <xdr:row>80</xdr:row>
      <xdr:rowOff>13208</xdr:rowOff>
    </xdr:to>
    <xdr:sp macro="" textlink="">
      <xdr:nvSpPr>
        <xdr:cNvPr id="401" name="楕円 400"/>
        <xdr:cNvSpPr/>
      </xdr:nvSpPr>
      <xdr:spPr>
        <a:xfrm>
          <a:off x="1270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169435</xdr:rowOff>
    </xdr:from>
    <xdr:ext cx="762000" cy="259045"/>
    <xdr:sp macro="" textlink="">
      <xdr:nvSpPr>
        <xdr:cNvPr id="402" name="テキスト ボックス 401"/>
        <xdr:cNvSpPr txBox="1"/>
      </xdr:nvSpPr>
      <xdr:spPr>
        <a:xfrm>
          <a:off x="939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前年度と比較して１．７ポイント増加し、類似団体平均値を３．３ポイント下回っている。類似団体平均は下回っているものの、近年増加傾向の状況が続いている。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人件費や繰出金の増加が扶助費や補助費等の減少を上回ったことによるものである。今後も社会保障関連経費や老朽化が進む公共施設等の維持管理経費等は増加が見込まれるため、定員の適正化や事務事業の見直し、公共施設の統廃合等に積極的に取り組み、経費の削減に努めたい。</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111761</xdr:rowOff>
    </xdr:to>
    <xdr:cxnSp macro="">
      <xdr:nvCxnSpPr>
        <xdr:cNvPr id="430" name="直線コネクタ 429"/>
        <xdr:cNvCxnSpPr/>
      </xdr:nvCxnSpPr>
      <xdr:spPr>
        <a:xfrm flipV="1">
          <a:off x="16510000" y="124561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83838</xdr:rowOff>
    </xdr:from>
    <xdr:ext cx="762000" cy="259045"/>
    <xdr:sp macro="" textlink="">
      <xdr:nvSpPr>
        <xdr:cNvPr id="431" name="公債費以外最小値テキスト"/>
        <xdr:cNvSpPr txBox="1"/>
      </xdr:nvSpPr>
      <xdr:spPr>
        <a:xfrm>
          <a:off x="16598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111761</xdr:rowOff>
    </xdr:from>
    <xdr:to>
      <xdr:col>82</xdr:col>
      <xdr:colOff>196850</xdr:colOff>
      <xdr:row>80</xdr:row>
      <xdr:rowOff>111761</xdr:rowOff>
    </xdr:to>
    <xdr:cxnSp macro="">
      <xdr:nvCxnSpPr>
        <xdr:cNvPr id="432" name="直線コネクタ 431"/>
        <xdr:cNvCxnSpPr/>
      </xdr:nvCxnSpPr>
      <xdr:spPr>
        <a:xfrm>
          <a:off x="16421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33" name="公債費以外最大値テキスト"/>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34" name="直線コネクタ 433"/>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8890</xdr:rowOff>
    </xdr:from>
    <xdr:to>
      <xdr:col>82</xdr:col>
      <xdr:colOff>107950</xdr:colOff>
      <xdr:row>75</xdr:row>
      <xdr:rowOff>138430</xdr:rowOff>
    </xdr:to>
    <xdr:cxnSp macro="">
      <xdr:nvCxnSpPr>
        <xdr:cNvPr id="435" name="直線コネクタ 434"/>
        <xdr:cNvCxnSpPr/>
      </xdr:nvCxnSpPr>
      <xdr:spPr>
        <a:xfrm>
          <a:off x="15671800" y="128676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6"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7" name="フローチャート: 判断 436"/>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119380</xdr:rowOff>
    </xdr:from>
    <xdr:to>
      <xdr:col>78</xdr:col>
      <xdr:colOff>69850</xdr:colOff>
      <xdr:row>75</xdr:row>
      <xdr:rowOff>8890</xdr:rowOff>
    </xdr:to>
    <xdr:cxnSp macro="">
      <xdr:nvCxnSpPr>
        <xdr:cNvPr id="438" name="直線コネクタ 437"/>
        <xdr:cNvCxnSpPr/>
      </xdr:nvCxnSpPr>
      <xdr:spPr>
        <a:xfrm>
          <a:off x="14782800" y="12806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9" name="フローチャート: 判断 438"/>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21607</xdr:rowOff>
    </xdr:from>
    <xdr:ext cx="736600" cy="259045"/>
    <xdr:sp macro="" textlink="">
      <xdr:nvSpPr>
        <xdr:cNvPr id="440" name="テキスト ボックス 439"/>
        <xdr:cNvSpPr txBox="1"/>
      </xdr:nvSpPr>
      <xdr:spPr>
        <a:xfrm>
          <a:off x="15290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27940</xdr:rowOff>
    </xdr:from>
    <xdr:to>
      <xdr:col>73</xdr:col>
      <xdr:colOff>180975</xdr:colOff>
      <xdr:row>74</xdr:row>
      <xdr:rowOff>119380</xdr:rowOff>
    </xdr:to>
    <xdr:cxnSp macro="">
      <xdr:nvCxnSpPr>
        <xdr:cNvPr id="441" name="直線コネクタ 440"/>
        <xdr:cNvCxnSpPr/>
      </xdr:nvCxnSpPr>
      <xdr:spPr>
        <a:xfrm>
          <a:off x="13893800" y="127152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53339</xdr:rowOff>
    </xdr:from>
    <xdr:to>
      <xdr:col>74</xdr:col>
      <xdr:colOff>31750</xdr:colOff>
      <xdr:row>76</xdr:row>
      <xdr:rowOff>154939</xdr:rowOff>
    </xdr:to>
    <xdr:sp macro="" textlink="">
      <xdr:nvSpPr>
        <xdr:cNvPr id="442" name="フローチャート: 判断 441"/>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139716</xdr:rowOff>
    </xdr:from>
    <xdr:ext cx="762000" cy="259045"/>
    <xdr:sp macro="" textlink="">
      <xdr:nvSpPr>
        <xdr:cNvPr id="443" name="テキスト ボックス 442"/>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27940</xdr:rowOff>
    </xdr:from>
    <xdr:to>
      <xdr:col>69</xdr:col>
      <xdr:colOff>92075</xdr:colOff>
      <xdr:row>74</xdr:row>
      <xdr:rowOff>50800</xdr:rowOff>
    </xdr:to>
    <xdr:cxnSp macro="">
      <xdr:nvCxnSpPr>
        <xdr:cNvPr id="444" name="直線コネクタ 443"/>
        <xdr:cNvCxnSpPr/>
      </xdr:nvCxnSpPr>
      <xdr:spPr>
        <a:xfrm flipV="1">
          <a:off x="13004800" y="12715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68580</xdr:rowOff>
    </xdr:from>
    <xdr:to>
      <xdr:col>69</xdr:col>
      <xdr:colOff>142875</xdr:colOff>
      <xdr:row>76</xdr:row>
      <xdr:rowOff>170180</xdr:rowOff>
    </xdr:to>
    <xdr:sp macro="" textlink="">
      <xdr:nvSpPr>
        <xdr:cNvPr id="445" name="フローチャート: 判断 444"/>
        <xdr:cNvSpPr/>
      </xdr:nvSpPr>
      <xdr:spPr>
        <a:xfrm>
          <a:off x="13843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154957</xdr:rowOff>
    </xdr:from>
    <xdr:ext cx="762000" cy="259045"/>
    <xdr:sp macro="" textlink="">
      <xdr:nvSpPr>
        <xdr:cNvPr id="446" name="テキスト ボックス 445"/>
        <xdr:cNvSpPr txBox="1"/>
      </xdr:nvSpPr>
      <xdr:spPr>
        <a:xfrm>
          <a:off x="13512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47" name="フローチャート: 判断 44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48" name="テキスト ボックス 447"/>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54" name="楕円 453"/>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104157</xdr:rowOff>
    </xdr:from>
    <xdr:ext cx="762000" cy="259045"/>
    <xdr:sp macro="" textlink="">
      <xdr:nvSpPr>
        <xdr:cNvPr id="455" name="公債費以外該当値テキスト"/>
        <xdr:cNvSpPr txBox="1"/>
      </xdr:nvSpPr>
      <xdr:spPr>
        <a:xfrm>
          <a:off x="16598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129540</xdr:rowOff>
    </xdr:from>
    <xdr:to>
      <xdr:col>78</xdr:col>
      <xdr:colOff>120650</xdr:colOff>
      <xdr:row>75</xdr:row>
      <xdr:rowOff>59690</xdr:rowOff>
    </xdr:to>
    <xdr:sp macro="" textlink="">
      <xdr:nvSpPr>
        <xdr:cNvPr id="456" name="楕円 455"/>
        <xdr:cNvSpPr/>
      </xdr:nvSpPr>
      <xdr:spPr>
        <a:xfrm>
          <a:off x="15621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69867</xdr:rowOff>
    </xdr:from>
    <xdr:ext cx="736600" cy="259045"/>
    <xdr:sp macro="" textlink="">
      <xdr:nvSpPr>
        <xdr:cNvPr id="457" name="テキスト ボックス 456"/>
        <xdr:cNvSpPr txBox="1"/>
      </xdr:nvSpPr>
      <xdr:spPr>
        <a:xfrm>
          <a:off x="15290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68580</xdr:rowOff>
    </xdr:from>
    <xdr:to>
      <xdr:col>74</xdr:col>
      <xdr:colOff>31750</xdr:colOff>
      <xdr:row>74</xdr:row>
      <xdr:rowOff>170180</xdr:rowOff>
    </xdr:to>
    <xdr:sp macro="" textlink="">
      <xdr:nvSpPr>
        <xdr:cNvPr id="458" name="楕円 457"/>
        <xdr:cNvSpPr/>
      </xdr:nvSpPr>
      <xdr:spPr>
        <a:xfrm>
          <a:off x="14732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8907</xdr:rowOff>
    </xdr:from>
    <xdr:ext cx="762000" cy="259045"/>
    <xdr:sp macro="" textlink="">
      <xdr:nvSpPr>
        <xdr:cNvPr id="459" name="テキスト ボックス 458"/>
        <xdr:cNvSpPr txBox="1"/>
      </xdr:nvSpPr>
      <xdr:spPr>
        <a:xfrm>
          <a:off x="14401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148590</xdr:rowOff>
    </xdr:from>
    <xdr:to>
      <xdr:col>69</xdr:col>
      <xdr:colOff>142875</xdr:colOff>
      <xdr:row>74</xdr:row>
      <xdr:rowOff>78740</xdr:rowOff>
    </xdr:to>
    <xdr:sp macro="" textlink="">
      <xdr:nvSpPr>
        <xdr:cNvPr id="460" name="楕円 459"/>
        <xdr:cNvSpPr/>
      </xdr:nvSpPr>
      <xdr:spPr>
        <a:xfrm>
          <a:off x="13843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88917</xdr:rowOff>
    </xdr:from>
    <xdr:ext cx="762000" cy="259045"/>
    <xdr:sp macro="" textlink="">
      <xdr:nvSpPr>
        <xdr:cNvPr id="461" name="テキスト ボックス 460"/>
        <xdr:cNvSpPr txBox="1"/>
      </xdr:nvSpPr>
      <xdr:spPr>
        <a:xfrm>
          <a:off x="13512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0</xdr:rowOff>
    </xdr:from>
    <xdr:to>
      <xdr:col>65</xdr:col>
      <xdr:colOff>53975</xdr:colOff>
      <xdr:row>74</xdr:row>
      <xdr:rowOff>101600</xdr:rowOff>
    </xdr:to>
    <xdr:sp macro="" textlink="">
      <xdr:nvSpPr>
        <xdr:cNvPr id="462" name="楕円 461"/>
        <xdr:cNvSpPr/>
      </xdr:nvSpPr>
      <xdr:spPr>
        <a:xfrm>
          <a:off x="12954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111777</xdr:rowOff>
    </xdr:from>
    <xdr:ext cx="762000" cy="259045"/>
    <xdr:sp macro="" textlink="">
      <xdr:nvSpPr>
        <xdr:cNvPr id="463" name="テキスト ボックス 462"/>
        <xdr:cNvSpPr txBox="1"/>
      </xdr:nvSpPr>
      <xdr:spPr>
        <a:xfrm>
          <a:off x="12623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135001</xdr:rowOff>
    </xdr:from>
    <xdr:to>
      <xdr:col>29</xdr:col>
      <xdr:colOff>127000</xdr:colOff>
      <xdr:row>19</xdr:row>
      <xdr:rowOff>42304</xdr:rowOff>
    </xdr:to>
    <xdr:cxnSp macro="">
      <xdr:nvCxnSpPr>
        <xdr:cNvPr id="45" name="直線コネクタ 44"/>
        <xdr:cNvCxnSpPr/>
      </xdr:nvCxnSpPr>
      <xdr:spPr bwMode="auto">
        <a:xfrm flipV="1">
          <a:off x="5651500" y="2240026"/>
          <a:ext cx="0" cy="1107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14381</xdr:rowOff>
    </xdr:from>
    <xdr:ext cx="762000" cy="259045"/>
    <xdr:sp macro="" textlink="">
      <xdr:nvSpPr>
        <xdr:cNvPr id="46" name="人口1人当たり決算額の推移最小値テキスト130"/>
        <xdr:cNvSpPr txBox="1"/>
      </xdr:nvSpPr>
      <xdr:spPr>
        <a:xfrm>
          <a:off x="5740400" y="331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42304</xdr:rowOff>
    </xdr:from>
    <xdr:to>
      <xdr:col>30</xdr:col>
      <xdr:colOff>25400</xdr:colOff>
      <xdr:row>19</xdr:row>
      <xdr:rowOff>42304</xdr:rowOff>
    </xdr:to>
    <xdr:cxnSp macro="">
      <xdr:nvCxnSpPr>
        <xdr:cNvPr id="47" name="直線コネクタ 46"/>
        <xdr:cNvCxnSpPr/>
      </xdr:nvCxnSpPr>
      <xdr:spPr bwMode="auto">
        <a:xfrm>
          <a:off x="5562600" y="3347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49928</xdr:rowOff>
    </xdr:from>
    <xdr:ext cx="762000" cy="259045"/>
    <xdr:sp macro="" textlink="">
      <xdr:nvSpPr>
        <xdr:cNvPr id="48" name="人口1人当たり決算額の推移最大値テキスト130"/>
        <xdr:cNvSpPr txBox="1"/>
      </xdr:nvSpPr>
      <xdr:spPr>
        <a:xfrm>
          <a:off x="5740400" y="1983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135001</xdr:rowOff>
    </xdr:from>
    <xdr:to>
      <xdr:col>30</xdr:col>
      <xdr:colOff>25400</xdr:colOff>
      <xdr:row>12</xdr:row>
      <xdr:rowOff>135001</xdr:rowOff>
    </xdr:to>
    <xdr:cxnSp macro="">
      <xdr:nvCxnSpPr>
        <xdr:cNvPr id="49" name="直線コネクタ 48"/>
        <xdr:cNvCxnSpPr/>
      </xdr:nvCxnSpPr>
      <xdr:spPr bwMode="auto">
        <a:xfrm>
          <a:off x="5562600" y="22400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12129</xdr:rowOff>
    </xdr:from>
    <xdr:to>
      <xdr:col>29</xdr:col>
      <xdr:colOff>127000</xdr:colOff>
      <xdr:row>15</xdr:row>
      <xdr:rowOff>83566</xdr:rowOff>
    </xdr:to>
    <xdr:cxnSp macro="">
      <xdr:nvCxnSpPr>
        <xdr:cNvPr id="50" name="直線コネクタ 49"/>
        <xdr:cNvCxnSpPr/>
      </xdr:nvCxnSpPr>
      <xdr:spPr bwMode="auto">
        <a:xfrm flipV="1">
          <a:off x="5003800" y="2460054"/>
          <a:ext cx="647700" cy="242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123944</xdr:rowOff>
    </xdr:from>
    <xdr:ext cx="762000" cy="259045"/>
    <xdr:sp macro="" textlink="">
      <xdr:nvSpPr>
        <xdr:cNvPr id="51" name="人口1人当たり決算額の推移平均値テキスト130"/>
        <xdr:cNvSpPr txBox="1"/>
      </xdr:nvSpPr>
      <xdr:spPr>
        <a:xfrm>
          <a:off x="5740400" y="2743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151867</xdr:rowOff>
    </xdr:from>
    <xdr:to>
      <xdr:col>29</xdr:col>
      <xdr:colOff>177800</xdr:colOff>
      <xdr:row>16</xdr:row>
      <xdr:rowOff>82017</xdr:rowOff>
    </xdr:to>
    <xdr:sp macro="" textlink="">
      <xdr:nvSpPr>
        <xdr:cNvPr id="52" name="フローチャート: 判断 51"/>
        <xdr:cNvSpPr/>
      </xdr:nvSpPr>
      <xdr:spPr bwMode="auto">
        <a:xfrm>
          <a:off x="5600700" y="277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77546</xdr:rowOff>
    </xdr:from>
    <xdr:to>
      <xdr:col>26</xdr:col>
      <xdr:colOff>50800</xdr:colOff>
      <xdr:row>15</xdr:row>
      <xdr:rowOff>83566</xdr:rowOff>
    </xdr:to>
    <xdr:cxnSp macro="">
      <xdr:nvCxnSpPr>
        <xdr:cNvPr id="53" name="直線コネクタ 52"/>
        <xdr:cNvCxnSpPr/>
      </xdr:nvCxnSpPr>
      <xdr:spPr bwMode="auto">
        <a:xfrm>
          <a:off x="4305300" y="2696921"/>
          <a:ext cx="698500" cy="6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113424</xdr:rowOff>
    </xdr:from>
    <xdr:to>
      <xdr:col>26</xdr:col>
      <xdr:colOff>101600</xdr:colOff>
      <xdr:row>17</xdr:row>
      <xdr:rowOff>43574</xdr:rowOff>
    </xdr:to>
    <xdr:sp macro="" textlink="">
      <xdr:nvSpPr>
        <xdr:cNvPr id="54" name="フローチャート: 判断 53"/>
        <xdr:cNvSpPr/>
      </xdr:nvSpPr>
      <xdr:spPr bwMode="auto">
        <a:xfrm>
          <a:off x="4953000" y="2904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28351</xdr:rowOff>
    </xdr:from>
    <xdr:ext cx="736600" cy="259045"/>
    <xdr:sp macro="" textlink="">
      <xdr:nvSpPr>
        <xdr:cNvPr id="55" name="テキスト ボックス 54"/>
        <xdr:cNvSpPr txBox="1"/>
      </xdr:nvSpPr>
      <xdr:spPr>
        <a:xfrm>
          <a:off x="4622800" y="299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77546</xdr:rowOff>
    </xdr:from>
    <xdr:to>
      <xdr:col>22</xdr:col>
      <xdr:colOff>114300</xdr:colOff>
      <xdr:row>15</xdr:row>
      <xdr:rowOff>101625</xdr:rowOff>
    </xdr:to>
    <xdr:cxnSp macro="">
      <xdr:nvCxnSpPr>
        <xdr:cNvPr id="56" name="直線コネクタ 55"/>
        <xdr:cNvCxnSpPr/>
      </xdr:nvCxnSpPr>
      <xdr:spPr bwMode="auto">
        <a:xfrm flipV="1">
          <a:off x="3606800" y="2696921"/>
          <a:ext cx="698500" cy="24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148514</xdr:rowOff>
    </xdr:from>
    <xdr:to>
      <xdr:col>22</xdr:col>
      <xdr:colOff>165100</xdr:colOff>
      <xdr:row>17</xdr:row>
      <xdr:rowOff>78664</xdr:rowOff>
    </xdr:to>
    <xdr:sp macro="" textlink="">
      <xdr:nvSpPr>
        <xdr:cNvPr id="57" name="フローチャート: 判断 56"/>
        <xdr:cNvSpPr/>
      </xdr:nvSpPr>
      <xdr:spPr bwMode="auto">
        <a:xfrm>
          <a:off x="4254500" y="2939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63441</xdr:rowOff>
    </xdr:from>
    <xdr:ext cx="762000" cy="259045"/>
    <xdr:sp macro="" textlink="">
      <xdr:nvSpPr>
        <xdr:cNvPr id="58" name="テキスト ボックス 57"/>
        <xdr:cNvSpPr txBox="1"/>
      </xdr:nvSpPr>
      <xdr:spPr>
        <a:xfrm>
          <a:off x="3924300" y="302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87719</xdr:rowOff>
    </xdr:from>
    <xdr:to>
      <xdr:col>18</xdr:col>
      <xdr:colOff>177800</xdr:colOff>
      <xdr:row>15</xdr:row>
      <xdr:rowOff>101625</xdr:rowOff>
    </xdr:to>
    <xdr:cxnSp macro="">
      <xdr:nvCxnSpPr>
        <xdr:cNvPr id="59" name="直線コネクタ 58"/>
        <xdr:cNvCxnSpPr/>
      </xdr:nvCxnSpPr>
      <xdr:spPr bwMode="auto">
        <a:xfrm>
          <a:off x="2908300" y="2707094"/>
          <a:ext cx="698500" cy="13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159639</xdr:rowOff>
    </xdr:from>
    <xdr:to>
      <xdr:col>19</xdr:col>
      <xdr:colOff>38100</xdr:colOff>
      <xdr:row>17</xdr:row>
      <xdr:rowOff>89789</xdr:rowOff>
    </xdr:to>
    <xdr:sp macro="" textlink="">
      <xdr:nvSpPr>
        <xdr:cNvPr id="60" name="フローチャート: 判断 59"/>
        <xdr:cNvSpPr/>
      </xdr:nvSpPr>
      <xdr:spPr bwMode="auto">
        <a:xfrm>
          <a:off x="3556000" y="295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74566</xdr:rowOff>
    </xdr:from>
    <xdr:ext cx="762000" cy="259045"/>
    <xdr:sp macro="" textlink="">
      <xdr:nvSpPr>
        <xdr:cNvPr id="61" name="テキスト ボックス 60"/>
        <xdr:cNvSpPr txBox="1"/>
      </xdr:nvSpPr>
      <xdr:spPr>
        <a:xfrm>
          <a:off x="3225800" y="303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20079</xdr:rowOff>
    </xdr:from>
    <xdr:to>
      <xdr:col>15</xdr:col>
      <xdr:colOff>101600</xdr:colOff>
      <xdr:row>17</xdr:row>
      <xdr:rowOff>121679</xdr:rowOff>
    </xdr:to>
    <xdr:sp macro="" textlink="">
      <xdr:nvSpPr>
        <xdr:cNvPr id="62" name="フローチャート: 判断 61"/>
        <xdr:cNvSpPr/>
      </xdr:nvSpPr>
      <xdr:spPr bwMode="auto">
        <a:xfrm>
          <a:off x="2857500" y="2982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106456</xdr:rowOff>
    </xdr:from>
    <xdr:ext cx="762000" cy="259045"/>
    <xdr:sp macro="" textlink="">
      <xdr:nvSpPr>
        <xdr:cNvPr id="63" name="テキスト ボックス 62"/>
        <xdr:cNvSpPr txBox="1"/>
      </xdr:nvSpPr>
      <xdr:spPr>
        <a:xfrm>
          <a:off x="2527300" y="306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132779</xdr:rowOff>
    </xdr:from>
    <xdr:to>
      <xdr:col>29</xdr:col>
      <xdr:colOff>177800</xdr:colOff>
      <xdr:row>14</xdr:row>
      <xdr:rowOff>62929</xdr:rowOff>
    </xdr:to>
    <xdr:sp macro="" textlink="">
      <xdr:nvSpPr>
        <xdr:cNvPr id="69" name="楕円 68"/>
        <xdr:cNvSpPr/>
      </xdr:nvSpPr>
      <xdr:spPr bwMode="auto">
        <a:xfrm>
          <a:off x="5600700" y="2409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149306</xdr:rowOff>
    </xdr:from>
    <xdr:ext cx="762000" cy="259045"/>
    <xdr:sp macro="" textlink="">
      <xdr:nvSpPr>
        <xdr:cNvPr id="70" name="人口1人当たり決算額の推移該当値テキスト130"/>
        <xdr:cNvSpPr txBox="1"/>
      </xdr:nvSpPr>
      <xdr:spPr>
        <a:xfrm>
          <a:off x="5740400" y="225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32766</xdr:rowOff>
    </xdr:from>
    <xdr:to>
      <xdr:col>26</xdr:col>
      <xdr:colOff>101600</xdr:colOff>
      <xdr:row>15</xdr:row>
      <xdr:rowOff>134366</xdr:rowOff>
    </xdr:to>
    <xdr:sp macro="" textlink="">
      <xdr:nvSpPr>
        <xdr:cNvPr id="71" name="楕円 70"/>
        <xdr:cNvSpPr/>
      </xdr:nvSpPr>
      <xdr:spPr bwMode="auto">
        <a:xfrm>
          <a:off x="4953000" y="2652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144543</xdr:rowOff>
    </xdr:from>
    <xdr:ext cx="736600" cy="259045"/>
    <xdr:sp macro="" textlink="">
      <xdr:nvSpPr>
        <xdr:cNvPr id="72" name="テキスト ボックス 71"/>
        <xdr:cNvSpPr txBox="1"/>
      </xdr:nvSpPr>
      <xdr:spPr>
        <a:xfrm>
          <a:off x="4622800" y="2421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26746</xdr:rowOff>
    </xdr:from>
    <xdr:to>
      <xdr:col>22</xdr:col>
      <xdr:colOff>165100</xdr:colOff>
      <xdr:row>15</xdr:row>
      <xdr:rowOff>128346</xdr:rowOff>
    </xdr:to>
    <xdr:sp macro="" textlink="">
      <xdr:nvSpPr>
        <xdr:cNvPr id="73" name="楕円 72"/>
        <xdr:cNvSpPr/>
      </xdr:nvSpPr>
      <xdr:spPr bwMode="auto">
        <a:xfrm>
          <a:off x="4254500" y="2646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138523</xdr:rowOff>
    </xdr:from>
    <xdr:ext cx="762000" cy="259045"/>
    <xdr:sp macro="" textlink="">
      <xdr:nvSpPr>
        <xdr:cNvPr id="74" name="テキスト ボックス 73"/>
        <xdr:cNvSpPr txBox="1"/>
      </xdr:nvSpPr>
      <xdr:spPr>
        <a:xfrm>
          <a:off x="3924300" y="241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50825</xdr:rowOff>
    </xdr:from>
    <xdr:to>
      <xdr:col>19</xdr:col>
      <xdr:colOff>38100</xdr:colOff>
      <xdr:row>15</xdr:row>
      <xdr:rowOff>152425</xdr:rowOff>
    </xdr:to>
    <xdr:sp macro="" textlink="">
      <xdr:nvSpPr>
        <xdr:cNvPr id="75" name="楕円 74"/>
        <xdr:cNvSpPr/>
      </xdr:nvSpPr>
      <xdr:spPr bwMode="auto">
        <a:xfrm>
          <a:off x="3556000" y="2670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162602</xdr:rowOff>
    </xdr:from>
    <xdr:ext cx="762000" cy="259045"/>
    <xdr:sp macro="" textlink="">
      <xdr:nvSpPr>
        <xdr:cNvPr id="76" name="テキスト ボックス 75"/>
        <xdr:cNvSpPr txBox="1"/>
      </xdr:nvSpPr>
      <xdr:spPr>
        <a:xfrm>
          <a:off x="3225800" y="24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36919</xdr:rowOff>
    </xdr:from>
    <xdr:to>
      <xdr:col>15</xdr:col>
      <xdr:colOff>101600</xdr:colOff>
      <xdr:row>15</xdr:row>
      <xdr:rowOff>138519</xdr:rowOff>
    </xdr:to>
    <xdr:sp macro="" textlink="">
      <xdr:nvSpPr>
        <xdr:cNvPr id="77" name="楕円 76"/>
        <xdr:cNvSpPr/>
      </xdr:nvSpPr>
      <xdr:spPr bwMode="auto">
        <a:xfrm>
          <a:off x="2857500" y="2656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148696</xdr:rowOff>
    </xdr:from>
    <xdr:ext cx="762000" cy="259045"/>
    <xdr:sp macro="" textlink="">
      <xdr:nvSpPr>
        <xdr:cNvPr id="78" name="テキスト ボックス 77"/>
        <xdr:cNvSpPr txBox="1"/>
      </xdr:nvSpPr>
      <xdr:spPr>
        <a:xfrm>
          <a:off x="2527300" y="242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257988</xdr:rowOff>
    </xdr:from>
    <xdr:to>
      <xdr:col>29</xdr:col>
      <xdr:colOff>127000</xdr:colOff>
      <xdr:row>37</xdr:row>
      <xdr:rowOff>246367</xdr:rowOff>
    </xdr:to>
    <xdr:cxnSp macro="">
      <xdr:nvCxnSpPr>
        <xdr:cNvPr id="106" name="直線コネクタ 105"/>
        <xdr:cNvCxnSpPr/>
      </xdr:nvCxnSpPr>
      <xdr:spPr bwMode="auto">
        <a:xfrm flipV="1">
          <a:off x="5651500" y="6182538"/>
          <a:ext cx="0" cy="1188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218444</xdr:rowOff>
    </xdr:from>
    <xdr:ext cx="762000" cy="259045"/>
    <xdr:sp macro="" textlink="">
      <xdr:nvSpPr>
        <xdr:cNvPr id="107" name="人口1人当たり決算額の推移最小値テキスト445"/>
        <xdr:cNvSpPr txBox="1"/>
      </xdr:nvSpPr>
      <xdr:spPr>
        <a:xfrm>
          <a:off x="5740400" y="734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246367</xdr:rowOff>
    </xdr:from>
    <xdr:to>
      <xdr:col>30</xdr:col>
      <xdr:colOff>25400</xdr:colOff>
      <xdr:row>37</xdr:row>
      <xdr:rowOff>246367</xdr:rowOff>
    </xdr:to>
    <xdr:cxnSp macro="">
      <xdr:nvCxnSpPr>
        <xdr:cNvPr id="108" name="直線コネクタ 107"/>
        <xdr:cNvCxnSpPr/>
      </xdr:nvCxnSpPr>
      <xdr:spPr bwMode="auto">
        <a:xfrm>
          <a:off x="5562600" y="73710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1465</xdr:rowOff>
    </xdr:from>
    <xdr:ext cx="762000" cy="259045"/>
    <xdr:sp macro="" textlink="">
      <xdr:nvSpPr>
        <xdr:cNvPr id="109" name="人口1人当たり決算額の推移最大値テキスト445"/>
        <xdr:cNvSpPr txBox="1"/>
      </xdr:nvSpPr>
      <xdr:spPr>
        <a:xfrm>
          <a:off x="5740400" y="592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257988</xdr:rowOff>
    </xdr:from>
    <xdr:to>
      <xdr:col>30</xdr:col>
      <xdr:colOff>25400</xdr:colOff>
      <xdr:row>33</xdr:row>
      <xdr:rowOff>257988</xdr:rowOff>
    </xdr:to>
    <xdr:cxnSp macro="">
      <xdr:nvCxnSpPr>
        <xdr:cNvPr id="110" name="直線コネクタ 109"/>
        <xdr:cNvCxnSpPr/>
      </xdr:nvCxnSpPr>
      <xdr:spPr bwMode="auto">
        <a:xfrm>
          <a:off x="5562600" y="6182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226022</xdr:rowOff>
    </xdr:from>
    <xdr:to>
      <xdr:col>29</xdr:col>
      <xdr:colOff>127000</xdr:colOff>
      <xdr:row>33</xdr:row>
      <xdr:rowOff>291706</xdr:rowOff>
    </xdr:to>
    <xdr:cxnSp macro="">
      <xdr:nvCxnSpPr>
        <xdr:cNvPr id="111" name="直線コネクタ 110"/>
        <xdr:cNvCxnSpPr/>
      </xdr:nvCxnSpPr>
      <xdr:spPr bwMode="auto">
        <a:xfrm>
          <a:off x="5003800" y="6150572"/>
          <a:ext cx="647700" cy="65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160482</xdr:rowOff>
    </xdr:from>
    <xdr:ext cx="762000" cy="259045"/>
    <xdr:sp macro="" textlink="">
      <xdr:nvSpPr>
        <xdr:cNvPr id="112" name="人口1人当たり決算額の推移平均値テキスト445"/>
        <xdr:cNvSpPr txBox="1"/>
      </xdr:nvSpPr>
      <xdr:spPr>
        <a:xfrm>
          <a:off x="5740400" y="6770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188405</xdr:rowOff>
    </xdr:from>
    <xdr:to>
      <xdr:col>29</xdr:col>
      <xdr:colOff>177800</xdr:colOff>
      <xdr:row>35</xdr:row>
      <xdr:rowOff>290005</xdr:rowOff>
    </xdr:to>
    <xdr:sp macro="" textlink="">
      <xdr:nvSpPr>
        <xdr:cNvPr id="113" name="フローチャート: 判断 112"/>
        <xdr:cNvSpPr/>
      </xdr:nvSpPr>
      <xdr:spPr bwMode="auto">
        <a:xfrm>
          <a:off x="5600700" y="6798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216497</xdr:rowOff>
    </xdr:from>
    <xdr:to>
      <xdr:col>26</xdr:col>
      <xdr:colOff>50800</xdr:colOff>
      <xdr:row>33</xdr:row>
      <xdr:rowOff>226022</xdr:rowOff>
    </xdr:to>
    <xdr:cxnSp macro="">
      <xdr:nvCxnSpPr>
        <xdr:cNvPr id="114" name="直線コネクタ 113"/>
        <xdr:cNvCxnSpPr/>
      </xdr:nvCxnSpPr>
      <xdr:spPr bwMode="auto">
        <a:xfrm>
          <a:off x="4305300" y="6141047"/>
          <a:ext cx="698500" cy="9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159601</xdr:rowOff>
    </xdr:from>
    <xdr:to>
      <xdr:col>26</xdr:col>
      <xdr:colOff>101600</xdr:colOff>
      <xdr:row>35</xdr:row>
      <xdr:rowOff>261201</xdr:rowOff>
    </xdr:to>
    <xdr:sp macro="" textlink="">
      <xdr:nvSpPr>
        <xdr:cNvPr id="115" name="フローチャート: 判断 114"/>
        <xdr:cNvSpPr/>
      </xdr:nvSpPr>
      <xdr:spPr bwMode="auto">
        <a:xfrm>
          <a:off x="49530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245978</xdr:rowOff>
    </xdr:from>
    <xdr:ext cx="736600" cy="259045"/>
    <xdr:sp macro="" textlink="">
      <xdr:nvSpPr>
        <xdr:cNvPr id="116" name="テキスト ボックス 115"/>
        <xdr:cNvSpPr txBox="1"/>
      </xdr:nvSpPr>
      <xdr:spPr>
        <a:xfrm>
          <a:off x="4622800" y="6856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153708</xdr:rowOff>
    </xdr:from>
    <xdr:to>
      <xdr:col>22</xdr:col>
      <xdr:colOff>114300</xdr:colOff>
      <xdr:row>33</xdr:row>
      <xdr:rowOff>216497</xdr:rowOff>
    </xdr:to>
    <xdr:cxnSp macro="">
      <xdr:nvCxnSpPr>
        <xdr:cNvPr id="117" name="直線コネクタ 116"/>
        <xdr:cNvCxnSpPr/>
      </xdr:nvCxnSpPr>
      <xdr:spPr bwMode="auto">
        <a:xfrm>
          <a:off x="3606800" y="6078258"/>
          <a:ext cx="698500" cy="62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171412</xdr:rowOff>
    </xdr:from>
    <xdr:to>
      <xdr:col>22</xdr:col>
      <xdr:colOff>165100</xdr:colOff>
      <xdr:row>35</xdr:row>
      <xdr:rowOff>273012</xdr:rowOff>
    </xdr:to>
    <xdr:sp macro="" textlink="">
      <xdr:nvSpPr>
        <xdr:cNvPr id="118" name="フローチャート: 判断 117"/>
        <xdr:cNvSpPr/>
      </xdr:nvSpPr>
      <xdr:spPr bwMode="auto">
        <a:xfrm>
          <a:off x="42545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257789</xdr:rowOff>
    </xdr:from>
    <xdr:ext cx="762000" cy="259045"/>
    <xdr:sp macro="" textlink="">
      <xdr:nvSpPr>
        <xdr:cNvPr id="119" name="テキスト ボックス 118"/>
        <xdr:cNvSpPr txBox="1"/>
      </xdr:nvSpPr>
      <xdr:spPr>
        <a:xfrm>
          <a:off x="3924300" y="686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153708</xdr:rowOff>
    </xdr:from>
    <xdr:to>
      <xdr:col>18</xdr:col>
      <xdr:colOff>177800</xdr:colOff>
      <xdr:row>33</xdr:row>
      <xdr:rowOff>161099</xdr:rowOff>
    </xdr:to>
    <xdr:cxnSp macro="">
      <xdr:nvCxnSpPr>
        <xdr:cNvPr id="120" name="直線コネクタ 119"/>
        <xdr:cNvCxnSpPr/>
      </xdr:nvCxnSpPr>
      <xdr:spPr bwMode="auto">
        <a:xfrm flipV="1">
          <a:off x="2908300" y="6078258"/>
          <a:ext cx="698500" cy="7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122072</xdr:rowOff>
    </xdr:from>
    <xdr:to>
      <xdr:col>19</xdr:col>
      <xdr:colOff>38100</xdr:colOff>
      <xdr:row>35</xdr:row>
      <xdr:rowOff>223672</xdr:rowOff>
    </xdr:to>
    <xdr:sp macro="" textlink="">
      <xdr:nvSpPr>
        <xdr:cNvPr id="121" name="フローチャート: 判断 120"/>
        <xdr:cNvSpPr/>
      </xdr:nvSpPr>
      <xdr:spPr bwMode="auto">
        <a:xfrm>
          <a:off x="35560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208449</xdr:rowOff>
    </xdr:from>
    <xdr:ext cx="762000" cy="259045"/>
    <xdr:sp macro="" textlink="">
      <xdr:nvSpPr>
        <xdr:cNvPr id="122" name="テキスト ボックス 121"/>
        <xdr:cNvSpPr txBox="1"/>
      </xdr:nvSpPr>
      <xdr:spPr>
        <a:xfrm>
          <a:off x="3225800" y="681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110413</xdr:rowOff>
    </xdr:from>
    <xdr:to>
      <xdr:col>15</xdr:col>
      <xdr:colOff>101600</xdr:colOff>
      <xdr:row>35</xdr:row>
      <xdr:rowOff>212013</xdr:rowOff>
    </xdr:to>
    <xdr:sp macro="" textlink="">
      <xdr:nvSpPr>
        <xdr:cNvPr id="123" name="フローチャート: 判断 122"/>
        <xdr:cNvSpPr/>
      </xdr:nvSpPr>
      <xdr:spPr bwMode="auto">
        <a:xfrm>
          <a:off x="2857500" y="672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196790</xdr:rowOff>
    </xdr:from>
    <xdr:ext cx="762000" cy="259045"/>
    <xdr:sp macro="" textlink="">
      <xdr:nvSpPr>
        <xdr:cNvPr id="124" name="テキスト ボックス 123"/>
        <xdr:cNvSpPr txBox="1"/>
      </xdr:nvSpPr>
      <xdr:spPr>
        <a:xfrm>
          <a:off x="2527300" y="68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240906</xdr:rowOff>
    </xdr:from>
    <xdr:to>
      <xdr:col>29</xdr:col>
      <xdr:colOff>177800</xdr:colOff>
      <xdr:row>33</xdr:row>
      <xdr:rowOff>342506</xdr:rowOff>
    </xdr:to>
    <xdr:sp macro="" textlink="">
      <xdr:nvSpPr>
        <xdr:cNvPr id="130" name="楕円 129"/>
        <xdr:cNvSpPr/>
      </xdr:nvSpPr>
      <xdr:spPr bwMode="auto">
        <a:xfrm>
          <a:off x="5600700" y="6165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153865</xdr:rowOff>
    </xdr:from>
    <xdr:ext cx="762000" cy="259045"/>
    <xdr:sp macro="" textlink="">
      <xdr:nvSpPr>
        <xdr:cNvPr id="131" name="人口1人当たり決算額の推移該当値テキスト445"/>
        <xdr:cNvSpPr txBox="1"/>
      </xdr:nvSpPr>
      <xdr:spPr>
        <a:xfrm>
          <a:off x="5740400" y="60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175222</xdr:rowOff>
    </xdr:from>
    <xdr:to>
      <xdr:col>26</xdr:col>
      <xdr:colOff>101600</xdr:colOff>
      <xdr:row>33</xdr:row>
      <xdr:rowOff>276822</xdr:rowOff>
    </xdr:to>
    <xdr:sp macro="" textlink="">
      <xdr:nvSpPr>
        <xdr:cNvPr id="132" name="楕円 131"/>
        <xdr:cNvSpPr/>
      </xdr:nvSpPr>
      <xdr:spPr bwMode="auto">
        <a:xfrm>
          <a:off x="4953000" y="6099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115549</xdr:rowOff>
    </xdr:from>
    <xdr:ext cx="736600" cy="259045"/>
    <xdr:sp macro="" textlink="">
      <xdr:nvSpPr>
        <xdr:cNvPr id="133" name="テキスト ボックス 132"/>
        <xdr:cNvSpPr txBox="1"/>
      </xdr:nvSpPr>
      <xdr:spPr>
        <a:xfrm>
          <a:off x="4622800" y="5868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165697</xdr:rowOff>
    </xdr:from>
    <xdr:to>
      <xdr:col>22</xdr:col>
      <xdr:colOff>165100</xdr:colOff>
      <xdr:row>33</xdr:row>
      <xdr:rowOff>267297</xdr:rowOff>
    </xdr:to>
    <xdr:sp macro="" textlink="">
      <xdr:nvSpPr>
        <xdr:cNvPr id="134" name="楕円 133"/>
        <xdr:cNvSpPr/>
      </xdr:nvSpPr>
      <xdr:spPr bwMode="auto">
        <a:xfrm>
          <a:off x="4254500" y="6090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106024</xdr:rowOff>
    </xdr:from>
    <xdr:ext cx="762000" cy="259045"/>
    <xdr:sp macro="" textlink="">
      <xdr:nvSpPr>
        <xdr:cNvPr id="135" name="テキスト ボックス 134"/>
        <xdr:cNvSpPr txBox="1"/>
      </xdr:nvSpPr>
      <xdr:spPr>
        <a:xfrm>
          <a:off x="3924300" y="585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102908</xdr:rowOff>
    </xdr:from>
    <xdr:to>
      <xdr:col>19</xdr:col>
      <xdr:colOff>38100</xdr:colOff>
      <xdr:row>33</xdr:row>
      <xdr:rowOff>204508</xdr:rowOff>
    </xdr:to>
    <xdr:sp macro="" textlink="">
      <xdr:nvSpPr>
        <xdr:cNvPr id="136" name="楕円 135"/>
        <xdr:cNvSpPr/>
      </xdr:nvSpPr>
      <xdr:spPr bwMode="auto">
        <a:xfrm>
          <a:off x="3556000" y="6027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43235</xdr:rowOff>
    </xdr:from>
    <xdr:ext cx="762000" cy="259045"/>
    <xdr:sp macro="" textlink="">
      <xdr:nvSpPr>
        <xdr:cNvPr id="137" name="テキスト ボックス 136"/>
        <xdr:cNvSpPr txBox="1"/>
      </xdr:nvSpPr>
      <xdr:spPr>
        <a:xfrm>
          <a:off x="3225800" y="5796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110299</xdr:rowOff>
    </xdr:from>
    <xdr:to>
      <xdr:col>15</xdr:col>
      <xdr:colOff>101600</xdr:colOff>
      <xdr:row>33</xdr:row>
      <xdr:rowOff>211899</xdr:rowOff>
    </xdr:to>
    <xdr:sp macro="" textlink="">
      <xdr:nvSpPr>
        <xdr:cNvPr id="138" name="楕円 137"/>
        <xdr:cNvSpPr/>
      </xdr:nvSpPr>
      <xdr:spPr bwMode="auto">
        <a:xfrm>
          <a:off x="2857500" y="6034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50626</xdr:rowOff>
    </xdr:from>
    <xdr:ext cx="762000" cy="259045"/>
    <xdr:sp macro="" textlink="">
      <xdr:nvSpPr>
        <xdr:cNvPr id="139" name="テキスト ボックス 138"/>
        <xdr:cNvSpPr txBox="1"/>
      </xdr:nvSpPr>
      <xdr:spPr>
        <a:xfrm>
          <a:off x="2527300" y="5803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156,254
152,911
419.21
93,792,331
89,290,713
3,995,620
44,759,540
72,950,158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155854</xdr:rowOff>
    </xdr:from>
    <xdr:to>
      <xdr:col>24</xdr:col>
      <xdr:colOff>62865</xdr:colOff>
      <xdr:row>37</xdr:row>
      <xdr:rowOff>116687</xdr:rowOff>
    </xdr:to>
    <xdr:cxnSp macro="">
      <xdr:nvCxnSpPr>
        <xdr:cNvPr id="56" name="直線コネクタ 55"/>
        <xdr:cNvCxnSpPr/>
      </xdr:nvCxnSpPr>
      <xdr:spPr>
        <a:xfrm flipV="1">
          <a:off x="4633595" y="5127904"/>
          <a:ext cx="1270" cy="1332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120514</xdr:rowOff>
    </xdr:from>
    <xdr:ext cx="534377" cy="259045"/>
    <xdr:sp macro="" textlink="">
      <xdr:nvSpPr>
        <xdr:cNvPr id="57" name="人件費最小値テキスト"/>
        <xdr:cNvSpPr txBox="1"/>
      </xdr:nvSpPr>
      <xdr:spPr>
        <a:xfrm>
          <a:off x="4686300" y="646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116687</xdr:rowOff>
    </xdr:from>
    <xdr:to>
      <xdr:col>24</xdr:col>
      <xdr:colOff>152400</xdr:colOff>
      <xdr:row>37</xdr:row>
      <xdr:rowOff>116687</xdr:rowOff>
    </xdr:to>
    <xdr:cxnSp macro="">
      <xdr:nvCxnSpPr>
        <xdr:cNvPr id="58" name="直線コネクタ 57"/>
        <xdr:cNvCxnSpPr/>
      </xdr:nvCxnSpPr>
      <xdr:spPr>
        <a:xfrm>
          <a:off x="4546600" y="646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102531</xdr:rowOff>
    </xdr:from>
    <xdr:ext cx="534377" cy="259045"/>
    <xdr:sp macro="" textlink="">
      <xdr:nvSpPr>
        <xdr:cNvPr id="59" name="人件費最大値テキスト"/>
        <xdr:cNvSpPr txBox="1"/>
      </xdr:nvSpPr>
      <xdr:spPr>
        <a:xfrm>
          <a:off x="4686300" y="490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155854</xdr:rowOff>
    </xdr:from>
    <xdr:to>
      <xdr:col>24</xdr:col>
      <xdr:colOff>152400</xdr:colOff>
      <xdr:row>29</xdr:row>
      <xdr:rowOff>155854</xdr:rowOff>
    </xdr:to>
    <xdr:cxnSp macro="">
      <xdr:nvCxnSpPr>
        <xdr:cNvPr id="60" name="直線コネクタ 59"/>
        <xdr:cNvCxnSpPr/>
      </xdr:nvCxnSpPr>
      <xdr:spPr>
        <a:xfrm>
          <a:off x="4546600" y="512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29</xdr:row>
      <xdr:rowOff>155854</xdr:rowOff>
    </xdr:from>
    <xdr:to>
      <xdr:col>24</xdr:col>
      <xdr:colOff>63500</xdr:colOff>
      <xdr:row>33</xdr:row>
      <xdr:rowOff>9398</xdr:rowOff>
    </xdr:to>
    <xdr:cxnSp macro="">
      <xdr:nvCxnSpPr>
        <xdr:cNvPr id="61" name="直線コネクタ 60"/>
        <xdr:cNvCxnSpPr/>
      </xdr:nvCxnSpPr>
      <xdr:spPr>
        <a:xfrm flipV="1">
          <a:off x="3797300" y="5127904"/>
          <a:ext cx="838200" cy="53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170616</xdr:rowOff>
    </xdr:from>
    <xdr:ext cx="534377" cy="259045"/>
    <xdr:sp macro="" textlink="">
      <xdr:nvSpPr>
        <xdr:cNvPr id="62" name="人件費平均値テキスト"/>
        <xdr:cNvSpPr txBox="1"/>
      </xdr:nvSpPr>
      <xdr:spPr>
        <a:xfrm>
          <a:off x="4686300" y="5657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20739</xdr:rowOff>
    </xdr:from>
    <xdr:to>
      <xdr:col>24</xdr:col>
      <xdr:colOff>114300</xdr:colOff>
      <xdr:row>33</xdr:row>
      <xdr:rowOff>122339</xdr:rowOff>
    </xdr:to>
    <xdr:sp macro="" textlink="">
      <xdr:nvSpPr>
        <xdr:cNvPr id="63" name="フローチャート: 判断 62"/>
        <xdr:cNvSpPr/>
      </xdr:nvSpPr>
      <xdr:spPr>
        <a:xfrm>
          <a:off x="4584700" y="567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118250</xdr:rowOff>
    </xdr:from>
    <xdr:to>
      <xdr:col>19</xdr:col>
      <xdr:colOff>177800</xdr:colOff>
      <xdr:row>33</xdr:row>
      <xdr:rowOff>9398</xdr:rowOff>
    </xdr:to>
    <xdr:cxnSp macro="">
      <xdr:nvCxnSpPr>
        <xdr:cNvPr id="64" name="直線コネクタ 63"/>
        <xdr:cNvCxnSpPr/>
      </xdr:nvCxnSpPr>
      <xdr:spPr>
        <a:xfrm>
          <a:off x="2908300" y="5604650"/>
          <a:ext cx="889000" cy="6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102464</xdr:rowOff>
    </xdr:from>
    <xdr:to>
      <xdr:col>20</xdr:col>
      <xdr:colOff>38100</xdr:colOff>
      <xdr:row>35</xdr:row>
      <xdr:rowOff>32614</xdr:rowOff>
    </xdr:to>
    <xdr:sp macro="" textlink="">
      <xdr:nvSpPr>
        <xdr:cNvPr id="65" name="フローチャート: 判断 64"/>
        <xdr:cNvSpPr/>
      </xdr:nvSpPr>
      <xdr:spPr>
        <a:xfrm>
          <a:off x="3746500" y="593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23741</xdr:rowOff>
    </xdr:from>
    <xdr:ext cx="534377" cy="259045"/>
    <xdr:sp macro="" textlink="">
      <xdr:nvSpPr>
        <xdr:cNvPr id="66" name="テキスト ボックス 65"/>
        <xdr:cNvSpPr txBox="1"/>
      </xdr:nvSpPr>
      <xdr:spPr>
        <a:xfrm>
          <a:off x="3530111" y="602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118250</xdr:rowOff>
    </xdr:from>
    <xdr:to>
      <xdr:col>15</xdr:col>
      <xdr:colOff>50800</xdr:colOff>
      <xdr:row>33</xdr:row>
      <xdr:rowOff>38316</xdr:rowOff>
    </xdr:to>
    <xdr:cxnSp macro="">
      <xdr:nvCxnSpPr>
        <xdr:cNvPr id="67" name="直線コネクタ 66"/>
        <xdr:cNvCxnSpPr/>
      </xdr:nvCxnSpPr>
      <xdr:spPr>
        <a:xfrm flipV="1">
          <a:off x="2019300" y="5604650"/>
          <a:ext cx="889000" cy="9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99949</xdr:rowOff>
    </xdr:from>
    <xdr:to>
      <xdr:col>15</xdr:col>
      <xdr:colOff>101600</xdr:colOff>
      <xdr:row>35</xdr:row>
      <xdr:rowOff>30099</xdr:rowOff>
    </xdr:to>
    <xdr:sp macro="" textlink="">
      <xdr:nvSpPr>
        <xdr:cNvPr id="68" name="フローチャート: 判断 67"/>
        <xdr:cNvSpPr/>
      </xdr:nvSpPr>
      <xdr:spPr>
        <a:xfrm>
          <a:off x="2857500" y="59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21226</xdr:rowOff>
    </xdr:from>
    <xdr:ext cx="534377" cy="259045"/>
    <xdr:sp macro="" textlink="">
      <xdr:nvSpPr>
        <xdr:cNvPr id="69" name="テキスト ボックス 68"/>
        <xdr:cNvSpPr txBox="1"/>
      </xdr:nvSpPr>
      <xdr:spPr>
        <a:xfrm>
          <a:off x="2641111" y="60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42278</xdr:rowOff>
    </xdr:from>
    <xdr:to>
      <xdr:col>10</xdr:col>
      <xdr:colOff>114300</xdr:colOff>
      <xdr:row>33</xdr:row>
      <xdr:rowOff>38316</xdr:rowOff>
    </xdr:to>
    <xdr:cxnSp macro="">
      <xdr:nvCxnSpPr>
        <xdr:cNvPr id="70" name="直線コネクタ 69"/>
        <xdr:cNvCxnSpPr/>
      </xdr:nvCxnSpPr>
      <xdr:spPr>
        <a:xfrm>
          <a:off x="1130300" y="5528678"/>
          <a:ext cx="889000" cy="16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111722</xdr:rowOff>
    </xdr:from>
    <xdr:to>
      <xdr:col>10</xdr:col>
      <xdr:colOff>165100</xdr:colOff>
      <xdr:row>35</xdr:row>
      <xdr:rowOff>41872</xdr:rowOff>
    </xdr:to>
    <xdr:sp macro="" textlink="">
      <xdr:nvSpPr>
        <xdr:cNvPr id="71" name="フローチャート: 判断 70"/>
        <xdr:cNvSpPr/>
      </xdr:nvSpPr>
      <xdr:spPr>
        <a:xfrm>
          <a:off x="19685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32999</xdr:rowOff>
    </xdr:from>
    <xdr:ext cx="534377" cy="259045"/>
    <xdr:sp macro="" textlink="">
      <xdr:nvSpPr>
        <xdr:cNvPr id="72" name="テキスト ボックス 71"/>
        <xdr:cNvSpPr txBox="1"/>
      </xdr:nvSpPr>
      <xdr:spPr>
        <a:xfrm>
          <a:off x="1752111" y="603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122314</xdr:rowOff>
    </xdr:from>
    <xdr:to>
      <xdr:col>6</xdr:col>
      <xdr:colOff>38100</xdr:colOff>
      <xdr:row>35</xdr:row>
      <xdr:rowOff>52464</xdr:rowOff>
    </xdr:to>
    <xdr:sp macro="" textlink="">
      <xdr:nvSpPr>
        <xdr:cNvPr id="73" name="フローチャート: 判断 72"/>
        <xdr:cNvSpPr/>
      </xdr:nvSpPr>
      <xdr:spPr>
        <a:xfrm>
          <a:off x="1079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43591</xdr:rowOff>
    </xdr:from>
    <xdr:ext cx="534377" cy="259045"/>
    <xdr:sp macro="" textlink="">
      <xdr:nvSpPr>
        <xdr:cNvPr id="74" name="テキスト ボックス 73"/>
        <xdr:cNvSpPr txBox="1"/>
      </xdr:nvSpPr>
      <xdr:spPr>
        <a:xfrm>
          <a:off x="863111" y="60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105054</xdr:rowOff>
    </xdr:from>
    <xdr:to>
      <xdr:col>24</xdr:col>
      <xdr:colOff>114300</xdr:colOff>
      <xdr:row>30</xdr:row>
      <xdr:rowOff>35204</xdr:rowOff>
    </xdr:to>
    <xdr:sp macro="" textlink="">
      <xdr:nvSpPr>
        <xdr:cNvPr id="80" name="楕円 79"/>
        <xdr:cNvSpPr/>
      </xdr:nvSpPr>
      <xdr:spPr>
        <a:xfrm>
          <a:off x="4584700" y="507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58081</xdr:rowOff>
    </xdr:from>
    <xdr:ext cx="534377" cy="259045"/>
    <xdr:sp macro="" textlink="">
      <xdr:nvSpPr>
        <xdr:cNvPr id="81" name="人件費該当値テキスト"/>
        <xdr:cNvSpPr txBox="1"/>
      </xdr:nvSpPr>
      <xdr:spPr>
        <a:xfrm>
          <a:off x="4686300" y="503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130048</xdr:rowOff>
    </xdr:from>
    <xdr:to>
      <xdr:col>20</xdr:col>
      <xdr:colOff>38100</xdr:colOff>
      <xdr:row>33</xdr:row>
      <xdr:rowOff>60198</xdr:rowOff>
    </xdr:to>
    <xdr:sp macro="" textlink="">
      <xdr:nvSpPr>
        <xdr:cNvPr id="82" name="楕円 81"/>
        <xdr:cNvSpPr/>
      </xdr:nvSpPr>
      <xdr:spPr>
        <a:xfrm>
          <a:off x="3746500" y="561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76725</xdr:rowOff>
    </xdr:from>
    <xdr:ext cx="534377" cy="259045"/>
    <xdr:sp macro="" textlink="">
      <xdr:nvSpPr>
        <xdr:cNvPr id="83" name="テキスト ボックス 82"/>
        <xdr:cNvSpPr txBox="1"/>
      </xdr:nvSpPr>
      <xdr:spPr>
        <a:xfrm>
          <a:off x="3530111" y="539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67450</xdr:rowOff>
    </xdr:from>
    <xdr:to>
      <xdr:col>15</xdr:col>
      <xdr:colOff>101600</xdr:colOff>
      <xdr:row>32</xdr:row>
      <xdr:rowOff>169050</xdr:rowOff>
    </xdr:to>
    <xdr:sp macro="" textlink="">
      <xdr:nvSpPr>
        <xdr:cNvPr id="84" name="楕円 83"/>
        <xdr:cNvSpPr/>
      </xdr:nvSpPr>
      <xdr:spPr>
        <a:xfrm>
          <a:off x="2857500" y="555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14127</xdr:rowOff>
    </xdr:from>
    <xdr:ext cx="534377" cy="259045"/>
    <xdr:sp macro="" textlink="">
      <xdr:nvSpPr>
        <xdr:cNvPr id="85" name="テキスト ボックス 84"/>
        <xdr:cNvSpPr txBox="1"/>
      </xdr:nvSpPr>
      <xdr:spPr>
        <a:xfrm>
          <a:off x="2641111" y="532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158966</xdr:rowOff>
    </xdr:from>
    <xdr:to>
      <xdr:col>10</xdr:col>
      <xdr:colOff>165100</xdr:colOff>
      <xdr:row>33</xdr:row>
      <xdr:rowOff>89116</xdr:rowOff>
    </xdr:to>
    <xdr:sp macro="" textlink="">
      <xdr:nvSpPr>
        <xdr:cNvPr id="86" name="楕円 85"/>
        <xdr:cNvSpPr/>
      </xdr:nvSpPr>
      <xdr:spPr>
        <a:xfrm>
          <a:off x="1968500" y="564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105643</xdr:rowOff>
    </xdr:from>
    <xdr:ext cx="534377" cy="259045"/>
    <xdr:sp macro="" textlink="">
      <xdr:nvSpPr>
        <xdr:cNvPr id="87" name="テキスト ボックス 86"/>
        <xdr:cNvSpPr txBox="1"/>
      </xdr:nvSpPr>
      <xdr:spPr>
        <a:xfrm>
          <a:off x="1752111" y="542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162928</xdr:rowOff>
    </xdr:from>
    <xdr:to>
      <xdr:col>6</xdr:col>
      <xdr:colOff>38100</xdr:colOff>
      <xdr:row>32</xdr:row>
      <xdr:rowOff>93078</xdr:rowOff>
    </xdr:to>
    <xdr:sp macro="" textlink="">
      <xdr:nvSpPr>
        <xdr:cNvPr id="88" name="楕円 87"/>
        <xdr:cNvSpPr/>
      </xdr:nvSpPr>
      <xdr:spPr>
        <a:xfrm>
          <a:off x="1079500" y="547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109605</xdr:rowOff>
    </xdr:from>
    <xdr:ext cx="534377" cy="259045"/>
    <xdr:sp macro="" textlink="">
      <xdr:nvSpPr>
        <xdr:cNvPr id="89" name="テキスト ボックス 88"/>
        <xdr:cNvSpPr txBox="1"/>
      </xdr:nvSpPr>
      <xdr:spPr>
        <a:xfrm>
          <a:off x="863111" y="52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122136</xdr:rowOff>
    </xdr:from>
    <xdr:to>
      <xdr:col>24</xdr:col>
      <xdr:colOff>62865</xdr:colOff>
      <xdr:row>58</xdr:row>
      <xdr:rowOff>120612</xdr:rowOff>
    </xdr:to>
    <xdr:cxnSp macro="">
      <xdr:nvCxnSpPr>
        <xdr:cNvPr id="114" name="直線コネクタ 113"/>
        <xdr:cNvCxnSpPr/>
      </xdr:nvCxnSpPr>
      <xdr:spPr>
        <a:xfrm flipV="1">
          <a:off x="4633595" y="8694636"/>
          <a:ext cx="1270" cy="1370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124439</xdr:rowOff>
    </xdr:from>
    <xdr:ext cx="534377" cy="259045"/>
    <xdr:sp macro="" textlink="">
      <xdr:nvSpPr>
        <xdr:cNvPr id="115" name="物件費最小値テキスト"/>
        <xdr:cNvSpPr txBox="1"/>
      </xdr:nvSpPr>
      <xdr:spPr>
        <a:xfrm>
          <a:off x="4686300" y="1006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120612</xdr:rowOff>
    </xdr:from>
    <xdr:to>
      <xdr:col>24</xdr:col>
      <xdr:colOff>152400</xdr:colOff>
      <xdr:row>58</xdr:row>
      <xdr:rowOff>120612</xdr:rowOff>
    </xdr:to>
    <xdr:cxnSp macro="">
      <xdr:nvCxnSpPr>
        <xdr:cNvPr id="116" name="直線コネクタ 115"/>
        <xdr:cNvCxnSpPr/>
      </xdr:nvCxnSpPr>
      <xdr:spPr>
        <a:xfrm>
          <a:off x="4546600" y="10064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68813</xdr:rowOff>
    </xdr:from>
    <xdr:ext cx="534377" cy="259045"/>
    <xdr:sp macro="" textlink="">
      <xdr:nvSpPr>
        <xdr:cNvPr id="117" name="物件費最大値テキスト"/>
        <xdr:cNvSpPr txBox="1"/>
      </xdr:nvSpPr>
      <xdr:spPr>
        <a:xfrm>
          <a:off x="4686300" y="846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122136</xdr:rowOff>
    </xdr:from>
    <xdr:to>
      <xdr:col>24</xdr:col>
      <xdr:colOff>152400</xdr:colOff>
      <xdr:row>50</xdr:row>
      <xdr:rowOff>122136</xdr:rowOff>
    </xdr:to>
    <xdr:cxnSp macro="">
      <xdr:nvCxnSpPr>
        <xdr:cNvPr id="118" name="直線コネクタ 117"/>
        <xdr:cNvCxnSpPr/>
      </xdr:nvCxnSpPr>
      <xdr:spPr>
        <a:xfrm>
          <a:off x="4546600" y="869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20980</xdr:rowOff>
    </xdr:from>
    <xdr:to>
      <xdr:col>24</xdr:col>
      <xdr:colOff>63500</xdr:colOff>
      <xdr:row>54</xdr:row>
      <xdr:rowOff>45174</xdr:rowOff>
    </xdr:to>
    <xdr:cxnSp macro="">
      <xdr:nvCxnSpPr>
        <xdr:cNvPr id="119" name="直線コネクタ 118"/>
        <xdr:cNvCxnSpPr/>
      </xdr:nvCxnSpPr>
      <xdr:spPr>
        <a:xfrm>
          <a:off x="3797300" y="9279280"/>
          <a:ext cx="8382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161206</xdr:rowOff>
    </xdr:from>
    <xdr:ext cx="534377" cy="259045"/>
    <xdr:sp macro="" textlink="">
      <xdr:nvSpPr>
        <xdr:cNvPr id="120" name="物件費平均値テキスト"/>
        <xdr:cNvSpPr txBox="1"/>
      </xdr:nvSpPr>
      <xdr:spPr>
        <a:xfrm>
          <a:off x="4686300" y="9419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11329</xdr:rowOff>
    </xdr:from>
    <xdr:to>
      <xdr:col>24</xdr:col>
      <xdr:colOff>114300</xdr:colOff>
      <xdr:row>55</xdr:row>
      <xdr:rowOff>112929</xdr:rowOff>
    </xdr:to>
    <xdr:sp macro="" textlink="">
      <xdr:nvSpPr>
        <xdr:cNvPr id="121" name="フローチャート: 判断 120"/>
        <xdr:cNvSpPr/>
      </xdr:nvSpPr>
      <xdr:spPr>
        <a:xfrm>
          <a:off x="4584700" y="94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20980</xdr:rowOff>
    </xdr:from>
    <xdr:to>
      <xdr:col>19</xdr:col>
      <xdr:colOff>177800</xdr:colOff>
      <xdr:row>54</xdr:row>
      <xdr:rowOff>163246</xdr:rowOff>
    </xdr:to>
    <xdr:cxnSp macro="">
      <xdr:nvCxnSpPr>
        <xdr:cNvPr id="122" name="直線コネクタ 121"/>
        <xdr:cNvCxnSpPr/>
      </xdr:nvCxnSpPr>
      <xdr:spPr>
        <a:xfrm flipV="1">
          <a:off x="2908300" y="9279280"/>
          <a:ext cx="889000" cy="14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73203</xdr:rowOff>
    </xdr:from>
    <xdr:to>
      <xdr:col>20</xdr:col>
      <xdr:colOff>38100</xdr:colOff>
      <xdr:row>56</xdr:row>
      <xdr:rowOff>3353</xdr:rowOff>
    </xdr:to>
    <xdr:sp macro="" textlink="">
      <xdr:nvSpPr>
        <xdr:cNvPr id="123" name="フローチャート: 判断 122"/>
        <xdr:cNvSpPr/>
      </xdr:nvSpPr>
      <xdr:spPr>
        <a:xfrm>
          <a:off x="3746500" y="950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165930</xdr:rowOff>
    </xdr:from>
    <xdr:ext cx="534377" cy="259045"/>
    <xdr:sp macro="" textlink="">
      <xdr:nvSpPr>
        <xdr:cNvPr id="124" name="テキスト ボックス 123"/>
        <xdr:cNvSpPr txBox="1"/>
      </xdr:nvSpPr>
      <xdr:spPr>
        <a:xfrm>
          <a:off x="3530111" y="959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93218</xdr:rowOff>
    </xdr:from>
    <xdr:to>
      <xdr:col>15</xdr:col>
      <xdr:colOff>50800</xdr:colOff>
      <xdr:row>54</xdr:row>
      <xdr:rowOff>163246</xdr:rowOff>
    </xdr:to>
    <xdr:cxnSp macro="">
      <xdr:nvCxnSpPr>
        <xdr:cNvPr id="125" name="直線コネクタ 124"/>
        <xdr:cNvCxnSpPr/>
      </xdr:nvCxnSpPr>
      <xdr:spPr>
        <a:xfrm>
          <a:off x="2019300" y="9351518"/>
          <a:ext cx="889000" cy="7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66192</xdr:rowOff>
    </xdr:from>
    <xdr:to>
      <xdr:col>15</xdr:col>
      <xdr:colOff>101600</xdr:colOff>
      <xdr:row>56</xdr:row>
      <xdr:rowOff>167792</xdr:rowOff>
    </xdr:to>
    <xdr:sp macro="" textlink="">
      <xdr:nvSpPr>
        <xdr:cNvPr id="126" name="フローチャート: 判断 125"/>
        <xdr:cNvSpPr/>
      </xdr:nvSpPr>
      <xdr:spPr>
        <a:xfrm>
          <a:off x="2857500" y="966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158919</xdr:rowOff>
    </xdr:from>
    <xdr:ext cx="534377" cy="259045"/>
    <xdr:sp macro="" textlink="">
      <xdr:nvSpPr>
        <xdr:cNvPr id="127" name="テキスト ボックス 126"/>
        <xdr:cNvSpPr txBox="1"/>
      </xdr:nvSpPr>
      <xdr:spPr>
        <a:xfrm>
          <a:off x="2641111" y="976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53937</xdr:rowOff>
    </xdr:from>
    <xdr:to>
      <xdr:col>10</xdr:col>
      <xdr:colOff>114300</xdr:colOff>
      <xdr:row>54</xdr:row>
      <xdr:rowOff>93218</xdr:rowOff>
    </xdr:to>
    <xdr:cxnSp macro="">
      <xdr:nvCxnSpPr>
        <xdr:cNvPr id="128" name="直線コネクタ 127"/>
        <xdr:cNvCxnSpPr/>
      </xdr:nvCxnSpPr>
      <xdr:spPr>
        <a:xfrm>
          <a:off x="1130300" y="9312237"/>
          <a:ext cx="889000" cy="3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66649</xdr:rowOff>
    </xdr:from>
    <xdr:to>
      <xdr:col>10</xdr:col>
      <xdr:colOff>165100</xdr:colOff>
      <xdr:row>56</xdr:row>
      <xdr:rowOff>168249</xdr:rowOff>
    </xdr:to>
    <xdr:sp macro="" textlink="">
      <xdr:nvSpPr>
        <xdr:cNvPr id="129" name="フローチャート: 判断 128"/>
        <xdr:cNvSpPr/>
      </xdr:nvSpPr>
      <xdr:spPr>
        <a:xfrm>
          <a:off x="1968500" y="966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159376</xdr:rowOff>
    </xdr:from>
    <xdr:ext cx="534377" cy="259045"/>
    <xdr:sp macro="" textlink="">
      <xdr:nvSpPr>
        <xdr:cNvPr id="130" name="テキスト ボックス 129"/>
        <xdr:cNvSpPr txBox="1"/>
      </xdr:nvSpPr>
      <xdr:spPr>
        <a:xfrm>
          <a:off x="1752111" y="976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71831</xdr:rowOff>
    </xdr:from>
    <xdr:to>
      <xdr:col>6</xdr:col>
      <xdr:colOff>38100</xdr:colOff>
      <xdr:row>57</xdr:row>
      <xdr:rowOff>1981</xdr:rowOff>
    </xdr:to>
    <xdr:sp macro="" textlink="">
      <xdr:nvSpPr>
        <xdr:cNvPr id="131" name="フローチャート: 判断 130"/>
        <xdr:cNvSpPr/>
      </xdr:nvSpPr>
      <xdr:spPr>
        <a:xfrm>
          <a:off x="1079500" y="967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164558</xdr:rowOff>
    </xdr:from>
    <xdr:ext cx="534377" cy="259045"/>
    <xdr:sp macro="" textlink="">
      <xdr:nvSpPr>
        <xdr:cNvPr id="132" name="テキスト ボックス 131"/>
        <xdr:cNvSpPr txBox="1"/>
      </xdr:nvSpPr>
      <xdr:spPr>
        <a:xfrm>
          <a:off x="863111" y="976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165824</xdr:rowOff>
    </xdr:from>
    <xdr:to>
      <xdr:col>24</xdr:col>
      <xdr:colOff>114300</xdr:colOff>
      <xdr:row>54</xdr:row>
      <xdr:rowOff>95974</xdr:rowOff>
    </xdr:to>
    <xdr:sp macro="" textlink="">
      <xdr:nvSpPr>
        <xdr:cNvPr id="138" name="楕円 137"/>
        <xdr:cNvSpPr/>
      </xdr:nvSpPr>
      <xdr:spPr>
        <a:xfrm>
          <a:off x="4584700" y="925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17251</xdr:rowOff>
    </xdr:from>
    <xdr:ext cx="534377" cy="259045"/>
    <xdr:sp macro="" textlink="">
      <xdr:nvSpPr>
        <xdr:cNvPr id="139" name="物件費該当値テキスト"/>
        <xdr:cNvSpPr txBox="1"/>
      </xdr:nvSpPr>
      <xdr:spPr>
        <a:xfrm>
          <a:off x="4686300" y="910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141630</xdr:rowOff>
    </xdr:from>
    <xdr:to>
      <xdr:col>20</xdr:col>
      <xdr:colOff>38100</xdr:colOff>
      <xdr:row>54</xdr:row>
      <xdr:rowOff>71780</xdr:rowOff>
    </xdr:to>
    <xdr:sp macro="" textlink="">
      <xdr:nvSpPr>
        <xdr:cNvPr id="140" name="楕円 139"/>
        <xdr:cNvSpPr/>
      </xdr:nvSpPr>
      <xdr:spPr>
        <a:xfrm>
          <a:off x="3746500" y="922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88307</xdr:rowOff>
    </xdr:from>
    <xdr:ext cx="534377" cy="259045"/>
    <xdr:sp macro="" textlink="">
      <xdr:nvSpPr>
        <xdr:cNvPr id="141" name="テキスト ボックス 140"/>
        <xdr:cNvSpPr txBox="1"/>
      </xdr:nvSpPr>
      <xdr:spPr>
        <a:xfrm>
          <a:off x="3530111" y="900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112446</xdr:rowOff>
    </xdr:from>
    <xdr:to>
      <xdr:col>15</xdr:col>
      <xdr:colOff>101600</xdr:colOff>
      <xdr:row>55</xdr:row>
      <xdr:rowOff>42596</xdr:rowOff>
    </xdr:to>
    <xdr:sp macro="" textlink="">
      <xdr:nvSpPr>
        <xdr:cNvPr id="142" name="楕円 141"/>
        <xdr:cNvSpPr/>
      </xdr:nvSpPr>
      <xdr:spPr>
        <a:xfrm>
          <a:off x="2857500" y="937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59123</xdr:rowOff>
    </xdr:from>
    <xdr:ext cx="534377" cy="259045"/>
    <xdr:sp macro="" textlink="">
      <xdr:nvSpPr>
        <xdr:cNvPr id="143" name="テキスト ボックス 142"/>
        <xdr:cNvSpPr txBox="1"/>
      </xdr:nvSpPr>
      <xdr:spPr>
        <a:xfrm>
          <a:off x="2641111" y="914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42418</xdr:rowOff>
    </xdr:from>
    <xdr:to>
      <xdr:col>10</xdr:col>
      <xdr:colOff>165100</xdr:colOff>
      <xdr:row>54</xdr:row>
      <xdr:rowOff>144018</xdr:rowOff>
    </xdr:to>
    <xdr:sp macro="" textlink="">
      <xdr:nvSpPr>
        <xdr:cNvPr id="144" name="楕円 143"/>
        <xdr:cNvSpPr/>
      </xdr:nvSpPr>
      <xdr:spPr>
        <a:xfrm>
          <a:off x="1968500" y="930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160545</xdr:rowOff>
    </xdr:from>
    <xdr:ext cx="534377" cy="259045"/>
    <xdr:sp macro="" textlink="">
      <xdr:nvSpPr>
        <xdr:cNvPr id="145" name="テキスト ボックス 144"/>
        <xdr:cNvSpPr txBox="1"/>
      </xdr:nvSpPr>
      <xdr:spPr>
        <a:xfrm>
          <a:off x="1752111" y="907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3137</xdr:rowOff>
    </xdr:from>
    <xdr:to>
      <xdr:col>6</xdr:col>
      <xdr:colOff>38100</xdr:colOff>
      <xdr:row>54</xdr:row>
      <xdr:rowOff>104737</xdr:rowOff>
    </xdr:to>
    <xdr:sp macro="" textlink="">
      <xdr:nvSpPr>
        <xdr:cNvPr id="146" name="楕円 145"/>
        <xdr:cNvSpPr/>
      </xdr:nvSpPr>
      <xdr:spPr>
        <a:xfrm>
          <a:off x="1079500" y="926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121264</xdr:rowOff>
    </xdr:from>
    <xdr:ext cx="534377" cy="259045"/>
    <xdr:sp macro="" textlink="">
      <xdr:nvSpPr>
        <xdr:cNvPr id="147" name="テキスト ボックス 146"/>
        <xdr:cNvSpPr txBox="1"/>
      </xdr:nvSpPr>
      <xdr:spPr>
        <a:xfrm>
          <a:off x="863111" y="903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92727</xdr:rowOff>
    </xdr:from>
    <xdr:ext cx="467179" cy="259045"/>
    <xdr:sp macro="" textlink="">
      <xdr:nvSpPr>
        <xdr:cNvPr id="167" name="テキスト ボックス 166"/>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65024</xdr:rowOff>
    </xdr:from>
    <xdr:to>
      <xdr:col>24</xdr:col>
      <xdr:colOff>62865</xdr:colOff>
      <xdr:row>78</xdr:row>
      <xdr:rowOff>4445</xdr:rowOff>
    </xdr:to>
    <xdr:cxnSp macro="">
      <xdr:nvCxnSpPr>
        <xdr:cNvPr id="171" name="直線コネクタ 170"/>
        <xdr:cNvCxnSpPr/>
      </xdr:nvCxnSpPr>
      <xdr:spPr>
        <a:xfrm flipV="1">
          <a:off x="4633595" y="12066524"/>
          <a:ext cx="1270" cy="1311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8272</xdr:rowOff>
    </xdr:from>
    <xdr:ext cx="469744" cy="259045"/>
    <xdr:sp macro="" textlink="">
      <xdr:nvSpPr>
        <xdr:cNvPr id="172" name="維持補修費最小値テキスト"/>
        <xdr:cNvSpPr txBox="1"/>
      </xdr:nvSpPr>
      <xdr:spPr>
        <a:xfrm>
          <a:off x="4686300" y="133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4445</xdr:rowOff>
    </xdr:from>
    <xdr:to>
      <xdr:col>24</xdr:col>
      <xdr:colOff>152400</xdr:colOff>
      <xdr:row>78</xdr:row>
      <xdr:rowOff>4445</xdr:rowOff>
    </xdr:to>
    <xdr:cxnSp macro="">
      <xdr:nvCxnSpPr>
        <xdr:cNvPr id="173" name="直線コネクタ 172"/>
        <xdr:cNvCxnSpPr/>
      </xdr:nvCxnSpPr>
      <xdr:spPr>
        <a:xfrm>
          <a:off x="4546600" y="1337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11701</xdr:rowOff>
    </xdr:from>
    <xdr:ext cx="469744" cy="259045"/>
    <xdr:sp macro="" textlink="">
      <xdr:nvSpPr>
        <xdr:cNvPr id="174" name="維持補修費最大値テキスト"/>
        <xdr:cNvSpPr txBox="1"/>
      </xdr:nvSpPr>
      <xdr:spPr>
        <a:xfrm>
          <a:off x="4686300" y="1184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65024</xdr:rowOff>
    </xdr:from>
    <xdr:to>
      <xdr:col>24</xdr:col>
      <xdr:colOff>152400</xdr:colOff>
      <xdr:row>70</xdr:row>
      <xdr:rowOff>65024</xdr:rowOff>
    </xdr:to>
    <xdr:cxnSp macro="">
      <xdr:nvCxnSpPr>
        <xdr:cNvPr id="175" name="直線コネクタ 174"/>
        <xdr:cNvCxnSpPr/>
      </xdr:nvCxnSpPr>
      <xdr:spPr>
        <a:xfrm>
          <a:off x="4546600" y="1206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27877</xdr:rowOff>
    </xdr:from>
    <xdr:to>
      <xdr:col>24</xdr:col>
      <xdr:colOff>63500</xdr:colOff>
      <xdr:row>74</xdr:row>
      <xdr:rowOff>54356</xdr:rowOff>
    </xdr:to>
    <xdr:cxnSp macro="">
      <xdr:nvCxnSpPr>
        <xdr:cNvPr id="176" name="直線コネクタ 175"/>
        <xdr:cNvCxnSpPr/>
      </xdr:nvCxnSpPr>
      <xdr:spPr>
        <a:xfrm flipV="1">
          <a:off x="3797300" y="12715177"/>
          <a:ext cx="8382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151020</xdr:rowOff>
    </xdr:from>
    <xdr:ext cx="469744" cy="259045"/>
    <xdr:sp macro="" textlink="">
      <xdr:nvSpPr>
        <xdr:cNvPr id="177" name="維持補修費平均値テキスト"/>
        <xdr:cNvSpPr txBox="1"/>
      </xdr:nvSpPr>
      <xdr:spPr>
        <a:xfrm>
          <a:off x="4686300" y="12495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128143</xdr:rowOff>
    </xdr:from>
    <xdr:to>
      <xdr:col>24</xdr:col>
      <xdr:colOff>114300</xdr:colOff>
      <xdr:row>74</xdr:row>
      <xdr:rowOff>58293</xdr:rowOff>
    </xdr:to>
    <xdr:sp macro="" textlink="">
      <xdr:nvSpPr>
        <xdr:cNvPr id="178" name="フローチャート: 判断 177"/>
        <xdr:cNvSpPr/>
      </xdr:nvSpPr>
      <xdr:spPr>
        <a:xfrm>
          <a:off x="4584700" y="12643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147892</xdr:rowOff>
    </xdr:from>
    <xdr:to>
      <xdr:col>19</xdr:col>
      <xdr:colOff>177800</xdr:colOff>
      <xdr:row>74</xdr:row>
      <xdr:rowOff>54356</xdr:rowOff>
    </xdr:to>
    <xdr:cxnSp macro="">
      <xdr:nvCxnSpPr>
        <xdr:cNvPr id="179" name="直線コネクタ 178"/>
        <xdr:cNvCxnSpPr/>
      </xdr:nvCxnSpPr>
      <xdr:spPr>
        <a:xfrm>
          <a:off x="2908300" y="12492292"/>
          <a:ext cx="889000" cy="24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64516</xdr:rowOff>
    </xdr:from>
    <xdr:to>
      <xdr:col>20</xdr:col>
      <xdr:colOff>38100</xdr:colOff>
      <xdr:row>74</xdr:row>
      <xdr:rowOff>166116</xdr:rowOff>
    </xdr:to>
    <xdr:sp macro="" textlink="">
      <xdr:nvSpPr>
        <xdr:cNvPr id="180" name="フローチャート: 判断 179"/>
        <xdr:cNvSpPr/>
      </xdr:nvSpPr>
      <xdr:spPr>
        <a:xfrm>
          <a:off x="3746500" y="127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157243</xdr:rowOff>
    </xdr:from>
    <xdr:ext cx="469744" cy="259045"/>
    <xdr:sp macro="" textlink="">
      <xdr:nvSpPr>
        <xdr:cNvPr id="181" name="テキスト ボックス 180"/>
        <xdr:cNvSpPr txBox="1"/>
      </xdr:nvSpPr>
      <xdr:spPr>
        <a:xfrm>
          <a:off x="3562428" y="1284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147892</xdr:rowOff>
    </xdr:from>
    <xdr:to>
      <xdr:col>15</xdr:col>
      <xdr:colOff>50800</xdr:colOff>
      <xdr:row>74</xdr:row>
      <xdr:rowOff>171323</xdr:rowOff>
    </xdr:to>
    <xdr:cxnSp macro="">
      <xdr:nvCxnSpPr>
        <xdr:cNvPr id="182" name="直線コネクタ 181"/>
        <xdr:cNvCxnSpPr/>
      </xdr:nvCxnSpPr>
      <xdr:spPr>
        <a:xfrm flipV="1">
          <a:off x="2019300" y="12492292"/>
          <a:ext cx="889000" cy="36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20320</xdr:rowOff>
    </xdr:from>
    <xdr:to>
      <xdr:col>15</xdr:col>
      <xdr:colOff>101600</xdr:colOff>
      <xdr:row>74</xdr:row>
      <xdr:rowOff>121920</xdr:rowOff>
    </xdr:to>
    <xdr:sp macro="" textlink="">
      <xdr:nvSpPr>
        <xdr:cNvPr id="183" name="フローチャート: 判断 182"/>
        <xdr:cNvSpPr/>
      </xdr:nvSpPr>
      <xdr:spPr>
        <a:xfrm>
          <a:off x="2857500" y="1270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113047</xdr:rowOff>
    </xdr:from>
    <xdr:ext cx="469744" cy="259045"/>
    <xdr:sp macro="" textlink="">
      <xdr:nvSpPr>
        <xdr:cNvPr id="184" name="テキスト ボックス 183"/>
        <xdr:cNvSpPr txBox="1"/>
      </xdr:nvSpPr>
      <xdr:spPr>
        <a:xfrm>
          <a:off x="2673428" y="1280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82931</xdr:rowOff>
    </xdr:from>
    <xdr:to>
      <xdr:col>10</xdr:col>
      <xdr:colOff>114300</xdr:colOff>
      <xdr:row>74</xdr:row>
      <xdr:rowOff>171323</xdr:rowOff>
    </xdr:to>
    <xdr:cxnSp macro="">
      <xdr:nvCxnSpPr>
        <xdr:cNvPr id="185" name="直線コネクタ 184"/>
        <xdr:cNvCxnSpPr/>
      </xdr:nvCxnSpPr>
      <xdr:spPr>
        <a:xfrm>
          <a:off x="1130300" y="12598781"/>
          <a:ext cx="889000" cy="25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25844</xdr:rowOff>
    </xdr:from>
    <xdr:to>
      <xdr:col>10</xdr:col>
      <xdr:colOff>165100</xdr:colOff>
      <xdr:row>74</xdr:row>
      <xdr:rowOff>127444</xdr:rowOff>
    </xdr:to>
    <xdr:sp macro="" textlink="">
      <xdr:nvSpPr>
        <xdr:cNvPr id="186" name="フローチャート: 判断 185"/>
        <xdr:cNvSpPr/>
      </xdr:nvSpPr>
      <xdr:spPr>
        <a:xfrm>
          <a:off x="1968500" y="1271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143971</xdr:rowOff>
    </xdr:from>
    <xdr:ext cx="469744" cy="259045"/>
    <xdr:sp macro="" textlink="">
      <xdr:nvSpPr>
        <xdr:cNvPr id="187" name="テキスト ボックス 186"/>
        <xdr:cNvSpPr txBox="1"/>
      </xdr:nvSpPr>
      <xdr:spPr>
        <a:xfrm>
          <a:off x="1784428" y="1248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45085</xdr:rowOff>
    </xdr:from>
    <xdr:to>
      <xdr:col>6</xdr:col>
      <xdr:colOff>38100</xdr:colOff>
      <xdr:row>74</xdr:row>
      <xdr:rowOff>146685</xdr:rowOff>
    </xdr:to>
    <xdr:sp macro="" textlink="">
      <xdr:nvSpPr>
        <xdr:cNvPr id="188" name="フローチャート: 判断 187"/>
        <xdr:cNvSpPr/>
      </xdr:nvSpPr>
      <xdr:spPr>
        <a:xfrm>
          <a:off x="1079500" y="127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137812</xdr:rowOff>
    </xdr:from>
    <xdr:ext cx="469744" cy="259045"/>
    <xdr:sp macro="" textlink="">
      <xdr:nvSpPr>
        <xdr:cNvPr id="189" name="テキスト ボックス 188"/>
        <xdr:cNvSpPr txBox="1"/>
      </xdr:nvSpPr>
      <xdr:spPr>
        <a:xfrm>
          <a:off x="895428" y="128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148527</xdr:rowOff>
    </xdr:from>
    <xdr:to>
      <xdr:col>24</xdr:col>
      <xdr:colOff>114300</xdr:colOff>
      <xdr:row>74</xdr:row>
      <xdr:rowOff>78677</xdr:rowOff>
    </xdr:to>
    <xdr:sp macro="" textlink="">
      <xdr:nvSpPr>
        <xdr:cNvPr id="195" name="楕円 194"/>
        <xdr:cNvSpPr/>
      </xdr:nvSpPr>
      <xdr:spPr>
        <a:xfrm>
          <a:off x="4584700" y="1266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126954</xdr:rowOff>
    </xdr:from>
    <xdr:ext cx="469744" cy="259045"/>
    <xdr:sp macro="" textlink="">
      <xdr:nvSpPr>
        <xdr:cNvPr id="196" name="維持補修費該当値テキスト"/>
        <xdr:cNvSpPr txBox="1"/>
      </xdr:nvSpPr>
      <xdr:spPr>
        <a:xfrm>
          <a:off x="4686300" y="12642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3556</xdr:rowOff>
    </xdr:from>
    <xdr:to>
      <xdr:col>20</xdr:col>
      <xdr:colOff>38100</xdr:colOff>
      <xdr:row>74</xdr:row>
      <xdr:rowOff>105156</xdr:rowOff>
    </xdr:to>
    <xdr:sp macro="" textlink="">
      <xdr:nvSpPr>
        <xdr:cNvPr id="197" name="楕円 196"/>
        <xdr:cNvSpPr/>
      </xdr:nvSpPr>
      <xdr:spPr>
        <a:xfrm>
          <a:off x="3746500" y="1269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121683</xdr:rowOff>
    </xdr:from>
    <xdr:ext cx="469744" cy="259045"/>
    <xdr:sp macro="" textlink="">
      <xdr:nvSpPr>
        <xdr:cNvPr id="198" name="テキスト ボックス 197"/>
        <xdr:cNvSpPr txBox="1"/>
      </xdr:nvSpPr>
      <xdr:spPr>
        <a:xfrm>
          <a:off x="3562428" y="1246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97092</xdr:rowOff>
    </xdr:from>
    <xdr:to>
      <xdr:col>15</xdr:col>
      <xdr:colOff>101600</xdr:colOff>
      <xdr:row>73</xdr:row>
      <xdr:rowOff>27242</xdr:rowOff>
    </xdr:to>
    <xdr:sp macro="" textlink="">
      <xdr:nvSpPr>
        <xdr:cNvPr id="199" name="楕円 198"/>
        <xdr:cNvSpPr/>
      </xdr:nvSpPr>
      <xdr:spPr>
        <a:xfrm>
          <a:off x="2857500" y="124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43769</xdr:rowOff>
    </xdr:from>
    <xdr:ext cx="469744" cy="259045"/>
    <xdr:sp macro="" textlink="">
      <xdr:nvSpPr>
        <xdr:cNvPr id="200" name="テキスト ボックス 199"/>
        <xdr:cNvSpPr txBox="1"/>
      </xdr:nvSpPr>
      <xdr:spPr>
        <a:xfrm>
          <a:off x="2673428" y="1221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120523</xdr:rowOff>
    </xdr:from>
    <xdr:to>
      <xdr:col>10</xdr:col>
      <xdr:colOff>165100</xdr:colOff>
      <xdr:row>75</xdr:row>
      <xdr:rowOff>50673</xdr:rowOff>
    </xdr:to>
    <xdr:sp macro="" textlink="">
      <xdr:nvSpPr>
        <xdr:cNvPr id="201" name="楕円 200"/>
        <xdr:cNvSpPr/>
      </xdr:nvSpPr>
      <xdr:spPr>
        <a:xfrm>
          <a:off x="1968500" y="1280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41800</xdr:rowOff>
    </xdr:from>
    <xdr:ext cx="469744" cy="259045"/>
    <xdr:sp macro="" textlink="">
      <xdr:nvSpPr>
        <xdr:cNvPr id="202" name="テキスト ボックス 201"/>
        <xdr:cNvSpPr txBox="1"/>
      </xdr:nvSpPr>
      <xdr:spPr>
        <a:xfrm>
          <a:off x="1784428" y="1290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32131</xdr:rowOff>
    </xdr:from>
    <xdr:to>
      <xdr:col>6</xdr:col>
      <xdr:colOff>38100</xdr:colOff>
      <xdr:row>73</xdr:row>
      <xdr:rowOff>133731</xdr:rowOff>
    </xdr:to>
    <xdr:sp macro="" textlink="">
      <xdr:nvSpPr>
        <xdr:cNvPr id="203" name="楕円 202"/>
        <xdr:cNvSpPr/>
      </xdr:nvSpPr>
      <xdr:spPr>
        <a:xfrm>
          <a:off x="1079500" y="1254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71</xdr:row>
      <xdr:rowOff>150258</xdr:rowOff>
    </xdr:from>
    <xdr:ext cx="469744" cy="259045"/>
    <xdr:sp macro="" textlink="">
      <xdr:nvSpPr>
        <xdr:cNvPr id="204" name="テキスト ボックス 203"/>
        <xdr:cNvSpPr txBox="1"/>
      </xdr:nvSpPr>
      <xdr:spPr>
        <a:xfrm>
          <a:off x="895428" y="1232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120889</xdr:rowOff>
    </xdr:from>
    <xdr:to>
      <xdr:col>24</xdr:col>
      <xdr:colOff>62865</xdr:colOff>
      <xdr:row>98</xdr:row>
      <xdr:rowOff>74059</xdr:rowOff>
    </xdr:to>
    <xdr:cxnSp macro="">
      <xdr:nvCxnSpPr>
        <xdr:cNvPr id="231" name="直線コネクタ 230"/>
        <xdr:cNvCxnSpPr/>
      </xdr:nvCxnSpPr>
      <xdr:spPr>
        <a:xfrm flipV="1">
          <a:off x="4633595" y="15551389"/>
          <a:ext cx="1270" cy="132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77886</xdr:rowOff>
    </xdr:from>
    <xdr:ext cx="534377" cy="259045"/>
    <xdr:sp macro="" textlink="">
      <xdr:nvSpPr>
        <xdr:cNvPr id="232" name="扶助費最小値テキスト"/>
        <xdr:cNvSpPr txBox="1"/>
      </xdr:nvSpPr>
      <xdr:spPr>
        <a:xfrm>
          <a:off x="4686300" y="1687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74059</xdr:rowOff>
    </xdr:from>
    <xdr:to>
      <xdr:col>24</xdr:col>
      <xdr:colOff>152400</xdr:colOff>
      <xdr:row>98</xdr:row>
      <xdr:rowOff>74059</xdr:rowOff>
    </xdr:to>
    <xdr:cxnSp macro="">
      <xdr:nvCxnSpPr>
        <xdr:cNvPr id="233" name="直線コネクタ 232"/>
        <xdr:cNvCxnSpPr/>
      </xdr:nvCxnSpPr>
      <xdr:spPr>
        <a:xfrm>
          <a:off x="4546600" y="168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67566</xdr:rowOff>
    </xdr:from>
    <xdr:ext cx="599010" cy="259045"/>
    <xdr:sp macro="" textlink="">
      <xdr:nvSpPr>
        <xdr:cNvPr id="234" name="扶助費最大値テキスト"/>
        <xdr:cNvSpPr txBox="1"/>
      </xdr:nvSpPr>
      <xdr:spPr>
        <a:xfrm>
          <a:off x="4686300" y="1532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120889</xdr:rowOff>
    </xdr:from>
    <xdr:to>
      <xdr:col>24</xdr:col>
      <xdr:colOff>152400</xdr:colOff>
      <xdr:row>90</xdr:row>
      <xdr:rowOff>120889</xdr:rowOff>
    </xdr:to>
    <xdr:cxnSp macro="">
      <xdr:nvCxnSpPr>
        <xdr:cNvPr id="235" name="直線コネクタ 234"/>
        <xdr:cNvCxnSpPr/>
      </xdr:nvCxnSpPr>
      <xdr:spPr>
        <a:xfrm>
          <a:off x="4546600" y="1555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135063</xdr:rowOff>
    </xdr:from>
    <xdr:to>
      <xdr:col>24</xdr:col>
      <xdr:colOff>63500</xdr:colOff>
      <xdr:row>91</xdr:row>
      <xdr:rowOff>140288</xdr:rowOff>
    </xdr:to>
    <xdr:cxnSp macro="">
      <xdr:nvCxnSpPr>
        <xdr:cNvPr id="236" name="直線コネクタ 235"/>
        <xdr:cNvCxnSpPr/>
      </xdr:nvCxnSpPr>
      <xdr:spPr>
        <a:xfrm>
          <a:off x="3797300" y="15737013"/>
          <a:ext cx="8382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6878</xdr:rowOff>
    </xdr:from>
    <xdr:ext cx="534377" cy="259045"/>
    <xdr:sp macro="" textlink="">
      <xdr:nvSpPr>
        <xdr:cNvPr id="237" name="扶助費平均値テキスト"/>
        <xdr:cNvSpPr txBox="1"/>
      </xdr:nvSpPr>
      <xdr:spPr>
        <a:xfrm>
          <a:off x="4686300" y="16123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28451</xdr:rowOff>
    </xdr:from>
    <xdr:to>
      <xdr:col>24</xdr:col>
      <xdr:colOff>114300</xdr:colOff>
      <xdr:row>94</xdr:row>
      <xdr:rowOff>130051</xdr:rowOff>
    </xdr:to>
    <xdr:sp macro="" textlink="">
      <xdr:nvSpPr>
        <xdr:cNvPr id="238" name="フローチャート: 判断 237"/>
        <xdr:cNvSpPr/>
      </xdr:nvSpPr>
      <xdr:spPr>
        <a:xfrm>
          <a:off x="4584700" y="161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135063</xdr:rowOff>
    </xdr:from>
    <xdr:to>
      <xdr:col>19</xdr:col>
      <xdr:colOff>177800</xdr:colOff>
      <xdr:row>93</xdr:row>
      <xdr:rowOff>48783</xdr:rowOff>
    </xdr:to>
    <xdr:cxnSp macro="">
      <xdr:nvCxnSpPr>
        <xdr:cNvPr id="239" name="直線コネクタ 238"/>
        <xdr:cNvCxnSpPr/>
      </xdr:nvCxnSpPr>
      <xdr:spPr>
        <a:xfrm flipV="1">
          <a:off x="2908300" y="15737013"/>
          <a:ext cx="889000" cy="25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91022</xdr:rowOff>
    </xdr:from>
    <xdr:to>
      <xdr:col>20</xdr:col>
      <xdr:colOff>38100</xdr:colOff>
      <xdr:row>95</xdr:row>
      <xdr:rowOff>21172</xdr:rowOff>
    </xdr:to>
    <xdr:sp macro="" textlink="">
      <xdr:nvSpPr>
        <xdr:cNvPr id="240" name="フローチャート: 判断 239"/>
        <xdr:cNvSpPr/>
      </xdr:nvSpPr>
      <xdr:spPr>
        <a:xfrm>
          <a:off x="3746500" y="1620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12299</xdr:rowOff>
    </xdr:from>
    <xdr:ext cx="534377" cy="259045"/>
    <xdr:sp macro="" textlink="">
      <xdr:nvSpPr>
        <xdr:cNvPr id="241" name="テキスト ボックス 240"/>
        <xdr:cNvSpPr txBox="1"/>
      </xdr:nvSpPr>
      <xdr:spPr>
        <a:xfrm>
          <a:off x="3530111" y="163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15766</xdr:rowOff>
    </xdr:from>
    <xdr:to>
      <xdr:col>15</xdr:col>
      <xdr:colOff>50800</xdr:colOff>
      <xdr:row>93</xdr:row>
      <xdr:rowOff>48783</xdr:rowOff>
    </xdr:to>
    <xdr:cxnSp macro="">
      <xdr:nvCxnSpPr>
        <xdr:cNvPr id="242" name="直線コネクタ 241"/>
        <xdr:cNvCxnSpPr/>
      </xdr:nvCxnSpPr>
      <xdr:spPr>
        <a:xfrm>
          <a:off x="2019300" y="15960616"/>
          <a:ext cx="889000" cy="3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54088</xdr:rowOff>
    </xdr:from>
    <xdr:to>
      <xdr:col>15</xdr:col>
      <xdr:colOff>101600</xdr:colOff>
      <xdr:row>95</xdr:row>
      <xdr:rowOff>155688</xdr:rowOff>
    </xdr:to>
    <xdr:sp macro="" textlink="">
      <xdr:nvSpPr>
        <xdr:cNvPr id="243" name="フローチャート: 判断 242"/>
        <xdr:cNvSpPr/>
      </xdr:nvSpPr>
      <xdr:spPr>
        <a:xfrm>
          <a:off x="2857500" y="1634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146815</xdr:rowOff>
    </xdr:from>
    <xdr:ext cx="534377" cy="259045"/>
    <xdr:sp macro="" textlink="">
      <xdr:nvSpPr>
        <xdr:cNvPr id="244" name="テキスト ボックス 243"/>
        <xdr:cNvSpPr txBox="1"/>
      </xdr:nvSpPr>
      <xdr:spPr>
        <a:xfrm>
          <a:off x="2641111" y="1643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15766</xdr:rowOff>
    </xdr:from>
    <xdr:to>
      <xdr:col>10</xdr:col>
      <xdr:colOff>114300</xdr:colOff>
      <xdr:row>93</xdr:row>
      <xdr:rowOff>98062</xdr:rowOff>
    </xdr:to>
    <xdr:cxnSp macro="">
      <xdr:nvCxnSpPr>
        <xdr:cNvPr id="245" name="直線コネクタ 244"/>
        <xdr:cNvCxnSpPr/>
      </xdr:nvCxnSpPr>
      <xdr:spPr>
        <a:xfrm flipV="1">
          <a:off x="1130300" y="159606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50952</xdr:rowOff>
    </xdr:from>
    <xdr:to>
      <xdr:col>10</xdr:col>
      <xdr:colOff>165100</xdr:colOff>
      <xdr:row>95</xdr:row>
      <xdr:rowOff>152552</xdr:rowOff>
    </xdr:to>
    <xdr:sp macro="" textlink="">
      <xdr:nvSpPr>
        <xdr:cNvPr id="246" name="フローチャート: 判断 245"/>
        <xdr:cNvSpPr/>
      </xdr:nvSpPr>
      <xdr:spPr>
        <a:xfrm>
          <a:off x="1968500" y="1633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143679</xdr:rowOff>
    </xdr:from>
    <xdr:ext cx="534377" cy="259045"/>
    <xdr:sp macro="" textlink="">
      <xdr:nvSpPr>
        <xdr:cNvPr id="247" name="テキスト ボックス 246"/>
        <xdr:cNvSpPr txBox="1"/>
      </xdr:nvSpPr>
      <xdr:spPr>
        <a:xfrm>
          <a:off x="1752111" y="1643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119272</xdr:rowOff>
    </xdr:from>
    <xdr:to>
      <xdr:col>6</xdr:col>
      <xdr:colOff>38100</xdr:colOff>
      <xdr:row>96</xdr:row>
      <xdr:rowOff>49422</xdr:rowOff>
    </xdr:to>
    <xdr:sp macro="" textlink="">
      <xdr:nvSpPr>
        <xdr:cNvPr id="248" name="フローチャート: 判断 247"/>
        <xdr:cNvSpPr/>
      </xdr:nvSpPr>
      <xdr:spPr>
        <a:xfrm>
          <a:off x="1079500" y="164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40549</xdr:rowOff>
    </xdr:from>
    <xdr:ext cx="534377" cy="259045"/>
    <xdr:sp macro="" textlink="">
      <xdr:nvSpPr>
        <xdr:cNvPr id="249" name="テキスト ボックス 248"/>
        <xdr:cNvSpPr txBox="1"/>
      </xdr:nvSpPr>
      <xdr:spPr>
        <a:xfrm>
          <a:off x="863111" y="1649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89488</xdr:rowOff>
    </xdr:from>
    <xdr:to>
      <xdr:col>24</xdr:col>
      <xdr:colOff>114300</xdr:colOff>
      <xdr:row>92</xdr:row>
      <xdr:rowOff>19638</xdr:rowOff>
    </xdr:to>
    <xdr:sp macro="" textlink="">
      <xdr:nvSpPr>
        <xdr:cNvPr id="255" name="楕円 254"/>
        <xdr:cNvSpPr/>
      </xdr:nvSpPr>
      <xdr:spPr>
        <a:xfrm>
          <a:off x="4584700" y="1569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112365</xdr:rowOff>
    </xdr:from>
    <xdr:ext cx="599010" cy="259045"/>
    <xdr:sp macro="" textlink="">
      <xdr:nvSpPr>
        <xdr:cNvPr id="256" name="扶助費該当値テキスト"/>
        <xdr:cNvSpPr txBox="1"/>
      </xdr:nvSpPr>
      <xdr:spPr>
        <a:xfrm>
          <a:off x="4686300" y="15542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84263</xdr:rowOff>
    </xdr:from>
    <xdr:to>
      <xdr:col>20</xdr:col>
      <xdr:colOff>38100</xdr:colOff>
      <xdr:row>92</xdr:row>
      <xdr:rowOff>14413</xdr:rowOff>
    </xdr:to>
    <xdr:sp macro="" textlink="">
      <xdr:nvSpPr>
        <xdr:cNvPr id="257" name="楕円 256"/>
        <xdr:cNvSpPr/>
      </xdr:nvSpPr>
      <xdr:spPr>
        <a:xfrm>
          <a:off x="3746500" y="1568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30940</xdr:rowOff>
    </xdr:from>
    <xdr:ext cx="599010" cy="259045"/>
    <xdr:sp macro="" textlink="">
      <xdr:nvSpPr>
        <xdr:cNvPr id="258" name="テキスト ボックス 257"/>
        <xdr:cNvSpPr txBox="1"/>
      </xdr:nvSpPr>
      <xdr:spPr>
        <a:xfrm>
          <a:off x="3497795" y="1546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169433</xdr:rowOff>
    </xdr:from>
    <xdr:to>
      <xdr:col>15</xdr:col>
      <xdr:colOff>101600</xdr:colOff>
      <xdr:row>93</xdr:row>
      <xdr:rowOff>99583</xdr:rowOff>
    </xdr:to>
    <xdr:sp macro="" textlink="">
      <xdr:nvSpPr>
        <xdr:cNvPr id="259" name="楕円 258"/>
        <xdr:cNvSpPr/>
      </xdr:nvSpPr>
      <xdr:spPr>
        <a:xfrm>
          <a:off x="2857500" y="1594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116110</xdr:rowOff>
    </xdr:from>
    <xdr:ext cx="534377" cy="259045"/>
    <xdr:sp macro="" textlink="">
      <xdr:nvSpPr>
        <xdr:cNvPr id="260" name="テキスト ボックス 259"/>
        <xdr:cNvSpPr txBox="1"/>
      </xdr:nvSpPr>
      <xdr:spPr>
        <a:xfrm>
          <a:off x="2641111" y="157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136416</xdr:rowOff>
    </xdr:from>
    <xdr:to>
      <xdr:col>10</xdr:col>
      <xdr:colOff>165100</xdr:colOff>
      <xdr:row>93</xdr:row>
      <xdr:rowOff>66566</xdr:rowOff>
    </xdr:to>
    <xdr:sp macro="" textlink="">
      <xdr:nvSpPr>
        <xdr:cNvPr id="261" name="楕円 260"/>
        <xdr:cNvSpPr/>
      </xdr:nvSpPr>
      <xdr:spPr>
        <a:xfrm>
          <a:off x="1968500" y="1590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83093</xdr:rowOff>
    </xdr:from>
    <xdr:ext cx="534377" cy="259045"/>
    <xdr:sp macro="" textlink="">
      <xdr:nvSpPr>
        <xdr:cNvPr id="262" name="テキスト ボックス 261"/>
        <xdr:cNvSpPr txBox="1"/>
      </xdr:nvSpPr>
      <xdr:spPr>
        <a:xfrm>
          <a:off x="1752111" y="1568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47262</xdr:rowOff>
    </xdr:from>
    <xdr:to>
      <xdr:col>6</xdr:col>
      <xdr:colOff>38100</xdr:colOff>
      <xdr:row>93</xdr:row>
      <xdr:rowOff>148862</xdr:rowOff>
    </xdr:to>
    <xdr:sp macro="" textlink="">
      <xdr:nvSpPr>
        <xdr:cNvPr id="263" name="楕円 262"/>
        <xdr:cNvSpPr/>
      </xdr:nvSpPr>
      <xdr:spPr>
        <a:xfrm>
          <a:off x="1079500" y="15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165389</xdr:rowOff>
    </xdr:from>
    <xdr:ext cx="534377" cy="259045"/>
    <xdr:sp macro="" textlink="">
      <xdr:nvSpPr>
        <xdr:cNvPr id="264" name="テキスト ボックス 263"/>
        <xdr:cNvSpPr txBox="1"/>
      </xdr:nvSpPr>
      <xdr:spPr>
        <a:xfrm>
          <a:off x="863111" y="1576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39893</xdr:rowOff>
    </xdr:from>
    <xdr:to>
      <xdr:col>54</xdr:col>
      <xdr:colOff>189865</xdr:colOff>
      <xdr:row>33</xdr:row>
      <xdr:rowOff>104915</xdr:rowOff>
    </xdr:to>
    <xdr:cxnSp macro="">
      <xdr:nvCxnSpPr>
        <xdr:cNvPr id="288" name="直線コネクタ 287"/>
        <xdr:cNvCxnSpPr/>
      </xdr:nvCxnSpPr>
      <xdr:spPr>
        <a:xfrm flipV="1">
          <a:off x="10475595" y="5354843"/>
          <a:ext cx="1270" cy="4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108742</xdr:rowOff>
    </xdr:from>
    <xdr:ext cx="599010" cy="259045"/>
    <xdr:sp macro="" textlink="">
      <xdr:nvSpPr>
        <xdr:cNvPr id="289" name="補助費等最小値テキスト"/>
        <xdr:cNvSpPr txBox="1"/>
      </xdr:nvSpPr>
      <xdr:spPr>
        <a:xfrm>
          <a:off x="10528300" y="576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104915</xdr:rowOff>
    </xdr:from>
    <xdr:to>
      <xdr:col>55</xdr:col>
      <xdr:colOff>88900</xdr:colOff>
      <xdr:row>33</xdr:row>
      <xdr:rowOff>104915</xdr:rowOff>
    </xdr:to>
    <xdr:cxnSp macro="">
      <xdr:nvCxnSpPr>
        <xdr:cNvPr id="290" name="直線コネクタ 289"/>
        <xdr:cNvCxnSpPr/>
      </xdr:nvCxnSpPr>
      <xdr:spPr>
        <a:xfrm>
          <a:off x="10388600" y="5762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158020</xdr:rowOff>
    </xdr:from>
    <xdr:ext cx="599010" cy="259045"/>
    <xdr:sp macro="" textlink="">
      <xdr:nvSpPr>
        <xdr:cNvPr id="291" name="補助費等最大値テキスト"/>
        <xdr:cNvSpPr txBox="1"/>
      </xdr:nvSpPr>
      <xdr:spPr>
        <a:xfrm>
          <a:off x="10528300" y="513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39893</xdr:rowOff>
    </xdr:from>
    <xdr:to>
      <xdr:col>55</xdr:col>
      <xdr:colOff>88900</xdr:colOff>
      <xdr:row>31</xdr:row>
      <xdr:rowOff>39893</xdr:rowOff>
    </xdr:to>
    <xdr:cxnSp macro="">
      <xdr:nvCxnSpPr>
        <xdr:cNvPr id="292" name="直線コネクタ 291"/>
        <xdr:cNvCxnSpPr/>
      </xdr:nvCxnSpPr>
      <xdr:spPr>
        <a:xfrm>
          <a:off x="10388600" y="5354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52177</xdr:rowOff>
    </xdr:from>
    <xdr:to>
      <xdr:col>55</xdr:col>
      <xdr:colOff>0</xdr:colOff>
      <xdr:row>37</xdr:row>
      <xdr:rowOff>165112</xdr:rowOff>
    </xdr:to>
    <xdr:cxnSp macro="">
      <xdr:nvCxnSpPr>
        <xdr:cNvPr id="293" name="直線コネクタ 292"/>
        <xdr:cNvCxnSpPr/>
      </xdr:nvCxnSpPr>
      <xdr:spPr>
        <a:xfrm flipV="1">
          <a:off x="9639300" y="5710027"/>
          <a:ext cx="838200" cy="79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116654</xdr:rowOff>
    </xdr:from>
    <xdr:ext cx="599010" cy="259045"/>
    <xdr:sp macro="" textlink="">
      <xdr:nvSpPr>
        <xdr:cNvPr id="294" name="補助費等平均値テキスト"/>
        <xdr:cNvSpPr txBox="1"/>
      </xdr:nvSpPr>
      <xdr:spPr>
        <a:xfrm>
          <a:off x="10528300" y="543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93777</xdr:rowOff>
    </xdr:from>
    <xdr:to>
      <xdr:col>55</xdr:col>
      <xdr:colOff>50800</xdr:colOff>
      <xdr:row>33</xdr:row>
      <xdr:rowOff>23927</xdr:rowOff>
    </xdr:to>
    <xdr:sp macro="" textlink="">
      <xdr:nvSpPr>
        <xdr:cNvPr id="295" name="フローチャート: 判断 294"/>
        <xdr:cNvSpPr/>
      </xdr:nvSpPr>
      <xdr:spPr>
        <a:xfrm>
          <a:off x="10426700" y="558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165112</xdr:rowOff>
    </xdr:from>
    <xdr:to>
      <xdr:col>50</xdr:col>
      <xdr:colOff>114300</xdr:colOff>
      <xdr:row>37</xdr:row>
      <xdr:rowOff>165464</xdr:rowOff>
    </xdr:to>
    <xdr:cxnSp macro="">
      <xdr:nvCxnSpPr>
        <xdr:cNvPr id="296" name="直線コネクタ 295"/>
        <xdr:cNvCxnSpPr/>
      </xdr:nvCxnSpPr>
      <xdr:spPr>
        <a:xfrm flipV="1">
          <a:off x="8750300" y="6508762"/>
          <a:ext cx="889000" cy="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60775</xdr:rowOff>
    </xdr:from>
    <xdr:to>
      <xdr:col>50</xdr:col>
      <xdr:colOff>165100</xdr:colOff>
      <xdr:row>37</xdr:row>
      <xdr:rowOff>162375</xdr:rowOff>
    </xdr:to>
    <xdr:sp macro="" textlink="">
      <xdr:nvSpPr>
        <xdr:cNvPr id="297" name="フローチャート: 判断 296"/>
        <xdr:cNvSpPr/>
      </xdr:nvSpPr>
      <xdr:spPr>
        <a:xfrm>
          <a:off x="9588500" y="640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7452</xdr:rowOff>
    </xdr:from>
    <xdr:ext cx="534377" cy="259045"/>
    <xdr:sp macro="" textlink="">
      <xdr:nvSpPr>
        <xdr:cNvPr id="298" name="テキスト ボックス 297"/>
        <xdr:cNvSpPr txBox="1"/>
      </xdr:nvSpPr>
      <xdr:spPr>
        <a:xfrm>
          <a:off x="9372111" y="617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124696</xdr:rowOff>
    </xdr:from>
    <xdr:to>
      <xdr:col>45</xdr:col>
      <xdr:colOff>177800</xdr:colOff>
      <xdr:row>37</xdr:row>
      <xdr:rowOff>165464</xdr:rowOff>
    </xdr:to>
    <xdr:cxnSp macro="">
      <xdr:nvCxnSpPr>
        <xdr:cNvPr id="299" name="直線コネクタ 298"/>
        <xdr:cNvCxnSpPr/>
      </xdr:nvCxnSpPr>
      <xdr:spPr>
        <a:xfrm>
          <a:off x="7861300" y="6468346"/>
          <a:ext cx="889000" cy="4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91742</xdr:rowOff>
    </xdr:from>
    <xdr:to>
      <xdr:col>46</xdr:col>
      <xdr:colOff>38100</xdr:colOff>
      <xdr:row>38</xdr:row>
      <xdr:rowOff>21892</xdr:rowOff>
    </xdr:to>
    <xdr:sp macro="" textlink="">
      <xdr:nvSpPr>
        <xdr:cNvPr id="300" name="フローチャート: 判断 299"/>
        <xdr:cNvSpPr/>
      </xdr:nvSpPr>
      <xdr:spPr>
        <a:xfrm>
          <a:off x="8699500" y="643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38419</xdr:rowOff>
    </xdr:from>
    <xdr:ext cx="534377" cy="259045"/>
    <xdr:sp macro="" textlink="">
      <xdr:nvSpPr>
        <xdr:cNvPr id="301" name="テキスト ボックス 300"/>
        <xdr:cNvSpPr txBox="1"/>
      </xdr:nvSpPr>
      <xdr:spPr>
        <a:xfrm>
          <a:off x="8483111" y="621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114767</xdr:rowOff>
    </xdr:from>
    <xdr:to>
      <xdr:col>41</xdr:col>
      <xdr:colOff>50800</xdr:colOff>
      <xdr:row>37</xdr:row>
      <xdr:rowOff>124696</xdr:rowOff>
    </xdr:to>
    <xdr:cxnSp macro="">
      <xdr:nvCxnSpPr>
        <xdr:cNvPr id="302" name="直線コネクタ 301"/>
        <xdr:cNvCxnSpPr/>
      </xdr:nvCxnSpPr>
      <xdr:spPr>
        <a:xfrm>
          <a:off x="6972300" y="6458417"/>
          <a:ext cx="889000" cy="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102296</xdr:rowOff>
    </xdr:from>
    <xdr:to>
      <xdr:col>41</xdr:col>
      <xdr:colOff>101600</xdr:colOff>
      <xdr:row>38</xdr:row>
      <xdr:rowOff>32446</xdr:rowOff>
    </xdr:to>
    <xdr:sp macro="" textlink="">
      <xdr:nvSpPr>
        <xdr:cNvPr id="303" name="フローチャート: 判断 302"/>
        <xdr:cNvSpPr/>
      </xdr:nvSpPr>
      <xdr:spPr>
        <a:xfrm>
          <a:off x="7810500" y="644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23573</xdr:rowOff>
    </xdr:from>
    <xdr:ext cx="534377" cy="259045"/>
    <xdr:sp macro="" textlink="">
      <xdr:nvSpPr>
        <xdr:cNvPr id="304" name="テキスト ボックス 303"/>
        <xdr:cNvSpPr txBox="1"/>
      </xdr:nvSpPr>
      <xdr:spPr>
        <a:xfrm>
          <a:off x="7594111" y="653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96200</xdr:rowOff>
    </xdr:from>
    <xdr:to>
      <xdr:col>36</xdr:col>
      <xdr:colOff>165100</xdr:colOff>
      <xdr:row>38</xdr:row>
      <xdr:rowOff>26350</xdr:rowOff>
    </xdr:to>
    <xdr:sp macro="" textlink="">
      <xdr:nvSpPr>
        <xdr:cNvPr id="305" name="フローチャート: 判断 304"/>
        <xdr:cNvSpPr/>
      </xdr:nvSpPr>
      <xdr:spPr>
        <a:xfrm>
          <a:off x="6921500" y="643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17477</xdr:rowOff>
    </xdr:from>
    <xdr:ext cx="534377" cy="259045"/>
    <xdr:sp macro="" textlink="">
      <xdr:nvSpPr>
        <xdr:cNvPr id="306" name="テキスト ボックス 305"/>
        <xdr:cNvSpPr txBox="1"/>
      </xdr:nvSpPr>
      <xdr:spPr>
        <a:xfrm>
          <a:off x="6705111" y="653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1377</xdr:rowOff>
    </xdr:from>
    <xdr:to>
      <xdr:col>55</xdr:col>
      <xdr:colOff>50800</xdr:colOff>
      <xdr:row>33</xdr:row>
      <xdr:rowOff>102977</xdr:rowOff>
    </xdr:to>
    <xdr:sp macro="" textlink="">
      <xdr:nvSpPr>
        <xdr:cNvPr id="312" name="楕円 311"/>
        <xdr:cNvSpPr/>
      </xdr:nvSpPr>
      <xdr:spPr>
        <a:xfrm>
          <a:off x="10426700" y="565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87754</xdr:rowOff>
    </xdr:from>
    <xdr:ext cx="599010" cy="259045"/>
    <xdr:sp macro="" textlink="">
      <xdr:nvSpPr>
        <xdr:cNvPr id="313" name="補助費等該当値テキスト"/>
        <xdr:cNvSpPr txBox="1"/>
      </xdr:nvSpPr>
      <xdr:spPr>
        <a:xfrm>
          <a:off x="10528300" y="557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114313</xdr:rowOff>
    </xdr:from>
    <xdr:to>
      <xdr:col>50</xdr:col>
      <xdr:colOff>165100</xdr:colOff>
      <xdr:row>38</xdr:row>
      <xdr:rowOff>44462</xdr:rowOff>
    </xdr:to>
    <xdr:sp macro="" textlink="">
      <xdr:nvSpPr>
        <xdr:cNvPr id="314" name="楕円 313"/>
        <xdr:cNvSpPr/>
      </xdr:nvSpPr>
      <xdr:spPr>
        <a:xfrm>
          <a:off x="9588500" y="64579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35589</xdr:rowOff>
    </xdr:from>
    <xdr:ext cx="534377" cy="259045"/>
    <xdr:sp macro="" textlink="">
      <xdr:nvSpPr>
        <xdr:cNvPr id="315" name="テキスト ボックス 314"/>
        <xdr:cNvSpPr txBox="1"/>
      </xdr:nvSpPr>
      <xdr:spPr>
        <a:xfrm>
          <a:off x="9372111" y="655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114663</xdr:rowOff>
    </xdr:from>
    <xdr:to>
      <xdr:col>46</xdr:col>
      <xdr:colOff>38100</xdr:colOff>
      <xdr:row>38</xdr:row>
      <xdr:rowOff>44813</xdr:rowOff>
    </xdr:to>
    <xdr:sp macro="" textlink="">
      <xdr:nvSpPr>
        <xdr:cNvPr id="316" name="楕円 315"/>
        <xdr:cNvSpPr/>
      </xdr:nvSpPr>
      <xdr:spPr>
        <a:xfrm>
          <a:off x="8699500" y="645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35941</xdr:rowOff>
    </xdr:from>
    <xdr:ext cx="534377" cy="259045"/>
    <xdr:sp macro="" textlink="">
      <xdr:nvSpPr>
        <xdr:cNvPr id="317" name="テキスト ボックス 316"/>
        <xdr:cNvSpPr txBox="1"/>
      </xdr:nvSpPr>
      <xdr:spPr>
        <a:xfrm>
          <a:off x="8483111" y="655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73896</xdr:rowOff>
    </xdr:from>
    <xdr:to>
      <xdr:col>41</xdr:col>
      <xdr:colOff>101600</xdr:colOff>
      <xdr:row>38</xdr:row>
      <xdr:rowOff>4046</xdr:rowOff>
    </xdr:to>
    <xdr:sp macro="" textlink="">
      <xdr:nvSpPr>
        <xdr:cNvPr id="318" name="楕円 317"/>
        <xdr:cNvSpPr/>
      </xdr:nvSpPr>
      <xdr:spPr>
        <a:xfrm>
          <a:off x="7810500" y="641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20573</xdr:rowOff>
    </xdr:from>
    <xdr:ext cx="534377" cy="259045"/>
    <xdr:sp macro="" textlink="">
      <xdr:nvSpPr>
        <xdr:cNvPr id="319" name="テキスト ボックス 318"/>
        <xdr:cNvSpPr txBox="1"/>
      </xdr:nvSpPr>
      <xdr:spPr>
        <a:xfrm>
          <a:off x="7594111" y="619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63967</xdr:rowOff>
    </xdr:from>
    <xdr:to>
      <xdr:col>36</xdr:col>
      <xdr:colOff>165100</xdr:colOff>
      <xdr:row>37</xdr:row>
      <xdr:rowOff>165567</xdr:rowOff>
    </xdr:to>
    <xdr:sp macro="" textlink="">
      <xdr:nvSpPr>
        <xdr:cNvPr id="320" name="楕円 319"/>
        <xdr:cNvSpPr/>
      </xdr:nvSpPr>
      <xdr:spPr>
        <a:xfrm>
          <a:off x="6921500" y="640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10644</xdr:rowOff>
    </xdr:from>
    <xdr:ext cx="534377" cy="259045"/>
    <xdr:sp macro="" textlink="">
      <xdr:nvSpPr>
        <xdr:cNvPr id="321" name="テキスト ボックス 320"/>
        <xdr:cNvSpPr txBox="1"/>
      </xdr:nvSpPr>
      <xdr:spPr>
        <a:xfrm>
          <a:off x="6705111" y="618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4" name="テキスト ボックス 333"/>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165515</xdr:rowOff>
    </xdr:from>
    <xdr:to>
      <xdr:col>54</xdr:col>
      <xdr:colOff>189865</xdr:colOff>
      <xdr:row>58</xdr:row>
      <xdr:rowOff>153024</xdr:rowOff>
    </xdr:to>
    <xdr:cxnSp macro="">
      <xdr:nvCxnSpPr>
        <xdr:cNvPr id="348" name="直線コネクタ 347"/>
        <xdr:cNvCxnSpPr/>
      </xdr:nvCxnSpPr>
      <xdr:spPr>
        <a:xfrm flipV="1">
          <a:off x="10475595" y="8909465"/>
          <a:ext cx="1270" cy="1187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156851</xdr:rowOff>
    </xdr:from>
    <xdr:ext cx="534377" cy="259045"/>
    <xdr:sp macro="" textlink="">
      <xdr:nvSpPr>
        <xdr:cNvPr id="349" name="普通建設事業費最小値テキスト"/>
        <xdr:cNvSpPr txBox="1"/>
      </xdr:nvSpPr>
      <xdr:spPr>
        <a:xfrm>
          <a:off x="10528300" y="1010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153024</xdr:rowOff>
    </xdr:from>
    <xdr:to>
      <xdr:col>55</xdr:col>
      <xdr:colOff>88900</xdr:colOff>
      <xdr:row>58</xdr:row>
      <xdr:rowOff>153024</xdr:rowOff>
    </xdr:to>
    <xdr:cxnSp macro="">
      <xdr:nvCxnSpPr>
        <xdr:cNvPr id="350" name="直線コネクタ 349"/>
        <xdr:cNvCxnSpPr/>
      </xdr:nvCxnSpPr>
      <xdr:spPr>
        <a:xfrm>
          <a:off x="10388600" y="10097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112192</xdr:rowOff>
    </xdr:from>
    <xdr:ext cx="534377" cy="259045"/>
    <xdr:sp macro="" textlink="">
      <xdr:nvSpPr>
        <xdr:cNvPr id="351" name="普通建設事業費最大値テキスト"/>
        <xdr:cNvSpPr txBox="1"/>
      </xdr:nvSpPr>
      <xdr:spPr>
        <a:xfrm>
          <a:off x="10528300" y="868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165515</xdr:rowOff>
    </xdr:from>
    <xdr:to>
      <xdr:col>55</xdr:col>
      <xdr:colOff>88900</xdr:colOff>
      <xdr:row>51</xdr:row>
      <xdr:rowOff>165515</xdr:rowOff>
    </xdr:to>
    <xdr:cxnSp macro="">
      <xdr:nvCxnSpPr>
        <xdr:cNvPr id="352" name="直線コネクタ 351"/>
        <xdr:cNvCxnSpPr/>
      </xdr:nvCxnSpPr>
      <xdr:spPr>
        <a:xfrm>
          <a:off x="10388600" y="890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68638</xdr:rowOff>
    </xdr:from>
    <xdr:to>
      <xdr:col>55</xdr:col>
      <xdr:colOff>0</xdr:colOff>
      <xdr:row>56</xdr:row>
      <xdr:rowOff>153710</xdr:rowOff>
    </xdr:to>
    <xdr:cxnSp macro="">
      <xdr:nvCxnSpPr>
        <xdr:cNvPr id="353" name="直線コネクタ 352"/>
        <xdr:cNvCxnSpPr/>
      </xdr:nvCxnSpPr>
      <xdr:spPr>
        <a:xfrm>
          <a:off x="9639300" y="9326938"/>
          <a:ext cx="838200" cy="42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98959</xdr:rowOff>
    </xdr:from>
    <xdr:ext cx="534377" cy="259045"/>
    <xdr:sp macro="" textlink="">
      <xdr:nvSpPr>
        <xdr:cNvPr id="354" name="普通建設事業費平均値テキスト"/>
        <xdr:cNvSpPr txBox="1"/>
      </xdr:nvSpPr>
      <xdr:spPr>
        <a:xfrm>
          <a:off x="10528300" y="9357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76082</xdr:rowOff>
    </xdr:from>
    <xdr:to>
      <xdr:col>55</xdr:col>
      <xdr:colOff>50800</xdr:colOff>
      <xdr:row>56</xdr:row>
      <xdr:rowOff>6232</xdr:rowOff>
    </xdr:to>
    <xdr:sp macro="" textlink="">
      <xdr:nvSpPr>
        <xdr:cNvPr id="355" name="フローチャート: 判断 354"/>
        <xdr:cNvSpPr/>
      </xdr:nvSpPr>
      <xdr:spPr>
        <a:xfrm>
          <a:off x="10426700" y="950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68638</xdr:rowOff>
    </xdr:from>
    <xdr:to>
      <xdr:col>50</xdr:col>
      <xdr:colOff>114300</xdr:colOff>
      <xdr:row>56</xdr:row>
      <xdr:rowOff>62678</xdr:rowOff>
    </xdr:to>
    <xdr:cxnSp macro="">
      <xdr:nvCxnSpPr>
        <xdr:cNvPr id="356" name="直線コネクタ 355"/>
        <xdr:cNvCxnSpPr/>
      </xdr:nvCxnSpPr>
      <xdr:spPr>
        <a:xfrm flipV="1">
          <a:off x="8750300" y="9326938"/>
          <a:ext cx="889000" cy="33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135241</xdr:rowOff>
    </xdr:from>
    <xdr:to>
      <xdr:col>50</xdr:col>
      <xdr:colOff>165100</xdr:colOff>
      <xdr:row>56</xdr:row>
      <xdr:rowOff>65391</xdr:rowOff>
    </xdr:to>
    <xdr:sp macro="" textlink="">
      <xdr:nvSpPr>
        <xdr:cNvPr id="357" name="フローチャート: 判断 356"/>
        <xdr:cNvSpPr/>
      </xdr:nvSpPr>
      <xdr:spPr>
        <a:xfrm>
          <a:off x="9588500" y="956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56518</xdr:rowOff>
    </xdr:from>
    <xdr:ext cx="534377" cy="259045"/>
    <xdr:sp macro="" textlink="">
      <xdr:nvSpPr>
        <xdr:cNvPr id="358" name="テキスト ボックス 357"/>
        <xdr:cNvSpPr txBox="1"/>
      </xdr:nvSpPr>
      <xdr:spPr>
        <a:xfrm>
          <a:off x="9372111" y="965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19162</xdr:rowOff>
    </xdr:from>
    <xdr:to>
      <xdr:col>45</xdr:col>
      <xdr:colOff>177800</xdr:colOff>
      <xdr:row>56</xdr:row>
      <xdr:rowOff>62678</xdr:rowOff>
    </xdr:to>
    <xdr:cxnSp macro="">
      <xdr:nvCxnSpPr>
        <xdr:cNvPr id="359" name="直線コネクタ 358"/>
        <xdr:cNvCxnSpPr/>
      </xdr:nvCxnSpPr>
      <xdr:spPr>
        <a:xfrm>
          <a:off x="7861300" y="8591662"/>
          <a:ext cx="889000" cy="107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104184</xdr:rowOff>
    </xdr:from>
    <xdr:to>
      <xdr:col>46</xdr:col>
      <xdr:colOff>38100</xdr:colOff>
      <xdr:row>57</xdr:row>
      <xdr:rowOff>34334</xdr:rowOff>
    </xdr:to>
    <xdr:sp macro="" textlink="">
      <xdr:nvSpPr>
        <xdr:cNvPr id="360" name="フローチャート: 判断 359"/>
        <xdr:cNvSpPr/>
      </xdr:nvSpPr>
      <xdr:spPr>
        <a:xfrm>
          <a:off x="8699500" y="970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25461</xdr:rowOff>
    </xdr:from>
    <xdr:ext cx="534377" cy="259045"/>
    <xdr:sp macro="" textlink="">
      <xdr:nvSpPr>
        <xdr:cNvPr id="361" name="テキスト ボックス 360"/>
        <xdr:cNvSpPr txBox="1"/>
      </xdr:nvSpPr>
      <xdr:spPr>
        <a:xfrm>
          <a:off x="8483111" y="979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19162</xdr:rowOff>
    </xdr:from>
    <xdr:to>
      <xdr:col>41</xdr:col>
      <xdr:colOff>50800</xdr:colOff>
      <xdr:row>54</xdr:row>
      <xdr:rowOff>71806</xdr:rowOff>
    </xdr:to>
    <xdr:cxnSp macro="">
      <xdr:nvCxnSpPr>
        <xdr:cNvPr id="362" name="直線コネクタ 361"/>
        <xdr:cNvCxnSpPr/>
      </xdr:nvCxnSpPr>
      <xdr:spPr>
        <a:xfrm flipV="1">
          <a:off x="6972300" y="8591662"/>
          <a:ext cx="889000" cy="73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41956</xdr:rowOff>
    </xdr:from>
    <xdr:to>
      <xdr:col>41</xdr:col>
      <xdr:colOff>101600</xdr:colOff>
      <xdr:row>56</xdr:row>
      <xdr:rowOff>143556</xdr:rowOff>
    </xdr:to>
    <xdr:sp macro="" textlink="">
      <xdr:nvSpPr>
        <xdr:cNvPr id="363" name="フローチャート: 判断 362"/>
        <xdr:cNvSpPr/>
      </xdr:nvSpPr>
      <xdr:spPr>
        <a:xfrm>
          <a:off x="7810500" y="964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134683</xdr:rowOff>
    </xdr:from>
    <xdr:ext cx="534377" cy="259045"/>
    <xdr:sp macro="" textlink="">
      <xdr:nvSpPr>
        <xdr:cNvPr id="364" name="テキスト ボックス 363"/>
        <xdr:cNvSpPr txBox="1"/>
      </xdr:nvSpPr>
      <xdr:spPr>
        <a:xfrm>
          <a:off x="7594111" y="973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29807</xdr:rowOff>
    </xdr:from>
    <xdr:to>
      <xdr:col>36</xdr:col>
      <xdr:colOff>165100</xdr:colOff>
      <xdr:row>56</xdr:row>
      <xdr:rowOff>131407</xdr:rowOff>
    </xdr:to>
    <xdr:sp macro="" textlink="">
      <xdr:nvSpPr>
        <xdr:cNvPr id="365" name="フローチャート: 判断 364"/>
        <xdr:cNvSpPr/>
      </xdr:nvSpPr>
      <xdr:spPr>
        <a:xfrm>
          <a:off x="6921500" y="963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122534</xdr:rowOff>
    </xdr:from>
    <xdr:ext cx="534377" cy="259045"/>
    <xdr:sp macro="" textlink="">
      <xdr:nvSpPr>
        <xdr:cNvPr id="366" name="テキスト ボックス 365"/>
        <xdr:cNvSpPr txBox="1"/>
      </xdr:nvSpPr>
      <xdr:spPr>
        <a:xfrm>
          <a:off x="6705111" y="972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102910</xdr:rowOff>
    </xdr:from>
    <xdr:to>
      <xdr:col>55</xdr:col>
      <xdr:colOff>50800</xdr:colOff>
      <xdr:row>57</xdr:row>
      <xdr:rowOff>33060</xdr:rowOff>
    </xdr:to>
    <xdr:sp macro="" textlink="">
      <xdr:nvSpPr>
        <xdr:cNvPr id="372" name="楕円 371"/>
        <xdr:cNvSpPr/>
      </xdr:nvSpPr>
      <xdr:spPr>
        <a:xfrm>
          <a:off x="10426700" y="970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81337</xdr:rowOff>
    </xdr:from>
    <xdr:ext cx="534377" cy="259045"/>
    <xdr:sp macro="" textlink="">
      <xdr:nvSpPr>
        <xdr:cNvPr id="373" name="普通建設事業費該当値テキスト"/>
        <xdr:cNvSpPr txBox="1"/>
      </xdr:nvSpPr>
      <xdr:spPr>
        <a:xfrm>
          <a:off x="10528300" y="968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17838</xdr:rowOff>
    </xdr:from>
    <xdr:to>
      <xdr:col>50</xdr:col>
      <xdr:colOff>165100</xdr:colOff>
      <xdr:row>54</xdr:row>
      <xdr:rowOff>119438</xdr:rowOff>
    </xdr:to>
    <xdr:sp macro="" textlink="">
      <xdr:nvSpPr>
        <xdr:cNvPr id="374" name="楕円 373"/>
        <xdr:cNvSpPr/>
      </xdr:nvSpPr>
      <xdr:spPr>
        <a:xfrm>
          <a:off x="9588500" y="927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135965</xdr:rowOff>
    </xdr:from>
    <xdr:ext cx="534377" cy="259045"/>
    <xdr:sp macro="" textlink="">
      <xdr:nvSpPr>
        <xdr:cNvPr id="375" name="テキスト ボックス 374"/>
        <xdr:cNvSpPr txBox="1"/>
      </xdr:nvSpPr>
      <xdr:spPr>
        <a:xfrm>
          <a:off x="9372111" y="905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11878</xdr:rowOff>
    </xdr:from>
    <xdr:to>
      <xdr:col>46</xdr:col>
      <xdr:colOff>38100</xdr:colOff>
      <xdr:row>56</xdr:row>
      <xdr:rowOff>113478</xdr:rowOff>
    </xdr:to>
    <xdr:sp macro="" textlink="">
      <xdr:nvSpPr>
        <xdr:cNvPr id="376" name="楕円 375"/>
        <xdr:cNvSpPr/>
      </xdr:nvSpPr>
      <xdr:spPr>
        <a:xfrm>
          <a:off x="8699500" y="961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130005</xdr:rowOff>
    </xdr:from>
    <xdr:ext cx="534377" cy="259045"/>
    <xdr:sp macro="" textlink="">
      <xdr:nvSpPr>
        <xdr:cNvPr id="377" name="テキスト ボックス 376"/>
        <xdr:cNvSpPr txBox="1"/>
      </xdr:nvSpPr>
      <xdr:spPr>
        <a:xfrm>
          <a:off x="8483111" y="938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49</xdr:row>
      <xdr:rowOff>139812</xdr:rowOff>
    </xdr:from>
    <xdr:to>
      <xdr:col>41</xdr:col>
      <xdr:colOff>101600</xdr:colOff>
      <xdr:row>50</xdr:row>
      <xdr:rowOff>69962</xdr:rowOff>
    </xdr:to>
    <xdr:sp macro="" textlink="">
      <xdr:nvSpPr>
        <xdr:cNvPr id="378" name="楕円 377"/>
        <xdr:cNvSpPr/>
      </xdr:nvSpPr>
      <xdr:spPr>
        <a:xfrm>
          <a:off x="7810500" y="854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48</xdr:row>
      <xdr:rowOff>86489</xdr:rowOff>
    </xdr:from>
    <xdr:ext cx="599010" cy="259045"/>
    <xdr:sp macro="" textlink="">
      <xdr:nvSpPr>
        <xdr:cNvPr id="379" name="テキスト ボックス 378"/>
        <xdr:cNvSpPr txBox="1"/>
      </xdr:nvSpPr>
      <xdr:spPr>
        <a:xfrm>
          <a:off x="7561795" y="8316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21006</xdr:rowOff>
    </xdr:from>
    <xdr:to>
      <xdr:col>36</xdr:col>
      <xdr:colOff>165100</xdr:colOff>
      <xdr:row>54</xdr:row>
      <xdr:rowOff>122606</xdr:rowOff>
    </xdr:to>
    <xdr:sp macro="" textlink="">
      <xdr:nvSpPr>
        <xdr:cNvPr id="380" name="楕円 379"/>
        <xdr:cNvSpPr/>
      </xdr:nvSpPr>
      <xdr:spPr>
        <a:xfrm>
          <a:off x="6921500" y="927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139133</xdr:rowOff>
    </xdr:from>
    <xdr:ext cx="534377" cy="259045"/>
    <xdr:sp macro="" textlink="">
      <xdr:nvSpPr>
        <xdr:cNvPr id="381" name="テキスト ボックス 380"/>
        <xdr:cNvSpPr txBox="1"/>
      </xdr:nvSpPr>
      <xdr:spPr>
        <a:xfrm>
          <a:off x="6705111" y="905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58662</xdr:rowOff>
    </xdr:from>
    <xdr:to>
      <xdr:col>54</xdr:col>
      <xdr:colOff>189865</xdr:colOff>
      <xdr:row>78</xdr:row>
      <xdr:rowOff>134145</xdr:rowOff>
    </xdr:to>
    <xdr:cxnSp macro="">
      <xdr:nvCxnSpPr>
        <xdr:cNvPr id="403" name="直線コネクタ 402"/>
        <xdr:cNvCxnSpPr/>
      </xdr:nvCxnSpPr>
      <xdr:spPr>
        <a:xfrm flipV="1">
          <a:off x="10475595" y="12060162"/>
          <a:ext cx="1270" cy="1447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137972</xdr:rowOff>
    </xdr:from>
    <xdr:ext cx="378565" cy="259045"/>
    <xdr:sp macro="" textlink="">
      <xdr:nvSpPr>
        <xdr:cNvPr id="404" name="普通建設事業費 （ うち新規整備　）最小値テキスト"/>
        <xdr:cNvSpPr txBox="1"/>
      </xdr:nvSpPr>
      <xdr:spPr>
        <a:xfrm>
          <a:off x="10528300" y="13511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134145</xdr:rowOff>
    </xdr:from>
    <xdr:to>
      <xdr:col>55</xdr:col>
      <xdr:colOff>88900</xdr:colOff>
      <xdr:row>78</xdr:row>
      <xdr:rowOff>134145</xdr:rowOff>
    </xdr:to>
    <xdr:cxnSp macro="">
      <xdr:nvCxnSpPr>
        <xdr:cNvPr id="405" name="直線コネクタ 404"/>
        <xdr:cNvCxnSpPr/>
      </xdr:nvCxnSpPr>
      <xdr:spPr>
        <a:xfrm>
          <a:off x="10388600" y="1350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xdr:rowOff>
    </xdr:from>
    <xdr:ext cx="534377" cy="259045"/>
    <xdr:sp macro="" textlink="">
      <xdr:nvSpPr>
        <xdr:cNvPr id="406" name="普通建設事業費 （ うち新規整備　）最大値テキスト"/>
        <xdr:cNvSpPr txBox="1"/>
      </xdr:nvSpPr>
      <xdr:spPr>
        <a:xfrm>
          <a:off x="10528300" y="1183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58662</xdr:rowOff>
    </xdr:from>
    <xdr:to>
      <xdr:col>55</xdr:col>
      <xdr:colOff>88900</xdr:colOff>
      <xdr:row>70</xdr:row>
      <xdr:rowOff>58662</xdr:rowOff>
    </xdr:to>
    <xdr:cxnSp macro="">
      <xdr:nvCxnSpPr>
        <xdr:cNvPr id="407" name="直線コネクタ 406"/>
        <xdr:cNvCxnSpPr/>
      </xdr:nvCxnSpPr>
      <xdr:spPr>
        <a:xfrm>
          <a:off x="10388600" y="1206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142580</xdr:rowOff>
    </xdr:from>
    <xdr:to>
      <xdr:col>55</xdr:col>
      <xdr:colOff>0</xdr:colOff>
      <xdr:row>76</xdr:row>
      <xdr:rowOff>59553</xdr:rowOff>
    </xdr:to>
    <xdr:cxnSp macro="">
      <xdr:nvCxnSpPr>
        <xdr:cNvPr id="408" name="直線コネクタ 407"/>
        <xdr:cNvCxnSpPr/>
      </xdr:nvCxnSpPr>
      <xdr:spPr>
        <a:xfrm>
          <a:off x="9639300" y="13001330"/>
          <a:ext cx="838200" cy="8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15879</xdr:rowOff>
    </xdr:from>
    <xdr:ext cx="534377" cy="259045"/>
    <xdr:sp macro="" textlink="">
      <xdr:nvSpPr>
        <xdr:cNvPr id="409" name="普通建設事業費 （ うち新規整備　）平均値テキスト"/>
        <xdr:cNvSpPr txBox="1"/>
      </xdr:nvSpPr>
      <xdr:spPr>
        <a:xfrm>
          <a:off x="10528300" y="12874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164452</xdr:rowOff>
    </xdr:from>
    <xdr:to>
      <xdr:col>55</xdr:col>
      <xdr:colOff>50800</xdr:colOff>
      <xdr:row>76</xdr:row>
      <xdr:rowOff>94602</xdr:rowOff>
    </xdr:to>
    <xdr:sp macro="" textlink="">
      <xdr:nvSpPr>
        <xdr:cNvPr id="410" name="フローチャート: 判断 409"/>
        <xdr:cNvSpPr/>
      </xdr:nvSpPr>
      <xdr:spPr>
        <a:xfrm>
          <a:off x="10426700" y="1302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142580</xdr:rowOff>
    </xdr:from>
    <xdr:to>
      <xdr:col>50</xdr:col>
      <xdr:colOff>114300</xdr:colOff>
      <xdr:row>77</xdr:row>
      <xdr:rowOff>139860</xdr:rowOff>
    </xdr:to>
    <xdr:cxnSp macro="">
      <xdr:nvCxnSpPr>
        <xdr:cNvPr id="411" name="直線コネクタ 410"/>
        <xdr:cNvCxnSpPr/>
      </xdr:nvCxnSpPr>
      <xdr:spPr>
        <a:xfrm flipV="1">
          <a:off x="8750300" y="13001330"/>
          <a:ext cx="889000" cy="34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58931</xdr:rowOff>
    </xdr:from>
    <xdr:to>
      <xdr:col>50</xdr:col>
      <xdr:colOff>165100</xdr:colOff>
      <xdr:row>76</xdr:row>
      <xdr:rowOff>160531</xdr:rowOff>
    </xdr:to>
    <xdr:sp macro="" textlink="">
      <xdr:nvSpPr>
        <xdr:cNvPr id="412" name="フローチャート: 判断 411"/>
        <xdr:cNvSpPr/>
      </xdr:nvSpPr>
      <xdr:spPr>
        <a:xfrm>
          <a:off x="9588500" y="1308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151658</xdr:rowOff>
    </xdr:from>
    <xdr:ext cx="534377" cy="259045"/>
    <xdr:sp macro="" textlink="">
      <xdr:nvSpPr>
        <xdr:cNvPr id="413" name="テキスト ボックス 412"/>
        <xdr:cNvSpPr txBox="1"/>
      </xdr:nvSpPr>
      <xdr:spPr>
        <a:xfrm>
          <a:off x="9372111" y="1318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62227</xdr:rowOff>
    </xdr:from>
    <xdr:to>
      <xdr:col>45</xdr:col>
      <xdr:colOff>177800</xdr:colOff>
      <xdr:row>77</xdr:row>
      <xdr:rowOff>139860</xdr:rowOff>
    </xdr:to>
    <xdr:cxnSp macro="">
      <xdr:nvCxnSpPr>
        <xdr:cNvPr id="414" name="直線コネクタ 413"/>
        <xdr:cNvCxnSpPr/>
      </xdr:nvCxnSpPr>
      <xdr:spPr>
        <a:xfrm>
          <a:off x="7861300" y="13263877"/>
          <a:ext cx="889000" cy="7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96124</xdr:rowOff>
    </xdr:from>
    <xdr:to>
      <xdr:col>46</xdr:col>
      <xdr:colOff>38100</xdr:colOff>
      <xdr:row>77</xdr:row>
      <xdr:rowOff>26274</xdr:rowOff>
    </xdr:to>
    <xdr:sp macro="" textlink="">
      <xdr:nvSpPr>
        <xdr:cNvPr id="415" name="フローチャート: 判断 414"/>
        <xdr:cNvSpPr/>
      </xdr:nvSpPr>
      <xdr:spPr>
        <a:xfrm>
          <a:off x="8699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42801</xdr:rowOff>
    </xdr:from>
    <xdr:ext cx="534377" cy="259045"/>
    <xdr:sp macro="" textlink="">
      <xdr:nvSpPr>
        <xdr:cNvPr id="416" name="テキスト ボックス 415"/>
        <xdr:cNvSpPr txBox="1"/>
      </xdr:nvSpPr>
      <xdr:spPr>
        <a:xfrm>
          <a:off x="8483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62227</xdr:rowOff>
    </xdr:from>
    <xdr:to>
      <xdr:col>41</xdr:col>
      <xdr:colOff>50800</xdr:colOff>
      <xdr:row>77</xdr:row>
      <xdr:rowOff>107696</xdr:rowOff>
    </xdr:to>
    <xdr:cxnSp macro="">
      <xdr:nvCxnSpPr>
        <xdr:cNvPr id="417" name="直線コネクタ 416"/>
        <xdr:cNvCxnSpPr/>
      </xdr:nvCxnSpPr>
      <xdr:spPr>
        <a:xfrm flipV="1">
          <a:off x="6972300" y="13263877"/>
          <a:ext cx="889000" cy="4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103005</xdr:rowOff>
    </xdr:from>
    <xdr:to>
      <xdr:col>41</xdr:col>
      <xdr:colOff>101600</xdr:colOff>
      <xdr:row>77</xdr:row>
      <xdr:rowOff>33155</xdr:rowOff>
    </xdr:to>
    <xdr:sp macro="" textlink="">
      <xdr:nvSpPr>
        <xdr:cNvPr id="418" name="フローチャート: 判断 417"/>
        <xdr:cNvSpPr/>
      </xdr:nvSpPr>
      <xdr:spPr>
        <a:xfrm>
          <a:off x="7810500" y="1313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49682</xdr:rowOff>
    </xdr:from>
    <xdr:ext cx="534377" cy="259045"/>
    <xdr:sp macro="" textlink="">
      <xdr:nvSpPr>
        <xdr:cNvPr id="419" name="テキスト ボックス 418"/>
        <xdr:cNvSpPr txBox="1"/>
      </xdr:nvSpPr>
      <xdr:spPr>
        <a:xfrm>
          <a:off x="7594111" y="1290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50426</xdr:rowOff>
    </xdr:from>
    <xdr:to>
      <xdr:col>36</xdr:col>
      <xdr:colOff>165100</xdr:colOff>
      <xdr:row>76</xdr:row>
      <xdr:rowOff>152026</xdr:rowOff>
    </xdr:to>
    <xdr:sp macro="" textlink="">
      <xdr:nvSpPr>
        <xdr:cNvPr id="420" name="フローチャート: 判断 419"/>
        <xdr:cNvSpPr/>
      </xdr:nvSpPr>
      <xdr:spPr>
        <a:xfrm>
          <a:off x="6921500" y="1308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168553</xdr:rowOff>
    </xdr:from>
    <xdr:ext cx="534377" cy="259045"/>
    <xdr:sp macro="" textlink="">
      <xdr:nvSpPr>
        <xdr:cNvPr id="421" name="テキスト ボックス 420"/>
        <xdr:cNvSpPr txBox="1"/>
      </xdr:nvSpPr>
      <xdr:spPr>
        <a:xfrm>
          <a:off x="6705111" y="1285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8753</xdr:rowOff>
    </xdr:from>
    <xdr:to>
      <xdr:col>55</xdr:col>
      <xdr:colOff>50800</xdr:colOff>
      <xdr:row>76</xdr:row>
      <xdr:rowOff>110353</xdr:rowOff>
    </xdr:to>
    <xdr:sp macro="" textlink="">
      <xdr:nvSpPr>
        <xdr:cNvPr id="427" name="楕円 426"/>
        <xdr:cNvSpPr/>
      </xdr:nvSpPr>
      <xdr:spPr>
        <a:xfrm>
          <a:off x="10426700" y="1303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158630</xdr:rowOff>
    </xdr:from>
    <xdr:ext cx="534377" cy="259045"/>
    <xdr:sp macro="" textlink="">
      <xdr:nvSpPr>
        <xdr:cNvPr id="428" name="普通建設事業費 （ うち新規整備　）該当値テキスト"/>
        <xdr:cNvSpPr txBox="1"/>
      </xdr:nvSpPr>
      <xdr:spPr>
        <a:xfrm>
          <a:off x="10528300" y="1301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91780</xdr:rowOff>
    </xdr:from>
    <xdr:to>
      <xdr:col>50</xdr:col>
      <xdr:colOff>165100</xdr:colOff>
      <xdr:row>76</xdr:row>
      <xdr:rowOff>21930</xdr:rowOff>
    </xdr:to>
    <xdr:sp macro="" textlink="">
      <xdr:nvSpPr>
        <xdr:cNvPr id="429" name="楕円 428"/>
        <xdr:cNvSpPr/>
      </xdr:nvSpPr>
      <xdr:spPr>
        <a:xfrm>
          <a:off x="9588500" y="1295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38457</xdr:rowOff>
    </xdr:from>
    <xdr:ext cx="534377" cy="259045"/>
    <xdr:sp macro="" textlink="">
      <xdr:nvSpPr>
        <xdr:cNvPr id="430" name="テキスト ボックス 429"/>
        <xdr:cNvSpPr txBox="1"/>
      </xdr:nvSpPr>
      <xdr:spPr>
        <a:xfrm>
          <a:off x="9372111" y="1272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89060</xdr:rowOff>
    </xdr:from>
    <xdr:to>
      <xdr:col>46</xdr:col>
      <xdr:colOff>38100</xdr:colOff>
      <xdr:row>78</xdr:row>
      <xdr:rowOff>19210</xdr:rowOff>
    </xdr:to>
    <xdr:sp macro="" textlink="">
      <xdr:nvSpPr>
        <xdr:cNvPr id="431" name="楕円 430"/>
        <xdr:cNvSpPr/>
      </xdr:nvSpPr>
      <xdr:spPr>
        <a:xfrm>
          <a:off x="8699500" y="1329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10337</xdr:rowOff>
    </xdr:from>
    <xdr:ext cx="469744" cy="259045"/>
    <xdr:sp macro="" textlink="">
      <xdr:nvSpPr>
        <xdr:cNvPr id="432" name="テキスト ボックス 431"/>
        <xdr:cNvSpPr txBox="1"/>
      </xdr:nvSpPr>
      <xdr:spPr>
        <a:xfrm>
          <a:off x="8515428" y="1338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11427</xdr:rowOff>
    </xdr:from>
    <xdr:to>
      <xdr:col>41</xdr:col>
      <xdr:colOff>101600</xdr:colOff>
      <xdr:row>77</xdr:row>
      <xdr:rowOff>113027</xdr:rowOff>
    </xdr:to>
    <xdr:sp macro="" textlink="">
      <xdr:nvSpPr>
        <xdr:cNvPr id="433" name="楕円 432"/>
        <xdr:cNvSpPr/>
      </xdr:nvSpPr>
      <xdr:spPr>
        <a:xfrm>
          <a:off x="7810500" y="132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104154</xdr:rowOff>
    </xdr:from>
    <xdr:ext cx="534377" cy="259045"/>
    <xdr:sp macro="" textlink="">
      <xdr:nvSpPr>
        <xdr:cNvPr id="434" name="テキスト ボックス 433"/>
        <xdr:cNvSpPr txBox="1"/>
      </xdr:nvSpPr>
      <xdr:spPr>
        <a:xfrm>
          <a:off x="7594111" y="1330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56896</xdr:rowOff>
    </xdr:from>
    <xdr:to>
      <xdr:col>36</xdr:col>
      <xdr:colOff>165100</xdr:colOff>
      <xdr:row>77</xdr:row>
      <xdr:rowOff>158496</xdr:rowOff>
    </xdr:to>
    <xdr:sp macro="" textlink="">
      <xdr:nvSpPr>
        <xdr:cNvPr id="435" name="楕円 434"/>
        <xdr:cNvSpPr/>
      </xdr:nvSpPr>
      <xdr:spPr>
        <a:xfrm>
          <a:off x="6921500" y="1325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149623</xdr:rowOff>
    </xdr:from>
    <xdr:ext cx="469744" cy="259045"/>
    <xdr:sp macro="" textlink="">
      <xdr:nvSpPr>
        <xdr:cNvPr id="436" name="テキスト ボックス 435"/>
        <xdr:cNvSpPr txBox="1"/>
      </xdr:nvSpPr>
      <xdr:spPr>
        <a:xfrm>
          <a:off x="6737428" y="1335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6" name="テキスト ボックス 455"/>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15284</xdr:rowOff>
    </xdr:from>
    <xdr:to>
      <xdr:col>54</xdr:col>
      <xdr:colOff>189865</xdr:colOff>
      <xdr:row>98</xdr:row>
      <xdr:rowOff>91923</xdr:rowOff>
    </xdr:to>
    <xdr:cxnSp macro="">
      <xdr:nvCxnSpPr>
        <xdr:cNvPr id="460" name="直線コネクタ 459"/>
        <xdr:cNvCxnSpPr/>
      </xdr:nvCxnSpPr>
      <xdr:spPr>
        <a:xfrm flipV="1">
          <a:off x="10475595" y="15617234"/>
          <a:ext cx="1270" cy="1276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95750</xdr:rowOff>
    </xdr:from>
    <xdr:ext cx="469744" cy="259045"/>
    <xdr:sp macro="" textlink="">
      <xdr:nvSpPr>
        <xdr:cNvPr id="461" name="普通建設事業費 （ うち更新整備　）最小値テキスト"/>
        <xdr:cNvSpPr txBox="1"/>
      </xdr:nvSpPr>
      <xdr:spPr>
        <a:xfrm>
          <a:off x="10528300" y="1689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91923</xdr:rowOff>
    </xdr:from>
    <xdr:to>
      <xdr:col>55</xdr:col>
      <xdr:colOff>88900</xdr:colOff>
      <xdr:row>98</xdr:row>
      <xdr:rowOff>91923</xdr:rowOff>
    </xdr:to>
    <xdr:cxnSp macro="">
      <xdr:nvCxnSpPr>
        <xdr:cNvPr id="462" name="直線コネクタ 461"/>
        <xdr:cNvCxnSpPr/>
      </xdr:nvCxnSpPr>
      <xdr:spPr>
        <a:xfrm>
          <a:off x="10388600" y="16894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133411</xdr:rowOff>
    </xdr:from>
    <xdr:ext cx="534377" cy="259045"/>
    <xdr:sp macro="" textlink="">
      <xdr:nvSpPr>
        <xdr:cNvPr id="463" name="普通建設事業費 （ うち更新整備　）最大値テキスト"/>
        <xdr:cNvSpPr txBox="1"/>
      </xdr:nvSpPr>
      <xdr:spPr>
        <a:xfrm>
          <a:off x="10528300" y="1539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15284</xdr:rowOff>
    </xdr:from>
    <xdr:to>
      <xdr:col>55</xdr:col>
      <xdr:colOff>88900</xdr:colOff>
      <xdr:row>91</xdr:row>
      <xdr:rowOff>15284</xdr:rowOff>
    </xdr:to>
    <xdr:cxnSp macro="">
      <xdr:nvCxnSpPr>
        <xdr:cNvPr id="464" name="直線コネクタ 463"/>
        <xdr:cNvCxnSpPr/>
      </xdr:nvCxnSpPr>
      <xdr:spPr>
        <a:xfrm>
          <a:off x="10388600" y="15617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67690</xdr:rowOff>
    </xdr:from>
    <xdr:to>
      <xdr:col>55</xdr:col>
      <xdr:colOff>0</xdr:colOff>
      <xdr:row>96</xdr:row>
      <xdr:rowOff>70662</xdr:rowOff>
    </xdr:to>
    <xdr:cxnSp macro="">
      <xdr:nvCxnSpPr>
        <xdr:cNvPr id="465" name="直線コネクタ 464"/>
        <xdr:cNvCxnSpPr/>
      </xdr:nvCxnSpPr>
      <xdr:spPr>
        <a:xfrm flipV="1">
          <a:off x="9639300" y="16526890"/>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88764</xdr:rowOff>
    </xdr:from>
    <xdr:ext cx="534377" cy="259045"/>
    <xdr:sp macro="" textlink="">
      <xdr:nvSpPr>
        <xdr:cNvPr id="466" name="普通建設事業費 （ うち更新整備　）平均値テキスト"/>
        <xdr:cNvSpPr txBox="1"/>
      </xdr:nvSpPr>
      <xdr:spPr>
        <a:xfrm>
          <a:off x="10528300" y="16205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65887</xdr:rowOff>
    </xdr:from>
    <xdr:to>
      <xdr:col>55</xdr:col>
      <xdr:colOff>50800</xdr:colOff>
      <xdr:row>95</xdr:row>
      <xdr:rowOff>167487</xdr:rowOff>
    </xdr:to>
    <xdr:sp macro="" textlink="">
      <xdr:nvSpPr>
        <xdr:cNvPr id="467" name="フローチャート: 判断 466"/>
        <xdr:cNvSpPr/>
      </xdr:nvSpPr>
      <xdr:spPr>
        <a:xfrm>
          <a:off x="10426700" y="1635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70662</xdr:rowOff>
    </xdr:from>
    <xdr:to>
      <xdr:col>50</xdr:col>
      <xdr:colOff>114300</xdr:colOff>
      <xdr:row>96</xdr:row>
      <xdr:rowOff>122803</xdr:rowOff>
    </xdr:to>
    <xdr:cxnSp macro="">
      <xdr:nvCxnSpPr>
        <xdr:cNvPr id="468" name="直線コネクタ 467"/>
        <xdr:cNvCxnSpPr/>
      </xdr:nvCxnSpPr>
      <xdr:spPr>
        <a:xfrm flipV="1">
          <a:off x="8750300" y="16529862"/>
          <a:ext cx="889000" cy="5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87033</xdr:rowOff>
    </xdr:from>
    <xdr:to>
      <xdr:col>50</xdr:col>
      <xdr:colOff>165100</xdr:colOff>
      <xdr:row>96</xdr:row>
      <xdr:rowOff>17183</xdr:rowOff>
    </xdr:to>
    <xdr:sp macro="" textlink="">
      <xdr:nvSpPr>
        <xdr:cNvPr id="469" name="フローチャート: 判断 468"/>
        <xdr:cNvSpPr/>
      </xdr:nvSpPr>
      <xdr:spPr>
        <a:xfrm>
          <a:off x="9588500" y="163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33710</xdr:rowOff>
    </xdr:from>
    <xdr:ext cx="534377" cy="259045"/>
    <xdr:sp macro="" textlink="">
      <xdr:nvSpPr>
        <xdr:cNvPr id="470" name="テキスト ボックス 469"/>
        <xdr:cNvSpPr txBox="1"/>
      </xdr:nvSpPr>
      <xdr:spPr>
        <a:xfrm>
          <a:off x="9372111" y="1615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138557</xdr:rowOff>
    </xdr:from>
    <xdr:to>
      <xdr:col>45</xdr:col>
      <xdr:colOff>177800</xdr:colOff>
      <xdr:row>96</xdr:row>
      <xdr:rowOff>122803</xdr:rowOff>
    </xdr:to>
    <xdr:cxnSp macro="">
      <xdr:nvCxnSpPr>
        <xdr:cNvPr id="471" name="直線コネクタ 470"/>
        <xdr:cNvCxnSpPr/>
      </xdr:nvCxnSpPr>
      <xdr:spPr>
        <a:xfrm>
          <a:off x="7861300" y="15569057"/>
          <a:ext cx="889000" cy="101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42399</xdr:rowOff>
    </xdr:from>
    <xdr:to>
      <xdr:col>46</xdr:col>
      <xdr:colOff>38100</xdr:colOff>
      <xdr:row>96</xdr:row>
      <xdr:rowOff>143999</xdr:rowOff>
    </xdr:to>
    <xdr:sp macro="" textlink="">
      <xdr:nvSpPr>
        <xdr:cNvPr id="472" name="フローチャート: 判断 471"/>
        <xdr:cNvSpPr/>
      </xdr:nvSpPr>
      <xdr:spPr>
        <a:xfrm>
          <a:off x="8699500" y="1650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160526</xdr:rowOff>
    </xdr:from>
    <xdr:ext cx="534377" cy="259045"/>
    <xdr:sp macro="" textlink="">
      <xdr:nvSpPr>
        <xdr:cNvPr id="473" name="テキスト ボックス 472"/>
        <xdr:cNvSpPr txBox="1"/>
      </xdr:nvSpPr>
      <xdr:spPr>
        <a:xfrm>
          <a:off x="8483111" y="162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138557</xdr:rowOff>
    </xdr:from>
    <xdr:to>
      <xdr:col>41</xdr:col>
      <xdr:colOff>50800</xdr:colOff>
      <xdr:row>94</xdr:row>
      <xdr:rowOff>51746</xdr:rowOff>
    </xdr:to>
    <xdr:cxnSp macro="">
      <xdr:nvCxnSpPr>
        <xdr:cNvPr id="474" name="直線コネクタ 473"/>
        <xdr:cNvCxnSpPr/>
      </xdr:nvCxnSpPr>
      <xdr:spPr>
        <a:xfrm flipV="1">
          <a:off x="6972300" y="15569057"/>
          <a:ext cx="889000" cy="59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164815</xdr:rowOff>
    </xdr:from>
    <xdr:to>
      <xdr:col>41</xdr:col>
      <xdr:colOff>101600</xdr:colOff>
      <xdr:row>96</xdr:row>
      <xdr:rowOff>94965</xdr:rowOff>
    </xdr:to>
    <xdr:sp macro="" textlink="">
      <xdr:nvSpPr>
        <xdr:cNvPr id="475" name="フローチャート: 判断 474"/>
        <xdr:cNvSpPr/>
      </xdr:nvSpPr>
      <xdr:spPr>
        <a:xfrm>
          <a:off x="78105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86092</xdr:rowOff>
    </xdr:from>
    <xdr:ext cx="534377" cy="259045"/>
    <xdr:sp macro="" textlink="">
      <xdr:nvSpPr>
        <xdr:cNvPr id="476" name="テキスト ボックス 475"/>
        <xdr:cNvSpPr txBox="1"/>
      </xdr:nvSpPr>
      <xdr:spPr>
        <a:xfrm>
          <a:off x="7594111" y="1654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10413</xdr:rowOff>
    </xdr:from>
    <xdr:to>
      <xdr:col>36</xdr:col>
      <xdr:colOff>165100</xdr:colOff>
      <xdr:row>96</xdr:row>
      <xdr:rowOff>112013</xdr:rowOff>
    </xdr:to>
    <xdr:sp macro="" textlink="">
      <xdr:nvSpPr>
        <xdr:cNvPr id="477" name="フローチャート: 判断 476"/>
        <xdr:cNvSpPr/>
      </xdr:nvSpPr>
      <xdr:spPr>
        <a:xfrm>
          <a:off x="6921500" y="164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103140</xdr:rowOff>
    </xdr:from>
    <xdr:ext cx="534377" cy="259045"/>
    <xdr:sp macro="" textlink="">
      <xdr:nvSpPr>
        <xdr:cNvPr id="478" name="テキスト ボックス 477"/>
        <xdr:cNvSpPr txBox="1"/>
      </xdr:nvSpPr>
      <xdr:spPr>
        <a:xfrm>
          <a:off x="6705111" y="1656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16890</xdr:rowOff>
    </xdr:from>
    <xdr:to>
      <xdr:col>55</xdr:col>
      <xdr:colOff>50800</xdr:colOff>
      <xdr:row>96</xdr:row>
      <xdr:rowOff>118490</xdr:rowOff>
    </xdr:to>
    <xdr:sp macro="" textlink="">
      <xdr:nvSpPr>
        <xdr:cNvPr id="484" name="楕円 483"/>
        <xdr:cNvSpPr/>
      </xdr:nvSpPr>
      <xdr:spPr>
        <a:xfrm>
          <a:off x="10426700" y="1647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166767</xdr:rowOff>
    </xdr:from>
    <xdr:ext cx="534377" cy="259045"/>
    <xdr:sp macro="" textlink="">
      <xdr:nvSpPr>
        <xdr:cNvPr id="485" name="普通建設事業費 （ うち更新整備　）該当値テキスト"/>
        <xdr:cNvSpPr txBox="1"/>
      </xdr:nvSpPr>
      <xdr:spPr>
        <a:xfrm>
          <a:off x="10528300" y="1645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19862</xdr:rowOff>
    </xdr:from>
    <xdr:to>
      <xdr:col>50</xdr:col>
      <xdr:colOff>165100</xdr:colOff>
      <xdr:row>96</xdr:row>
      <xdr:rowOff>121462</xdr:rowOff>
    </xdr:to>
    <xdr:sp macro="" textlink="">
      <xdr:nvSpPr>
        <xdr:cNvPr id="486" name="楕円 485"/>
        <xdr:cNvSpPr/>
      </xdr:nvSpPr>
      <xdr:spPr>
        <a:xfrm>
          <a:off x="9588500" y="1647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112589</xdr:rowOff>
    </xdr:from>
    <xdr:ext cx="534377" cy="259045"/>
    <xdr:sp macro="" textlink="">
      <xdr:nvSpPr>
        <xdr:cNvPr id="487" name="テキスト ボックス 486"/>
        <xdr:cNvSpPr txBox="1"/>
      </xdr:nvSpPr>
      <xdr:spPr>
        <a:xfrm>
          <a:off x="9372111" y="1657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72003</xdr:rowOff>
    </xdr:from>
    <xdr:to>
      <xdr:col>46</xdr:col>
      <xdr:colOff>38100</xdr:colOff>
      <xdr:row>97</xdr:row>
      <xdr:rowOff>2153</xdr:rowOff>
    </xdr:to>
    <xdr:sp macro="" textlink="">
      <xdr:nvSpPr>
        <xdr:cNvPr id="488" name="楕円 487"/>
        <xdr:cNvSpPr/>
      </xdr:nvSpPr>
      <xdr:spPr>
        <a:xfrm>
          <a:off x="8699500" y="1653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164730</xdr:rowOff>
    </xdr:from>
    <xdr:ext cx="534377" cy="259045"/>
    <xdr:sp macro="" textlink="">
      <xdr:nvSpPr>
        <xdr:cNvPr id="489" name="テキスト ボックス 488"/>
        <xdr:cNvSpPr txBox="1"/>
      </xdr:nvSpPr>
      <xdr:spPr>
        <a:xfrm>
          <a:off x="8483111" y="1662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87757</xdr:rowOff>
    </xdr:from>
    <xdr:to>
      <xdr:col>41</xdr:col>
      <xdr:colOff>101600</xdr:colOff>
      <xdr:row>91</xdr:row>
      <xdr:rowOff>17907</xdr:rowOff>
    </xdr:to>
    <xdr:sp macro="" textlink="">
      <xdr:nvSpPr>
        <xdr:cNvPr id="490" name="楕円 489"/>
        <xdr:cNvSpPr/>
      </xdr:nvSpPr>
      <xdr:spPr>
        <a:xfrm>
          <a:off x="7810500" y="1551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34434</xdr:rowOff>
    </xdr:from>
    <xdr:ext cx="534377" cy="259045"/>
    <xdr:sp macro="" textlink="">
      <xdr:nvSpPr>
        <xdr:cNvPr id="491" name="テキスト ボックス 490"/>
        <xdr:cNvSpPr txBox="1"/>
      </xdr:nvSpPr>
      <xdr:spPr>
        <a:xfrm>
          <a:off x="7594111" y="1529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946</xdr:rowOff>
    </xdr:from>
    <xdr:to>
      <xdr:col>36</xdr:col>
      <xdr:colOff>165100</xdr:colOff>
      <xdr:row>94</xdr:row>
      <xdr:rowOff>102546</xdr:rowOff>
    </xdr:to>
    <xdr:sp macro="" textlink="">
      <xdr:nvSpPr>
        <xdr:cNvPr id="492" name="楕円 491"/>
        <xdr:cNvSpPr/>
      </xdr:nvSpPr>
      <xdr:spPr>
        <a:xfrm>
          <a:off x="6921500" y="1611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119073</xdr:rowOff>
    </xdr:from>
    <xdr:ext cx="534377" cy="259045"/>
    <xdr:sp macro="" textlink="">
      <xdr:nvSpPr>
        <xdr:cNvPr id="493" name="テキスト ボックス 492"/>
        <xdr:cNvSpPr txBox="1"/>
      </xdr:nvSpPr>
      <xdr:spPr>
        <a:xfrm>
          <a:off x="6705111" y="1589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104999</xdr:rowOff>
    </xdr:from>
    <xdr:to>
      <xdr:col>85</xdr:col>
      <xdr:colOff>126364</xdr:colOff>
      <xdr:row>38</xdr:row>
      <xdr:rowOff>139700</xdr:rowOff>
    </xdr:to>
    <xdr:cxnSp macro="">
      <xdr:nvCxnSpPr>
        <xdr:cNvPr id="515" name="直線コネクタ 514"/>
        <xdr:cNvCxnSpPr/>
      </xdr:nvCxnSpPr>
      <xdr:spPr>
        <a:xfrm flipV="1">
          <a:off x="16317595" y="5248499"/>
          <a:ext cx="1269" cy="1406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51676</xdr:rowOff>
    </xdr:from>
    <xdr:ext cx="534377" cy="259045"/>
    <xdr:sp macro="" textlink="">
      <xdr:nvSpPr>
        <xdr:cNvPr id="518" name="災害復旧事業費最大値テキスト"/>
        <xdr:cNvSpPr txBox="1"/>
      </xdr:nvSpPr>
      <xdr:spPr>
        <a:xfrm>
          <a:off x="16370300" y="502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104999</xdr:rowOff>
    </xdr:from>
    <xdr:to>
      <xdr:col>86</xdr:col>
      <xdr:colOff>25400</xdr:colOff>
      <xdr:row>30</xdr:row>
      <xdr:rowOff>104999</xdr:rowOff>
    </xdr:to>
    <xdr:cxnSp macro="">
      <xdr:nvCxnSpPr>
        <xdr:cNvPr id="519" name="直線コネクタ 518"/>
        <xdr:cNvCxnSpPr/>
      </xdr:nvCxnSpPr>
      <xdr:spPr>
        <a:xfrm>
          <a:off x="16230600" y="524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143220</xdr:rowOff>
    </xdr:from>
    <xdr:to>
      <xdr:col>85</xdr:col>
      <xdr:colOff>127000</xdr:colOff>
      <xdr:row>37</xdr:row>
      <xdr:rowOff>140614</xdr:rowOff>
    </xdr:to>
    <xdr:cxnSp macro="">
      <xdr:nvCxnSpPr>
        <xdr:cNvPr id="520" name="直線コネクタ 519"/>
        <xdr:cNvCxnSpPr/>
      </xdr:nvCxnSpPr>
      <xdr:spPr>
        <a:xfrm>
          <a:off x="15481300" y="6315420"/>
          <a:ext cx="838200" cy="16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70858</xdr:rowOff>
    </xdr:from>
    <xdr:ext cx="469744" cy="259045"/>
    <xdr:sp macro="" textlink="">
      <xdr:nvSpPr>
        <xdr:cNvPr id="521" name="災害復旧事業費平均値テキスト"/>
        <xdr:cNvSpPr txBox="1"/>
      </xdr:nvSpPr>
      <xdr:spPr>
        <a:xfrm>
          <a:off x="16370300" y="6243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47981</xdr:rowOff>
    </xdr:from>
    <xdr:to>
      <xdr:col>85</xdr:col>
      <xdr:colOff>177800</xdr:colOff>
      <xdr:row>37</xdr:row>
      <xdr:rowOff>149581</xdr:rowOff>
    </xdr:to>
    <xdr:sp macro="" textlink="">
      <xdr:nvSpPr>
        <xdr:cNvPr id="522" name="フローチャート: 判断 521"/>
        <xdr:cNvSpPr/>
      </xdr:nvSpPr>
      <xdr:spPr>
        <a:xfrm>
          <a:off x="16268700" y="639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100426</xdr:rowOff>
    </xdr:from>
    <xdr:to>
      <xdr:col>81</xdr:col>
      <xdr:colOff>50800</xdr:colOff>
      <xdr:row>36</xdr:row>
      <xdr:rowOff>143220</xdr:rowOff>
    </xdr:to>
    <xdr:cxnSp macro="">
      <xdr:nvCxnSpPr>
        <xdr:cNvPr id="523" name="直線コネクタ 522"/>
        <xdr:cNvCxnSpPr/>
      </xdr:nvCxnSpPr>
      <xdr:spPr>
        <a:xfrm>
          <a:off x="14592300" y="6101176"/>
          <a:ext cx="889000" cy="21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108148</xdr:rowOff>
    </xdr:from>
    <xdr:to>
      <xdr:col>81</xdr:col>
      <xdr:colOff>101600</xdr:colOff>
      <xdr:row>38</xdr:row>
      <xdr:rowOff>38298</xdr:rowOff>
    </xdr:to>
    <xdr:sp macro="" textlink="">
      <xdr:nvSpPr>
        <xdr:cNvPr id="524" name="フローチャート: 判断 523"/>
        <xdr:cNvSpPr/>
      </xdr:nvSpPr>
      <xdr:spPr>
        <a:xfrm>
          <a:off x="154305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29425</xdr:rowOff>
    </xdr:from>
    <xdr:ext cx="469744" cy="259045"/>
    <xdr:sp macro="" textlink="">
      <xdr:nvSpPr>
        <xdr:cNvPr id="525" name="テキスト ボックス 524"/>
        <xdr:cNvSpPr txBox="1"/>
      </xdr:nvSpPr>
      <xdr:spPr>
        <a:xfrm>
          <a:off x="15246428" y="65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100426</xdr:rowOff>
    </xdr:from>
    <xdr:to>
      <xdr:col>76</xdr:col>
      <xdr:colOff>114300</xdr:colOff>
      <xdr:row>38</xdr:row>
      <xdr:rowOff>23297</xdr:rowOff>
    </xdr:to>
    <xdr:cxnSp macro="">
      <xdr:nvCxnSpPr>
        <xdr:cNvPr id="526" name="直線コネクタ 525"/>
        <xdr:cNvCxnSpPr/>
      </xdr:nvCxnSpPr>
      <xdr:spPr>
        <a:xfrm flipV="1">
          <a:off x="13703300" y="6101176"/>
          <a:ext cx="889000" cy="43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132014</xdr:rowOff>
    </xdr:from>
    <xdr:to>
      <xdr:col>76</xdr:col>
      <xdr:colOff>165100</xdr:colOff>
      <xdr:row>38</xdr:row>
      <xdr:rowOff>62164</xdr:rowOff>
    </xdr:to>
    <xdr:sp macro="" textlink="">
      <xdr:nvSpPr>
        <xdr:cNvPr id="527" name="フローチャート: 判断 526"/>
        <xdr:cNvSpPr/>
      </xdr:nvSpPr>
      <xdr:spPr>
        <a:xfrm>
          <a:off x="14541500" y="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53291</xdr:rowOff>
    </xdr:from>
    <xdr:ext cx="469744" cy="259045"/>
    <xdr:sp macro="" textlink="">
      <xdr:nvSpPr>
        <xdr:cNvPr id="528" name="テキスト ボックス 527"/>
        <xdr:cNvSpPr txBox="1"/>
      </xdr:nvSpPr>
      <xdr:spPr>
        <a:xfrm>
          <a:off x="14357428" y="656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23297</xdr:rowOff>
    </xdr:from>
    <xdr:to>
      <xdr:col>71</xdr:col>
      <xdr:colOff>177800</xdr:colOff>
      <xdr:row>38</xdr:row>
      <xdr:rowOff>74915</xdr:rowOff>
    </xdr:to>
    <xdr:cxnSp macro="">
      <xdr:nvCxnSpPr>
        <xdr:cNvPr id="529" name="直線コネクタ 528"/>
        <xdr:cNvCxnSpPr/>
      </xdr:nvCxnSpPr>
      <xdr:spPr>
        <a:xfrm flipV="1">
          <a:off x="12814300" y="6538397"/>
          <a:ext cx="889000" cy="5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68966</xdr:rowOff>
    </xdr:from>
    <xdr:to>
      <xdr:col>72</xdr:col>
      <xdr:colOff>38100</xdr:colOff>
      <xdr:row>38</xdr:row>
      <xdr:rowOff>170566</xdr:rowOff>
    </xdr:to>
    <xdr:sp macro="" textlink="">
      <xdr:nvSpPr>
        <xdr:cNvPr id="530" name="フローチャート: 判断 529"/>
        <xdr:cNvSpPr/>
      </xdr:nvSpPr>
      <xdr:spPr>
        <a:xfrm>
          <a:off x="13652500" y="65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161693</xdr:rowOff>
    </xdr:from>
    <xdr:ext cx="378565" cy="259045"/>
    <xdr:sp macro="" textlink="">
      <xdr:nvSpPr>
        <xdr:cNvPr id="531" name="テキスト ボックス 530"/>
        <xdr:cNvSpPr txBox="1"/>
      </xdr:nvSpPr>
      <xdr:spPr>
        <a:xfrm>
          <a:off x="13514017" y="6676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50633</xdr:rowOff>
    </xdr:from>
    <xdr:to>
      <xdr:col>67</xdr:col>
      <xdr:colOff>101600</xdr:colOff>
      <xdr:row>38</xdr:row>
      <xdr:rowOff>152233</xdr:rowOff>
    </xdr:to>
    <xdr:sp macro="" textlink="">
      <xdr:nvSpPr>
        <xdr:cNvPr id="532" name="フローチャート: 判断 531"/>
        <xdr:cNvSpPr/>
      </xdr:nvSpPr>
      <xdr:spPr>
        <a:xfrm>
          <a:off x="12763500" y="65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143360</xdr:rowOff>
    </xdr:from>
    <xdr:ext cx="378565" cy="259045"/>
    <xdr:sp macro="" textlink="">
      <xdr:nvSpPr>
        <xdr:cNvPr id="533" name="テキスト ボックス 532"/>
        <xdr:cNvSpPr txBox="1"/>
      </xdr:nvSpPr>
      <xdr:spPr>
        <a:xfrm>
          <a:off x="12625017" y="6658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89814</xdr:rowOff>
    </xdr:from>
    <xdr:to>
      <xdr:col>85</xdr:col>
      <xdr:colOff>177800</xdr:colOff>
      <xdr:row>38</xdr:row>
      <xdr:rowOff>19965</xdr:rowOff>
    </xdr:to>
    <xdr:sp macro="" textlink="">
      <xdr:nvSpPr>
        <xdr:cNvPr id="539" name="楕円 538"/>
        <xdr:cNvSpPr/>
      </xdr:nvSpPr>
      <xdr:spPr>
        <a:xfrm>
          <a:off x="16268700" y="64334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68241</xdr:rowOff>
    </xdr:from>
    <xdr:ext cx="469744" cy="259045"/>
    <xdr:sp macro="" textlink="">
      <xdr:nvSpPr>
        <xdr:cNvPr id="540" name="災害復旧事業費該当値テキスト"/>
        <xdr:cNvSpPr txBox="1"/>
      </xdr:nvSpPr>
      <xdr:spPr>
        <a:xfrm>
          <a:off x="16370300" y="641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92420</xdr:rowOff>
    </xdr:from>
    <xdr:to>
      <xdr:col>81</xdr:col>
      <xdr:colOff>101600</xdr:colOff>
      <xdr:row>37</xdr:row>
      <xdr:rowOff>22570</xdr:rowOff>
    </xdr:to>
    <xdr:sp macro="" textlink="">
      <xdr:nvSpPr>
        <xdr:cNvPr id="541" name="楕円 540"/>
        <xdr:cNvSpPr/>
      </xdr:nvSpPr>
      <xdr:spPr>
        <a:xfrm>
          <a:off x="15430500" y="62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39097</xdr:rowOff>
    </xdr:from>
    <xdr:ext cx="469744" cy="259045"/>
    <xdr:sp macro="" textlink="">
      <xdr:nvSpPr>
        <xdr:cNvPr id="542" name="テキスト ボックス 541"/>
        <xdr:cNvSpPr txBox="1"/>
      </xdr:nvSpPr>
      <xdr:spPr>
        <a:xfrm>
          <a:off x="15246428" y="603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49626</xdr:rowOff>
    </xdr:from>
    <xdr:to>
      <xdr:col>76</xdr:col>
      <xdr:colOff>165100</xdr:colOff>
      <xdr:row>35</xdr:row>
      <xdr:rowOff>151226</xdr:rowOff>
    </xdr:to>
    <xdr:sp macro="" textlink="">
      <xdr:nvSpPr>
        <xdr:cNvPr id="543" name="楕円 542"/>
        <xdr:cNvSpPr/>
      </xdr:nvSpPr>
      <xdr:spPr>
        <a:xfrm>
          <a:off x="14541500" y="605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167753</xdr:rowOff>
    </xdr:from>
    <xdr:ext cx="534377" cy="259045"/>
    <xdr:sp macro="" textlink="">
      <xdr:nvSpPr>
        <xdr:cNvPr id="544" name="テキスト ボックス 543"/>
        <xdr:cNvSpPr txBox="1"/>
      </xdr:nvSpPr>
      <xdr:spPr>
        <a:xfrm>
          <a:off x="14325111" y="58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143947</xdr:rowOff>
    </xdr:from>
    <xdr:to>
      <xdr:col>72</xdr:col>
      <xdr:colOff>38100</xdr:colOff>
      <xdr:row>38</xdr:row>
      <xdr:rowOff>74097</xdr:rowOff>
    </xdr:to>
    <xdr:sp macro="" textlink="">
      <xdr:nvSpPr>
        <xdr:cNvPr id="545" name="楕円 544"/>
        <xdr:cNvSpPr/>
      </xdr:nvSpPr>
      <xdr:spPr>
        <a:xfrm>
          <a:off x="13652500" y="64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90624</xdr:rowOff>
    </xdr:from>
    <xdr:ext cx="469744" cy="259045"/>
    <xdr:sp macro="" textlink="">
      <xdr:nvSpPr>
        <xdr:cNvPr id="546" name="テキスト ボックス 545"/>
        <xdr:cNvSpPr txBox="1"/>
      </xdr:nvSpPr>
      <xdr:spPr>
        <a:xfrm>
          <a:off x="13468428" y="6262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24115</xdr:rowOff>
    </xdr:from>
    <xdr:to>
      <xdr:col>67</xdr:col>
      <xdr:colOff>101600</xdr:colOff>
      <xdr:row>38</xdr:row>
      <xdr:rowOff>125715</xdr:rowOff>
    </xdr:to>
    <xdr:sp macro="" textlink="">
      <xdr:nvSpPr>
        <xdr:cNvPr id="547" name="楕円 546"/>
        <xdr:cNvSpPr/>
      </xdr:nvSpPr>
      <xdr:spPr>
        <a:xfrm>
          <a:off x="12763500" y="653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142242</xdr:rowOff>
    </xdr:from>
    <xdr:ext cx="469744" cy="259045"/>
    <xdr:sp macro="" textlink="">
      <xdr:nvSpPr>
        <xdr:cNvPr id="548" name="テキスト ボックス 547"/>
        <xdr:cNvSpPr txBox="1"/>
      </xdr:nvSpPr>
      <xdr:spPr>
        <a:xfrm>
          <a:off x="12579428" y="631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37668</xdr:rowOff>
    </xdr:from>
    <xdr:to>
      <xdr:col>85</xdr:col>
      <xdr:colOff>126364</xdr:colOff>
      <xdr:row>78</xdr:row>
      <xdr:rowOff>67977</xdr:rowOff>
    </xdr:to>
    <xdr:cxnSp macro="">
      <xdr:nvCxnSpPr>
        <xdr:cNvPr id="621" name="直線コネクタ 620"/>
        <xdr:cNvCxnSpPr/>
      </xdr:nvCxnSpPr>
      <xdr:spPr>
        <a:xfrm flipV="1">
          <a:off x="16317595" y="12210618"/>
          <a:ext cx="1269"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71804</xdr:rowOff>
    </xdr:from>
    <xdr:ext cx="469744" cy="259045"/>
    <xdr:sp macro="" textlink="">
      <xdr:nvSpPr>
        <xdr:cNvPr id="622" name="公債費最小値テキスト"/>
        <xdr:cNvSpPr txBox="1"/>
      </xdr:nvSpPr>
      <xdr:spPr>
        <a:xfrm>
          <a:off x="16370300" y="1344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67977</xdr:rowOff>
    </xdr:from>
    <xdr:to>
      <xdr:col>86</xdr:col>
      <xdr:colOff>25400</xdr:colOff>
      <xdr:row>78</xdr:row>
      <xdr:rowOff>67977</xdr:rowOff>
    </xdr:to>
    <xdr:cxnSp macro="">
      <xdr:nvCxnSpPr>
        <xdr:cNvPr id="623" name="直線コネクタ 622"/>
        <xdr:cNvCxnSpPr/>
      </xdr:nvCxnSpPr>
      <xdr:spPr>
        <a:xfrm>
          <a:off x="16230600" y="13441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155795</xdr:rowOff>
    </xdr:from>
    <xdr:ext cx="534377" cy="259045"/>
    <xdr:sp macro="" textlink="">
      <xdr:nvSpPr>
        <xdr:cNvPr id="624" name="公債費最大値テキスト"/>
        <xdr:cNvSpPr txBox="1"/>
      </xdr:nvSpPr>
      <xdr:spPr>
        <a:xfrm>
          <a:off x="16370300" y="1198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37668</xdr:rowOff>
    </xdr:from>
    <xdr:to>
      <xdr:col>86</xdr:col>
      <xdr:colOff>25400</xdr:colOff>
      <xdr:row>71</xdr:row>
      <xdr:rowOff>37668</xdr:rowOff>
    </xdr:to>
    <xdr:cxnSp macro="">
      <xdr:nvCxnSpPr>
        <xdr:cNvPr id="625" name="直線コネクタ 624"/>
        <xdr:cNvCxnSpPr/>
      </xdr:nvCxnSpPr>
      <xdr:spPr>
        <a:xfrm>
          <a:off x="16230600" y="1221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15094</xdr:rowOff>
    </xdr:from>
    <xdr:to>
      <xdr:col>85</xdr:col>
      <xdr:colOff>127000</xdr:colOff>
      <xdr:row>71</xdr:row>
      <xdr:rowOff>37668</xdr:rowOff>
    </xdr:to>
    <xdr:cxnSp macro="">
      <xdr:nvCxnSpPr>
        <xdr:cNvPr id="626" name="直線コネクタ 625"/>
        <xdr:cNvCxnSpPr/>
      </xdr:nvCxnSpPr>
      <xdr:spPr>
        <a:xfrm>
          <a:off x="15481300" y="12188044"/>
          <a:ext cx="838200" cy="2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147490</xdr:rowOff>
    </xdr:from>
    <xdr:ext cx="534377" cy="259045"/>
    <xdr:sp macro="" textlink="">
      <xdr:nvSpPr>
        <xdr:cNvPr id="627" name="公債費平均値テキスト"/>
        <xdr:cNvSpPr txBox="1"/>
      </xdr:nvSpPr>
      <xdr:spPr>
        <a:xfrm>
          <a:off x="16370300" y="1283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169063</xdr:rowOff>
    </xdr:from>
    <xdr:to>
      <xdr:col>85</xdr:col>
      <xdr:colOff>177800</xdr:colOff>
      <xdr:row>75</xdr:row>
      <xdr:rowOff>99213</xdr:rowOff>
    </xdr:to>
    <xdr:sp macro="" textlink="">
      <xdr:nvSpPr>
        <xdr:cNvPr id="628" name="フローチャート: 判断 627"/>
        <xdr:cNvSpPr/>
      </xdr:nvSpPr>
      <xdr:spPr>
        <a:xfrm>
          <a:off x="16268700" y="128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15094</xdr:rowOff>
    </xdr:from>
    <xdr:to>
      <xdr:col>81</xdr:col>
      <xdr:colOff>50800</xdr:colOff>
      <xdr:row>71</xdr:row>
      <xdr:rowOff>25286</xdr:rowOff>
    </xdr:to>
    <xdr:cxnSp macro="">
      <xdr:nvCxnSpPr>
        <xdr:cNvPr id="629" name="直線コネクタ 628"/>
        <xdr:cNvCxnSpPr/>
      </xdr:nvCxnSpPr>
      <xdr:spPr>
        <a:xfrm flipV="1">
          <a:off x="14592300" y="12188044"/>
          <a:ext cx="889000" cy="1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148622</xdr:rowOff>
    </xdr:from>
    <xdr:to>
      <xdr:col>81</xdr:col>
      <xdr:colOff>101600</xdr:colOff>
      <xdr:row>75</xdr:row>
      <xdr:rowOff>78772</xdr:rowOff>
    </xdr:to>
    <xdr:sp macro="" textlink="">
      <xdr:nvSpPr>
        <xdr:cNvPr id="630" name="フローチャート: 判断 629"/>
        <xdr:cNvSpPr/>
      </xdr:nvSpPr>
      <xdr:spPr>
        <a:xfrm>
          <a:off x="15430500" y="1283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69899</xdr:rowOff>
    </xdr:from>
    <xdr:ext cx="534377" cy="259045"/>
    <xdr:sp macro="" textlink="">
      <xdr:nvSpPr>
        <xdr:cNvPr id="631" name="テキスト ボックス 630"/>
        <xdr:cNvSpPr txBox="1"/>
      </xdr:nvSpPr>
      <xdr:spPr>
        <a:xfrm>
          <a:off x="15214111" y="1292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25286</xdr:rowOff>
    </xdr:from>
    <xdr:to>
      <xdr:col>76</xdr:col>
      <xdr:colOff>114300</xdr:colOff>
      <xdr:row>71</xdr:row>
      <xdr:rowOff>25953</xdr:rowOff>
    </xdr:to>
    <xdr:cxnSp macro="">
      <xdr:nvCxnSpPr>
        <xdr:cNvPr id="632" name="直線コネクタ 631"/>
        <xdr:cNvCxnSpPr/>
      </xdr:nvCxnSpPr>
      <xdr:spPr>
        <a:xfrm flipV="1">
          <a:off x="13703300" y="12198236"/>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159900</xdr:rowOff>
    </xdr:from>
    <xdr:to>
      <xdr:col>76</xdr:col>
      <xdr:colOff>165100</xdr:colOff>
      <xdr:row>75</xdr:row>
      <xdr:rowOff>90050</xdr:rowOff>
    </xdr:to>
    <xdr:sp macro="" textlink="">
      <xdr:nvSpPr>
        <xdr:cNvPr id="633" name="フローチャート: 判断 632"/>
        <xdr:cNvSpPr/>
      </xdr:nvSpPr>
      <xdr:spPr>
        <a:xfrm>
          <a:off x="14541500" y="128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81177</xdr:rowOff>
    </xdr:from>
    <xdr:ext cx="534377" cy="259045"/>
    <xdr:sp macro="" textlink="">
      <xdr:nvSpPr>
        <xdr:cNvPr id="634" name="テキスト ボックス 633"/>
        <xdr:cNvSpPr txBox="1"/>
      </xdr:nvSpPr>
      <xdr:spPr>
        <a:xfrm>
          <a:off x="14325111" y="1293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24390</xdr:rowOff>
    </xdr:from>
    <xdr:to>
      <xdr:col>71</xdr:col>
      <xdr:colOff>177800</xdr:colOff>
      <xdr:row>71</xdr:row>
      <xdr:rowOff>25953</xdr:rowOff>
    </xdr:to>
    <xdr:cxnSp macro="">
      <xdr:nvCxnSpPr>
        <xdr:cNvPr id="635" name="直線コネクタ 634"/>
        <xdr:cNvCxnSpPr/>
      </xdr:nvCxnSpPr>
      <xdr:spPr>
        <a:xfrm>
          <a:off x="12814300" y="12197340"/>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141554</xdr:rowOff>
    </xdr:from>
    <xdr:to>
      <xdr:col>72</xdr:col>
      <xdr:colOff>38100</xdr:colOff>
      <xdr:row>75</xdr:row>
      <xdr:rowOff>71704</xdr:rowOff>
    </xdr:to>
    <xdr:sp macro="" textlink="">
      <xdr:nvSpPr>
        <xdr:cNvPr id="636" name="フローチャート: 判断 635"/>
        <xdr:cNvSpPr/>
      </xdr:nvSpPr>
      <xdr:spPr>
        <a:xfrm>
          <a:off x="136525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62831</xdr:rowOff>
    </xdr:from>
    <xdr:ext cx="534377" cy="259045"/>
    <xdr:sp macro="" textlink="">
      <xdr:nvSpPr>
        <xdr:cNvPr id="637" name="テキスト ボックス 636"/>
        <xdr:cNvSpPr txBox="1"/>
      </xdr:nvSpPr>
      <xdr:spPr>
        <a:xfrm>
          <a:off x="13436111" y="1292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143059</xdr:rowOff>
    </xdr:from>
    <xdr:to>
      <xdr:col>67</xdr:col>
      <xdr:colOff>101600</xdr:colOff>
      <xdr:row>75</xdr:row>
      <xdr:rowOff>73209</xdr:rowOff>
    </xdr:to>
    <xdr:sp macro="" textlink="">
      <xdr:nvSpPr>
        <xdr:cNvPr id="638" name="フローチャート: 判断 637"/>
        <xdr:cNvSpPr/>
      </xdr:nvSpPr>
      <xdr:spPr>
        <a:xfrm>
          <a:off x="12763500" y="1283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64336</xdr:rowOff>
    </xdr:from>
    <xdr:ext cx="534377" cy="259045"/>
    <xdr:sp macro="" textlink="">
      <xdr:nvSpPr>
        <xdr:cNvPr id="639" name="テキスト ボックス 638"/>
        <xdr:cNvSpPr txBox="1"/>
      </xdr:nvSpPr>
      <xdr:spPr>
        <a:xfrm>
          <a:off x="12547111" y="1292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158318</xdr:rowOff>
    </xdr:from>
    <xdr:to>
      <xdr:col>85</xdr:col>
      <xdr:colOff>177800</xdr:colOff>
      <xdr:row>71</xdr:row>
      <xdr:rowOff>88468</xdr:rowOff>
    </xdr:to>
    <xdr:sp macro="" textlink="">
      <xdr:nvSpPr>
        <xdr:cNvPr id="645" name="楕円 644"/>
        <xdr:cNvSpPr/>
      </xdr:nvSpPr>
      <xdr:spPr>
        <a:xfrm>
          <a:off x="16268700" y="1215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111345</xdr:rowOff>
    </xdr:from>
    <xdr:ext cx="534377" cy="259045"/>
    <xdr:sp macro="" textlink="">
      <xdr:nvSpPr>
        <xdr:cNvPr id="646" name="公債費該当値テキスト"/>
        <xdr:cNvSpPr txBox="1"/>
      </xdr:nvSpPr>
      <xdr:spPr>
        <a:xfrm>
          <a:off x="16370300" y="1211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135744</xdr:rowOff>
    </xdr:from>
    <xdr:to>
      <xdr:col>81</xdr:col>
      <xdr:colOff>101600</xdr:colOff>
      <xdr:row>71</xdr:row>
      <xdr:rowOff>65894</xdr:rowOff>
    </xdr:to>
    <xdr:sp macro="" textlink="">
      <xdr:nvSpPr>
        <xdr:cNvPr id="647" name="楕円 646"/>
        <xdr:cNvSpPr/>
      </xdr:nvSpPr>
      <xdr:spPr>
        <a:xfrm>
          <a:off x="15430500" y="121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82421</xdr:rowOff>
    </xdr:from>
    <xdr:ext cx="534377" cy="259045"/>
    <xdr:sp macro="" textlink="">
      <xdr:nvSpPr>
        <xdr:cNvPr id="648" name="テキスト ボックス 647"/>
        <xdr:cNvSpPr txBox="1"/>
      </xdr:nvSpPr>
      <xdr:spPr>
        <a:xfrm>
          <a:off x="15214111" y="1191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145936</xdr:rowOff>
    </xdr:from>
    <xdr:to>
      <xdr:col>76</xdr:col>
      <xdr:colOff>165100</xdr:colOff>
      <xdr:row>71</xdr:row>
      <xdr:rowOff>76086</xdr:rowOff>
    </xdr:to>
    <xdr:sp macro="" textlink="">
      <xdr:nvSpPr>
        <xdr:cNvPr id="649" name="楕円 648"/>
        <xdr:cNvSpPr/>
      </xdr:nvSpPr>
      <xdr:spPr>
        <a:xfrm>
          <a:off x="14541500" y="1214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92613</xdr:rowOff>
    </xdr:from>
    <xdr:ext cx="534377" cy="259045"/>
    <xdr:sp macro="" textlink="">
      <xdr:nvSpPr>
        <xdr:cNvPr id="650" name="テキスト ボックス 649"/>
        <xdr:cNvSpPr txBox="1"/>
      </xdr:nvSpPr>
      <xdr:spPr>
        <a:xfrm>
          <a:off x="14325111" y="1192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146603</xdr:rowOff>
    </xdr:from>
    <xdr:to>
      <xdr:col>72</xdr:col>
      <xdr:colOff>38100</xdr:colOff>
      <xdr:row>71</xdr:row>
      <xdr:rowOff>76753</xdr:rowOff>
    </xdr:to>
    <xdr:sp macro="" textlink="">
      <xdr:nvSpPr>
        <xdr:cNvPr id="651" name="楕円 650"/>
        <xdr:cNvSpPr/>
      </xdr:nvSpPr>
      <xdr:spPr>
        <a:xfrm>
          <a:off x="13652500" y="1214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93280</xdr:rowOff>
    </xdr:from>
    <xdr:ext cx="534377" cy="259045"/>
    <xdr:sp macro="" textlink="">
      <xdr:nvSpPr>
        <xdr:cNvPr id="652" name="テキスト ボックス 651"/>
        <xdr:cNvSpPr txBox="1"/>
      </xdr:nvSpPr>
      <xdr:spPr>
        <a:xfrm>
          <a:off x="13436111" y="119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145040</xdr:rowOff>
    </xdr:from>
    <xdr:to>
      <xdr:col>67</xdr:col>
      <xdr:colOff>101600</xdr:colOff>
      <xdr:row>71</xdr:row>
      <xdr:rowOff>75190</xdr:rowOff>
    </xdr:to>
    <xdr:sp macro="" textlink="">
      <xdr:nvSpPr>
        <xdr:cNvPr id="653" name="楕円 652"/>
        <xdr:cNvSpPr/>
      </xdr:nvSpPr>
      <xdr:spPr>
        <a:xfrm>
          <a:off x="12763500" y="1214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91717</xdr:rowOff>
    </xdr:from>
    <xdr:ext cx="534377" cy="259045"/>
    <xdr:sp macro="" textlink="">
      <xdr:nvSpPr>
        <xdr:cNvPr id="654" name="テキスト ボックス 653"/>
        <xdr:cNvSpPr txBox="1"/>
      </xdr:nvSpPr>
      <xdr:spPr>
        <a:xfrm>
          <a:off x="12547111" y="1192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102507</xdr:rowOff>
    </xdr:from>
    <xdr:to>
      <xdr:col>85</xdr:col>
      <xdr:colOff>126364</xdr:colOff>
      <xdr:row>98</xdr:row>
      <xdr:rowOff>131014</xdr:rowOff>
    </xdr:to>
    <xdr:cxnSp macro="">
      <xdr:nvCxnSpPr>
        <xdr:cNvPr id="676" name="直線コネクタ 675"/>
        <xdr:cNvCxnSpPr/>
      </xdr:nvCxnSpPr>
      <xdr:spPr>
        <a:xfrm flipV="1">
          <a:off x="16317595" y="15533007"/>
          <a:ext cx="1269" cy="1400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134841</xdr:rowOff>
    </xdr:from>
    <xdr:ext cx="378565" cy="259045"/>
    <xdr:sp macro="" textlink="">
      <xdr:nvSpPr>
        <xdr:cNvPr id="677" name="積立金最小値テキスト"/>
        <xdr:cNvSpPr txBox="1"/>
      </xdr:nvSpPr>
      <xdr:spPr>
        <a:xfrm>
          <a:off x="16370300" y="1693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131014</xdr:rowOff>
    </xdr:from>
    <xdr:to>
      <xdr:col>86</xdr:col>
      <xdr:colOff>25400</xdr:colOff>
      <xdr:row>98</xdr:row>
      <xdr:rowOff>131014</xdr:rowOff>
    </xdr:to>
    <xdr:cxnSp macro="">
      <xdr:nvCxnSpPr>
        <xdr:cNvPr id="678" name="直線コネクタ 677"/>
        <xdr:cNvCxnSpPr/>
      </xdr:nvCxnSpPr>
      <xdr:spPr>
        <a:xfrm>
          <a:off x="16230600" y="1693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49184</xdr:rowOff>
    </xdr:from>
    <xdr:ext cx="534377" cy="259045"/>
    <xdr:sp macro="" textlink="">
      <xdr:nvSpPr>
        <xdr:cNvPr id="679" name="積立金最大値テキスト"/>
        <xdr:cNvSpPr txBox="1"/>
      </xdr:nvSpPr>
      <xdr:spPr>
        <a:xfrm>
          <a:off x="16370300" y="1530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102507</xdr:rowOff>
    </xdr:from>
    <xdr:to>
      <xdr:col>86</xdr:col>
      <xdr:colOff>25400</xdr:colOff>
      <xdr:row>90</xdr:row>
      <xdr:rowOff>102507</xdr:rowOff>
    </xdr:to>
    <xdr:cxnSp macro="">
      <xdr:nvCxnSpPr>
        <xdr:cNvPr id="680" name="直線コネクタ 679"/>
        <xdr:cNvCxnSpPr/>
      </xdr:nvCxnSpPr>
      <xdr:spPr>
        <a:xfrm>
          <a:off x="16230600" y="15533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43940</xdr:rowOff>
    </xdr:from>
    <xdr:to>
      <xdr:col>85</xdr:col>
      <xdr:colOff>127000</xdr:colOff>
      <xdr:row>98</xdr:row>
      <xdr:rowOff>65701</xdr:rowOff>
    </xdr:to>
    <xdr:cxnSp macro="">
      <xdr:nvCxnSpPr>
        <xdr:cNvPr id="681" name="直線コネクタ 680"/>
        <xdr:cNvCxnSpPr/>
      </xdr:nvCxnSpPr>
      <xdr:spPr>
        <a:xfrm>
          <a:off x="15481300" y="16846040"/>
          <a:ext cx="838200" cy="2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494</xdr:rowOff>
    </xdr:from>
    <xdr:ext cx="534377" cy="259045"/>
    <xdr:sp macro="" textlink="">
      <xdr:nvSpPr>
        <xdr:cNvPr id="682" name="積立金平均値テキスト"/>
        <xdr:cNvSpPr txBox="1"/>
      </xdr:nvSpPr>
      <xdr:spPr>
        <a:xfrm>
          <a:off x="16370300" y="16459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149067</xdr:rowOff>
    </xdr:from>
    <xdr:to>
      <xdr:col>85</xdr:col>
      <xdr:colOff>177800</xdr:colOff>
      <xdr:row>97</xdr:row>
      <xdr:rowOff>79217</xdr:rowOff>
    </xdr:to>
    <xdr:sp macro="" textlink="">
      <xdr:nvSpPr>
        <xdr:cNvPr id="683" name="フローチャート: 判断 682"/>
        <xdr:cNvSpPr/>
      </xdr:nvSpPr>
      <xdr:spPr>
        <a:xfrm>
          <a:off x="16268700" y="1660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43940</xdr:rowOff>
    </xdr:from>
    <xdr:to>
      <xdr:col>81</xdr:col>
      <xdr:colOff>50800</xdr:colOff>
      <xdr:row>98</xdr:row>
      <xdr:rowOff>90323</xdr:rowOff>
    </xdr:to>
    <xdr:cxnSp macro="">
      <xdr:nvCxnSpPr>
        <xdr:cNvPr id="684" name="直線コネクタ 683"/>
        <xdr:cNvCxnSpPr/>
      </xdr:nvCxnSpPr>
      <xdr:spPr>
        <a:xfrm flipV="1">
          <a:off x="14592300" y="16846040"/>
          <a:ext cx="889000" cy="4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107051</xdr:rowOff>
    </xdr:from>
    <xdr:to>
      <xdr:col>81</xdr:col>
      <xdr:colOff>101600</xdr:colOff>
      <xdr:row>98</xdr:row>
      <xdr:rowOff>37201</xdr:rowOff>
    </xdr:to>
    <xdr:sp macro="" textlink="">
      <xdr:nvSpPr>
        <xdr:cNvPr id="685" name="フローチャート: 判断 684"/>
        <xdr:cNvSpPr/>
      </xdr:nvSpPr>
      <xdr:spPr>
        <a:xfrm>
          <a:off x="15430500" y="1673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53728</xdr:rowOff>
    </xdr:from>
    <xdr:ext cx="469744" cy="259045"/>
    <xdr:sp macro="" textlink="">
      <xdr:nvSpPr>
        <xdr:cNvPr id="686" name="テキスト ボックス 685"/>
        <xdr:cNvSpPr txBox="1"/>
      </xdr:nvSpPr>
      <xdr:spPr>
        <a:xfrm>
          <a:off x="15246428" y="1651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75715</xdr:rowOff>
    </xdr:from>
    <xdr:to>
      <xdr:col>76</xdr:col>
      <xdr:colOff>114300</xdr:colOff>
      <xdr:row>98</xdr:row>
      <xdr:rowOff>90323</xdr:rowOff>
    </xdr:to>
    <xdr:cxnSp macro="">
      <xdr:nvCxnSpPr>
        <xdr:cNvPr id="687" name="直線コネクタ 686"/>
        <xdr:cNvCxnSpPr/>
      </xdr:nvCxnSpPr>
      <xdr:spPr>
        <a:xfrm>
          <a:off x="13703300" y="16877815"/>
          <a:ext cx="889000" cy="1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120149</xdr:rowOff>
    </xdr:from>
    <xdr:to>
      <xdr:col>76</xdr:col>
      <xdr:colOff>165100</xdr:colOff>
      <xdr:row>98</xdr:row>
      <xdr:rowOff>50299</xdr:rowOff>
    </xdr:to>
    <xdr:sp macro="" textlink="">
      <xdr:nvSpPr>
        <xdr:cNvPr id="688" name="フローチャート: 判断 687"/>
        <xdr:cNvSpPr/>
      </xdr:nvSpPr>
      <xdr:spPr>
        <a:xfrm>
          <a:off x="14541500" y="1675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66826</xdr:rowOff>
    </xdr:from>
    <xdr:ext cx="469744" cy="259045"/>
    <xdr:sp macro="" textlink="">
      <xdr:nvSpPr>
        <xdr:cNvPr id="689" name="テキスト ボックス 688"/>
        <xdr:cNvSpPr txBox="1"/>
      </xdr:nvSpPr>
      <xdr:spPr>
        <a:xfrm>
          <a:off x="14357428" y="1652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75715</xdr:rowOff>
    </xdr:from>
    <xdr:to>
      <xdr:col>71</xdr:col>
      <xdr:colOff>177800</xdr:colOff>
      <xdr:row>98</xdr:row>
      <xdr:rowOff>86688</xdr:rowOff>
    </xdr:to>
    <xdr:cxnSp macro="">
      <xdr:nvCxnSpPr>
        <xdr:cNvPr id="690" name="直線コネクタ 689"/>
        <xdr:cNvCxnSpPr/>
      </xdr:nvCxnSpPr>
      <xdr:spPr>
        <a:xfrm flipV="1">
          <a:off x="12814300" y="16877815"/>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125316</xdr:rowOff>
    </xdr:from>
    <xdr:to>
      <xdr:col>72</xdr:col>
      <xdr:colOff>38100</xdr:colOff>
      <xdr:row>98</xdr:row>
      <xdr:rowOff>55466</xdr:rowOff>
    </xdr:to>
    <xdr:sp macro="" textlink="">
      <xdr:nvSpPr>
        <xdr:cNvPr id="691" name="フローチャート: 判断 690"/>
        <xdr:cNvSpPr/>
      </xdr:nvSpPr>
      <xdr:spPr>
        <a:xfrm>
          <a:off x="13652500" y="1675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71993</xdr:rowOff>
    </xdr:from>
    <xdr:ext cx="469744" cy="259045"/>
    <xdr:sp macro="" textlink="">
      <xdr:nvSpPr>
        <xdr:cNvPr id="692" name="テキスト ボックス 691"/>
        <xdr:cNvSpPr txBox="1"/>
      </xdr:nvSpPr>
      <xdr:spPr>
        <a:xfrm>
          <a:off x="13468428" y="1653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122504</xdr:rowOff>
    </xdr:from>
    <xdr:to>
      <xdr:col>67</xdr:col>
      <xdr:colOff>101600</xdr:colOff>
      <xdr:row>98</xdr:row>
      <xdr:rowOff>52654</xdr:rowOff>
    </xdr:to>
    <xdr:sp macro="" textlink="">
      <xdr:nvSpPr>
        <xdr:cNvPr id="693" name="フローチャート: 判断 692"/>
        <xdr:cNvSpPr/>
      </xdr:nvSpPr>
      <xdr:spPr>
        <a:xfrm>
          <a:off x="12763500" y="1675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69181</xdr:rowOff>
    </xdr:from>
    <xdr:ext cx="469744" cy="259045"/>
    <xdr:sp macro="" textlink="">
      <xdr:nvSpPr>
        <xdr:cNvPr id="694" name="テキスト ボックス 693"/>
        <xdr:cNvSpPr txBox="1"/>
      </xdr:nvSpPr>
      <xdr:spPr>
        <a:xfrm>
          <a:off x="12579428" y="1652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14901</xdr:rowOff>
    </xdr:from>
    <xdr:to>
      <xdr:col>85</xdr:col>
      <xdr:colOff>177800</xdr:colOff>
      <xdr:row>98</xdr:row>
      <xdr:rowOff>116501</xdr:rowOff>
    </xdr:to>
    <xdr:sp macro="" textlink="">
      <xdr:nvSpPr>
        <xdr:cNvPr id="700" name="楕円 699"/>
        <xdr:cNvSpPr/>
      </xdr:nvSpPr>
      <xdr:spPr>
        <a:xfrm>
          <a:off x="16268700" y="168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101278</xdr:rowOff>
    </xdr:from>
    <xdr:ext cx="469744" cy="259045"/>
    <xdr:sp macro="" textlink="">
      <xdr:nvSpPr>
        <xdr:cNvPr id="701" name="積立金該当値テキスト"/>
        <xdr:cNvSpPr txBox="1"/>
      </xdr:nvSpPr>
      <xdr:spPr>
        <a:xfrm>
          <a:off x="16370300" y="1673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164590</xdr:rowOff>
    </xdr:from>
    <xdr:to>
      <xdr:col>81</xdr:col>
      <xdr:colOff>101600</xdr:colOff>
      <xdr:row>98</xdr:row>
      <xdr:rowOff>94740</xdr:rowOff>
    </xdr:to>
    <xdr:sp macro="" textlink="">
      <xdr:nvSpPr>
        <xdr:cNvPr id="702" name="楕円 701"/>
        <xdr:cNvSpPr/>
      </xdr:nvSpPr>
      <xdr:spPr>
        <a:xfrm>
          <a:off x="15430500" y="1679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85867</xdr:rowOff>
    </xdr:from>
    <xdr:ext cx="469744" cy="259045"/>
    <xdr:sp macro="" textlink="">
      <xdr:nvSpPr>
        <xdr:cNvPr id="703" name="テキスト ボックス 702"/>
        <xdr:cNvSpPr txBox="1"/>
      </xdr:nvSpPr>
      <xdr:spPr>
        <a:xfrm>
          <a:off x="15246428" y="168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39523</xdr:rowOff>
    </xdr:from>
    <xdr:to>
      <xdr:col>76</xdr:col>
      <xdr:colOff>165100</xdr:colOff>
      <xdr:row>98</xdr:row>
      <xdr:rowOff>141123</xdr:rowOff>
    </xdr:to>
    <xdr:sp macro="" textlink="">
      <xdr:nvSpPr>
        <xdr:cNvPr id="704" name="楕円 703"/>
        <xdr:cNvSpPr/>
      </xdr:nvSpPr>
      <xdr:spPr>
        <a:xfrm>
          <a:off x="14541500" y="1684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132250</xdr:rowOff>
    </xdr:from>
    <xdr:ext cx="469744" cy="259045"/>
    <xdr:sp macro="" textlink="">
      <xdr:nvSpPr>
        <xdr:cNvPr id="705" name="テキスト ボックス 704"/>
        <xdr:cNvSpPr txBox="1"/>
      </xdr:nvSpPr>
      <xdr:spPr>
        <a:xfrm>
          <a:off x="14357428" y="1693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24915</xdr:rowOff>
    </xdr:from>
    <xdr:to>
      <xdr:col>72</xdr:col>
      <xdr:colOff>38100</xdr:colOff>
      <xdr:row>98</xdr:row>
      <xdr:rowOff>126515</xdr:rowOff>
    </xdr:to>
    <xdr:sp macro="" textlink="">
      <xdr:nvSpPr>
        <xdr:cNvPr id="706" name="楕円 705"/>
        <xdr:cNvSpPr/>
      </xdr:nvSpPr>
      <xdr:spPr>
        <a:xfrm>
          <a:off x="13652500" y="1682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117642</xdr:rowOff>
    </xdr:from>
    <xdr:ext cx="469744" cy="259045"/>
    <xdr:sp macro="" textlink="">
      <xdr:nvSpPr>
        <xdr:cNvPr id="707" name="テキスト ボックス 706"/>
        <xdr:cNvSpPr txBox="1"/>
      </xdr:nvSpPr>
      <xdr:spPr>
        <a:xfrm>
          <a:off x="13468428" y="16919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35888</xdr:rowOff>
    </xdr:from>
    <xdr:to>
      <xdr:col>67</xdr:col>
      <xdr:colOff>101600</xdr:colOff>
      <xdr:row>98</xdr:row>
      <xdr:rowOff>137488</xdr:rowOff>
    </xdr:to>
    <xdr:sp macro="" textlink="">
      <xdr:nvSpPr>
        <xdr:cNvPr id="708" name="楕円 707"/>
        <xdr:cNvSpPr/>
      </xdr:nvSpPr>
      <xdr:spPr>
        <a:xfrm>
          <a:off x="12763500" y="1683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128615</xdr:rowOff>
    </xdr:from>
    <xdr:ext cx="469744" cy="259045"/>
    <xdr:sp macro="" textlink="">
      <xdr:nvSpPr>
        <xdr:cNvPr id="709" name="テキスト ボックス 708"/>
        <xdr:cNvSpPr txBox="1"/>
      </xdr:nvSpPr>
      <xdr:spPr>
        <a:xfrm>
          <a:off x="12579428" y="1693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9" name="テキスト ボックス 72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1" name="テキスト ボックス 73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81897</xdr:rowOff>
    </xdr:from>
    <xdr:to>
      <xdr:col>116</xdr:col>
      <xdr:colOff>62864</xdr:colOff>
      <xdr:row>39</xdr:row>
      <xdr:rowOff>98878</xdr:rowOff>
    </xdr:to>
    <xdr:cxnSp macro="">
      <xdr:nvCxnSpPr>
        <xdr:cNvPr id="735" name="直線コネクタ 734"/>
        <xdr:cNvCxnSpPr/>
      </xdr:nvCxnSpPr>
      <xdr:spPr>
        <a:xfrm flipV="1">
          <a:off x="22159595" y="5225397"/>
          <a:ext cx="1269" cy="1560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28574</xdr:rowOff>
    </xdr:from>
    <xdr:ext cx="469744" cy="259045"/>
    <xdr:sp macro="" textlink="">
      <xdr:nvSpPr>
        <xdr:cNvPr id="738" name="投資及び出資金最大値テキスト"/>
        <xdr:cNvSpPr txBox="1"/>
      </xdr:nvSpPr>
      <xdr:spPr>
        <a:xfrm>
          <a:off x="22212300" y="500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81897</xdr:rowOff>
    </xdr:from>
    <xdr:to>
      <xdr:col>116</xdr:col>
      <xdr:colOff>152400</xdr:colOff>
      <xdr:row>30</xdr:row>
      <xdr:rowOff>81897</xdr:rowOff>
    </xdr:to>
    <xdr:cxnSp macro="">
      <xdr:nvCxnSpPr>
        <xdr:cNvPr id="739" name="直線コネクタ 738"/>
        <xdr:cNvCxnSpPr/>
      </xdr:nvCxnSpPr>
      <xdr:spPr>
        <a:xfrm>
          <a:off x="22072600" y="522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131046</xdr:rowOff>
    </xdr:from>
    <xdr:to>
      <xdr:col>116</xdr:col>
      <xdr:colOff>63500</xdr:colOff>
      <xdr:row>36</xdr:row>
      <xdr:rowOff>142149</xdr:rowOff>
    </xdr:to>
    <xdr:cxnSp macro="">
      <xdr:nvCxnSpPr>
        <xdr:cNvPr id="740" name="直線コネクタ 739"/>
        <xdr:cNvCxnSpPr/>
      </xdr:nvCxnSpPr>
      <xdr:spPr>
        <a:xfrm>
          <a:off x="21323300" y="6303246"/>
          <a:ext cx="8382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92673</xdr:rowOff>
    </xdr:from>
    <xdr:ext cx="469744" cy="259045"/>
    <xdr:sp macro="" textlink="">
      <xdr:nvSpPr>
        <xdr:cNvPr id="741" name="投資及び出資金平均値テキスト"/>
        <xdr:cNvSpPr txBox="1"/>
      </xdr:nvSpPr>
      <xdr:spPr>
        <a:xfrm>
          <a:off x="22212300" y="60934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69796</xdr:rowOff>
    </xdr:from>
    <xdr:to>
      <xdr:col>116</xdr:col>
      <xdr:colOff>114300</xdr:colOff>
      <xdr:row>36</xdr:row>
      <xdr:rowOff>171396</xdr:rowOff>
    </xdr:to>
    <xdr:sp macro="" textlink="">
      <xdr:nvSpPr>
        <xdr:cNvPr id="742" name="フローチャート: 判断 741"/>
        <xdr:cNvSpPr/>
      </xdr:nvSpPr>
      <xdr:spPr>
        <a:xfrm>
          <a:off x="22110700" y="624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97246</xdr:rowOff>
    </xdr:from>
    <xdr:to>
      <xdr:col>111</xdr:col>
      <xdr:colOff>177800</xdr:colOff>
      <xdr:row>36</xdr:row>
      <xdr:rowOff>131046</xdr:rowOff>
    </xdr:to>
    <xdr:cxnSp macro="">
      <xdr:nvCxnSpPr>
        <xdr:cNvPr id="743" name="直線コネクタ 742"/>
        <xdr:cNvCxnSpPr/>
      </xdr:nvCxnSpPr>
      <xdr:spPr>
        <a:xfrm>
          <a:off x="20434300" y="6269446"/>
          <a:ext cx="889000" cy="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29627</xdr:rowOff>
    </xdr:from>
    <xdr:to>
      <xdr:col>112</xdr:col>
      <xdr:colOff>38100</xdr:colOff>
      <xdr:row>37</xdr:row>
      <xdr:rowOff>131227</xdr:rowOff>
    </xdr:to>
    <xdr:sp macro="" textlink="">
      <xdr:nvSpPr>
        <xdr:cNvPr id="744" name="フローチャート: 判断 743"/>
        <xdr:cNvSpPr/>
      </xdr:nvSpPr>
      <xdr:spPr>
        <a:xfrm>
          <a:off x="21272500" y="637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122354</xdr:rowOff>
    </xdr:from>
    <xdr:ext cx="469744" cy="259045"/>
    <xdr:sp macro="" textlink="">
      <xdr:nvSpPr>
        <xdr:cNvPr id="745" name="テキスト ボックス 744"/>
        <xdr:cNvSpPr txBox="1"/>
      </xdr:nvSpPr>
      <xdr:spPr>
        <a:xfrm>
          <a:off x="21088428" y="646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75529</xdr:rowOff>
    </xdr:from>
    <xdr:to>
      <xdr:col>107</xdr:col>
      <xdr:colOff>50800</xdr:colOff>
      <xdr:row>36</xdr:row>
      <xdr:rowOff>97246</xdr:rowOff>
    </xdr:to>
    <xdr:cxnSp macro="">
      <xdr:nvCxnSpPr>
        <xdr:cNvPr id="746" name="直線コネクタ 745"/>
        <xdr:cNvCxnSpPr/>
      </xdr:nvCxnSpPr>
      <xdr:spPr>
        <a:xfrm>
          <a:off x="19545300" y="6247729"/>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115679</xdr:rowOff>
    </xdr:from>
    <xdr:to>
      <xdr:col>107</xdr:col>
      <xdr:colOff>101600</xdr:colOff>
      <xdr:row>38</xdr:row>
      <xdr:rowOff>45829</xdr:rowOff>
    </xdr:to>
    <xdr:sp macro="" textlink="">
      <xdr:nvSpPr>
        <xdr:cNvPr id="747" name="フローチャート: 判断 746"/>
        <xdr:cNvSpPr/>
      </xdr:nvSpPr>
      <xdr:spPr>
        <a:xfrm>
          <a:off x="20383500" y="645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36956</xdr:rowOff>
    </xdr:from>
    <xdr:ext cx="469744" cy="259045"/>
    <xdr:sp macro="" textlink="">
      <xdr:nvSpPr>
        <xdr:cNvPr id="748" name="テキスト ボックス 747"/>
        <xdr:cNvSpPr txBox="1"/>
      </xdr:nvSpPr>
      <xdr:spPr>
        <a:xfrm>
          <a:off x="20199428" y="65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156518</xdr:rowOff>
    </xdr:from>
    <xdr:to>
      <xdr:col>102</xdr:col>
      <xdr:colOff>114300</xdr:colOff>
      <xdr:row>36</xdr:row>
      <xdr:rowOff>75529</xdr:rowOff>
    </xdr:to>
    <xdr:cxnSp macro="">
      <xdr:nvCxnSpPr>
        <xdr:cNvPr id="749" name="直線コネクタ 748"/>
        <xdr:cNvCxnSpPr/>
      </xdr:nvCxnSpPr>
      <xdr:spPr>
        <a:xfrm>
          <a:off x="18656300" y="5814368"/>
          <a:ext cx="889000" cy="43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139029</xdr:rowOff>
    </xdr:from>
    <xdr:to>
      <xdr:col>102</xdr:col>
      <xdr:colOff>165100</xdr:colOff>
      <xdr:row>38</xdr:row>
      <xdr:rowOff>69179</xdr:rowOff>
    </xdr:to>
    <xdr:sp macro="" textlink="">
      <xdr:nvSpPr>
        <xdr:cNvPr id="750" name="フローチャート: 判断 749"/>
        <xdr:cNvSpPr/>
      </xdr:nvSpPr>
      <xdr:spPr>
        <a:xfrm>
          <a:off x="19494500" y="648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60306</xdr:rowOff>
    </xdr:from>
    <xdr:ext cx="469744" cy="259045"/>
    <xdr:sp macro="" textlink="">
      <xdr:nvSpPr>
        <xdr:cNvPr id="751" name="テキスト ボックス 750"/>
        <xdr:cNvSpPr txBox="1"/>
      </xdr:nvSpPr>
      <xdr:spPr>
        <a:xfrm>
          <a:off x="19310428" y="6575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157807</xdr:rowOff>
    </xdr:from>
    <xdr:to>
      <xdr:col>98</xdr:col>
      <xdr:colOff>38100</xdr:colOff>
      <xdr:row>38</xdr:row>
      <xdr:rowOff>87957</xdr:rowOff>
    </xdr:to>
    <xdr:sp macro="" textlink="">
      <xdr:nvSpPr>
        <xdr:cNvPr id="752" name="フローチャート: 判断 751"/>
        <xdr:cNvSpPr/>
      </xdr:nvSpPr>
      <xdr:spPr>
        <a:xfrm>
          <a:off x="18605500" y="65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79084</xdr:rowOff>
    </xdr:from>
    <xdr:ext cx="469744" cy="259045"/>
    <xdr:sp macro="" textlink="">
      <xdr:nvSpPr>
        <xdr:cNvPr id="753" name="テキスト ボックス 752"/>
        <xdr:cNvSpPr txBox="1"/>
      </xdr:nvSpPr>
      <xdr:spPr>
        <a:xfrm>
          <a:off x="18421428" y="659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91349</xdr:rowOff>
    </xdr:from>
    <xdr:to>
      <xdr:col>116</xdr:col>
      <xdr:colOff>114300</xdr:colOff>
      <xdr:row>37</xdr:row>
      <xdr:rowOff>21499</xdr:rowOff>
    </xdr:to>
    <xdr:sp macro="" textlink="">
      <xdr:nvSpPr>
        <xdr:cNvPr id="759" name="楕円 758"/>
        <xdr:cNvSpPr/>
      </xdr:nvSpPr>
      <xdr:spPr>
        <a:xfrm>
          <a:off x="22110700" y="626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69776</xdr:rowOff>
    </xdr:from>
    <xdr:ext cx="469744" cy="259045"/>
    <xdr:sp macro="" textlink="">
      <xdr:nvSpPr>
        <xdr:cNvPr id="760" name="投資及び出資金該当値テキスト"/>
        <xdr:cNvSpPr txBox="1"/>
      </xdr:nvSpPr>
      <xdr:spPr>
        <a:xfrm>
          <a:off x="22212300" y="624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80246</xdr:rowOff>
    </xdr:from>
    <xdr:to>
      <xdr:col>112</xdr:col>
      <xdr:colOff>38100</xdr:colOff>
      <xdr:row>37</xdr:row>
      <xdr:rowOff>10396</xdr:rowOff>
    </xdr:to>
    <xdr:sp macro="" textlink="">
      <xdr:nvSpPr>
        <xdr:cNvPr id="761" name="楕円 760"/>
        <xdr:cNvSpPr/>
      </xdr:nvSpPr>
      <xdr:spPr>
        <a:xfrm>
          <a:off x="21272500" y="625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26923</xdr:rowOff>
    </xdr:from>
    <xdr:ext cx="469744" cy="259045"/>
    <xdr:sp macro="" textlink="">
      <xdr:nvSpPr>
        <xdr:cNvPr id="762" name="テキスト ボックス 761"/>
        <xdr:cNvSpPr txBox="1"/>
      </xdr:nvSpPr>
      <xdr:spPr>
        <a:xfrm>
          <a:off x="21088428" y="602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46446</xdr:rowOff>
    </xdr:from>
    <xdr:to>
      <xdr:col>107</xdr:col>
      <xdr:colOff>101600</xdr:colOff>
      <xdr:row>36</xdr:row>
      <xdr:rowOff>148046</xdr:rowOff>
    </xdr:to>
    <xdr:sp macro="" textlink="">
      <xdr:nvSpPr>
        <xdr:cNvPr id="763" name="楕円 762"/>
        <xdr:cNvSpPr/>
      </xdr:nvSpPr>
      <xdr:spPr>
        <a:xfrm>
          <a:off x="20383500" y="621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164573</xdr:rowOff>
    </xdr:from>
    <xdr:ext cx="469744" cy="259045"/>
    <xdr:sp macro="" textlink="">
      <xdr:nvSpPr>
        <xdr:cNvPr id="764" name="テキスト ボックス 763"/>
        <xdr:cNvSpPr txBox="1"/>
      </xdr:nvSpPr>
      <xdr:spPr>
        <a:xfrm>
          <a:off x="20199428" y="599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24729</xdr:rowOff>
    </xdr:from>
    <xdr:to>
      <xdr:col>102</xdr:col>
      <xdr:colOff>165100</xdr:colOff>
      <xdr:row>36</xdr:row>
      <xdr:rowOff>126329</xdr:rowOff>
    </xdr:to>
    <xdr:sp macro="" textlink="">
      <xdr:nvSpPr>
        <xdr:cNvPr id="765" name="楕円 764"/>
        <xdr:cNvSpPr/>
      </xdr:nvSpPr>
      <xdr:spPr>
        <a:xfrm>
          <a:off x="19494500" y="619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142856</xdr:rowOff>
    </xdr:from>
    <xdr:ext cx="469744" cy="259045"/>
    <xdr:sp macro="" textlink="">
      <xdr:nvSpPr>
        <xdr:cNvPr id="766" name="テキスト ボックス 765"/>
        <xdr:cNvSpPr txBox="1"/>
      </xdr:nvSpPr>
      <xdr:spPr>
        <a:xfrm>
          <a:off x="19310428" y="5972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105718</xdr:rowOff>
    </xdr:from>
    <xdr:to>
      <xdr:col>98</xdr:col>
      <xdr:colOff>38100</xdr:colOff>
      <xdr:row>34</xdr:row>
      <xdr:rowOff>35868</xdr:rowOff>
    </xdr:to>
    <xdr:sp macro="" textlink="">
      <xdr:nvSpPr>
        <xdr:cNvPr id="767" name="楕円 766"/>
        <xdr:cNvSpPr/>
      </xdr:nvSpPr>
      <xdr:spPr>
        <a:xfrm>
          <a:off x="18605500" y="576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52395</xdr:rowOff>
    </xdr:from>
    <xdr:ext cx="469744" cy="259045"/>
    <xdr:sp macro="" textlink="">
      <xdr:nvSpPr>
        <xdr:cNvPr id="768" name="テキスト ボックス 767"/>
        <xdr:cNvSpPr txBox="1"/>
      </xdr:nvSpPr>
      <xdr:spPr>
        <a:xfrm>
          <a:off x="18421428" y="553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2" name="テキスト ボックス 78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406</xdr:rowOff>
    </xdr:from>
    <xdr:to>
      <xdr:col>116</xdr:col>
      <xdr:colOff>62864</xdr:colOff>
      <xdr:row>59</xdr:row>
      <xdr:rowOff>42583</xdr:rowOff>
    </xdr:to>
    <xdr:cxnSp macro="">
      <xdr:nvCxnSpPr>
        <xdr:cNvPr id="792" name="直線コネクタ 791"/>
        <xdr:cNvCxnSpPr/>
      </xdr:nvCxnSpPr>
      <xdr:spPr>
        <a:xfrm flipV="1">
          <a:off x="22159595" y="8572906"/>
          <a:ext cx="1269" cy="158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46410</xdr:rowOff>
    </xdr:from>
    <xdr:ext cx="313932" cy="259045"/>
    <xdr:sp macro="" textlink="">
      <xdr:nvSpPr>
        <xdr:cNvPr id="793" name="貸付金最小値テキスト"/>
        <xdr:cNvSpPr txBox="1"/>
      </xdr:nvSpPr>
      <xdr:spPr>
        <a:xfrm>
          <a:off x="22212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42583</xdr:rowOff>
    </xdr:from>
    <xdr:to>
      <xdr:col>116</xdr:col>
      <xdr:colOff>152400</xdr:colOff>
      <xdr:row>59</xdr:row>
      <xdr:rowOff>42583</xdr:rowOff>
    </xdr:to>
    <xdr:cxnSp macro="">
      <xdr:nvCxnSpPr>
        <xdr:cNvPr id="794" name="直線コネクタ 793"/>
        <xdr:cNvCxnSpPr/>
      </xdr:nvCxnSpPr>
      <xdr:spPr>
        <a:xfrm>
          <a:off x="22072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118533</xdr:rowOff>
    </xdr:from>
    <xdr:ext cx="534377" cy="259045"/>
    <xdr:sp macro="" textlink="">
      <xdr:nvSpPr>
        <xdr:cNvPr id="795" name="貸付金最大値テキスト"/>
        <xdr:cNvSpPr txBox="1"/>
      </xdr:nvSpPr>
      <xdr:spPr>
        <a:xfrm>
          <a:off x="22212300" y="834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406</xdr:rowOff>
    </xdr:from>
    <xdr:to>
      <xdr:col>116</xdr:col>
      <xdr:colOff>152400</xdr:colOff>
      <xdr:row>50</xdr:row>
      <xdr:rowOff>406</xdr:rowOff>
    </xdr:to>
    <xdr:cxnSp macro="">
      <xdr:nvCxnSpPr>
        <xdr:cNvPr id="796" name="直線コネクタ 795"/>
        <xdr:cNvCxnSpPr/>
      </xdr:nvCxnSpPr>
      <xdr:spPr>
        <a:xfrm>
          <a:off x="22072600" y="8572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40107</xdr:rowOff>
    </xdr:from>
    <xdr:to>
      <xdr:col>116</xdr:col>
      <xdr:colOff>63500</xdr:colOff>
      <xdr:row>58</xdr:row>
      <xdr:rowOff>59309</xdr:rowOff>
    </xdr:to>
    <xdr:cxnSp macro="">
      <xdr:nvCxnSpPr>
        <xdr:cNvPr id="797" name="直線コネクタ 796"/>
        <xdr:cNvCxnSpPr/>
      </xdr:nvCxnSpPr>
      <xdr:spPr>
        <a:xfrm flipV="1">
          <a:off x="21323300" y="9984207"/>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25481</xdr:rowOff>
    </xdr:from>
    <xdr:ext cx="469744" cy="259045"/>
    <xdr:sp macro="" textlink="">
      <xdr:nvSpPr>
        <xdr:cNvPr id="798" name="貸付金平均値テキスト"/>
        <xdr:cNvSpPr txBox="1"/>
      </xdr:nvSpPr>
      <xdr:spPr>
        <a:xfrm>
          <a:off x="22212300" y="9626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2604</xdr:rowOff>
    </xdr:from>
    <xdr:to>
      <xdr:col>116</xdr:col>
      <xdr:colOff>114300</xdr:colOff>
      <xdr:row>57</xdr:row>
      <xdr:rowOff>104204</xdr:rowOff>
    </xdr:to>
    <xdr:sp macro="" textlink="">
      <xdr:nvSpPr>
        <xdr:cNvPr id="799" name="フローチャート: 判断 798"/>
        <xdr:cNvSpPr/>
      </xdr:nvSpPr>
      <xdr:spPr>
        <a:xfrm>
          <a:off x="22110700" y="97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14694</xdr:rowOff>
    </xdr:from>
    <xdr:to>
      <xdr:col>111</xdr:col>
      <xdr:colOff>177800</xdr:colOff>
      <xdr:row>58</xdr:row>
      <xdr:rowOff>59309</xdr:rowOff>
    </xdr:to>
    <xdr:cxnSp macro="">
      <xdr:nvCxnSpPr>
        <xdr:cNvPr id="800" name="直線コネクタ 799"/>
        <xdr:cNvCxnSpPr/>
      </xdr:nvCxnSpPr>
      <xdr:spPr>
        <a:xfrm>
          <a:off x="20434300" y="9958794"/>
          <a:ext cx="889000" cy="4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4737</xdr:rowOff>
    </xdr:from>
    <xdr:to>
      <xdr:col>112</xdr:col>
      <xdr:colOff>38100</xdr:colOff>
      <xdr:row>57</xdr:row>
      <xdr:rowOff>106337</xdr:rowOff>
    </xdr:to>
    <xdr:sp macro="" textlink="">
      <xdr:nvSpPr>
        <xdr:cNvPr id="801" name="フローチャート: 判断 800"/>
        <xdr:cNvSpPr/>
      </xdr:nvSpPr>
      <xdr:spPr>
        <a:xfrm>
          <a:off x="212725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122864</xdr:rowOff>
    </xdr:from>
    <xdr:ext cx="469744" cy="259045"/>
    <xdr:sp macro="" textlink="">
      <xdr:nvSpPr>
        <xdr:cNvPr id="802" name="テキスト ボックス 801"/>
        <xdr:cNvSpPr txBox="1"/>
      </xdr:nvSpPr>
      <xdr:spPr>
        <a:xfrm>
          <a:off x="21088428" y="955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14694</xdr:rowOff>
    </xdr:from>
    <xdr:to>
      <xdr:col>107</xdr:col>
      <xdr:colOff>50800</xdr:colOff>
      <xdr:row>58</xdr:row>
      <xdr:rowOff>67272</xdr:rowOff>
    </xdr:to>
    <xdr:cxnSp macro="">
      <xdr:nvCxnSpPr>
        <xdr:cNvPr id="803" name="直線コネクタ 802"/>
        <xdr:cNvCxnSpPr/>
      </xdr:nvCxnSpPr>
      <xdr:spPr>
        <a:xfrm flipV="1">
          <a:off x="19545300" y="995879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155156</xdr:rowOff>
    </xdr:from>
    <xdr:to>
      <xdr:col>107</xdr:col>
      <xdr:colOff>101600</xdr:colOff>
      <xdr:row>57</xdr:row>
      <xdr:rowOff>85306</xdr:rowOff>
    </xdr:to>
    <xdr:sp macro="" textlink="">
      <xdr:nvSpPr>
        <xdr:cNvPr id="804" name="フローチャート: 判断 803"/>
        <xdr:cNvSpPr/>
      </xdr:nvSpPr>
      <xdr:spPr>
        <a:xfrm>
          <a:off x="20383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101833</xdr:rowOff>
    </xdr:from>
    <xdr:ext cx="469744" cy="259045"/>
    <xdr:sp macro="" textlink="">
      <xdr:nvSpPr>
        <xdr:cNvPr id="805" name="テキスト ボックス 804"/>
        <xdr:cNvSpPr txBox="1"/>
      </xdr:nvSpPr>
      <xdr:spPr>
        <a:xfrm>
          <a:off x="20199428" y="953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57785</xdr:rowOff>
    </xdr:from>
    <xdr:to>
      <xdr:col>102</xdr:col>
      <xdr:colOff>114300</xdr:colOff>
      <xdr:row>58</xdr:row>
      <xdr:rowOff>67272</xdr:rowOff>
    </xdr:to>
    <xdr:cxnSp macro="">
      <xdr:nvCxnSpPr>
        <xdr:cNvPr id="806" name="直線コネクタ 805"/>
        <xdr:cNvCxnSpPr/>
      </xdr:nvCxnSpPr>
      <xdr:spPr>
        <a:xfrm>
          <a:off x="18656300" y="10001885"/>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128677</xdr:rowOff>
    </xdr:from>
    <xdr:to>
      <xdr:col>102</xdr:col>
      <xdr:colOff>165100</xdr:colOff>
      <xdr:row>57</xdr:row>
      <xdr:rowOff>58827</xdr:rowOff>
    </xdr:to>
    <xdr:sp macro="" textlink="">
      <xdr:nvSpPr>
        <xdr:cNvPr id="807" name="フローチャート: 判断 806"/>
        <xdr:cNvSpPr/>
      </xdr:nvSpPr>
      <xdr:spPr>
        <a:xfrm>
          <a:off x="19494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75354</xdr:rowOff>
    </xdr:from>
    <xdr:ext cx="469744" cy="259045"/>
    <xdr:sp macro="" textlink="">
      <xdr:nvSpPr>
        <xdr:cNvPr id="808" name="テキスト ボックス 807"/>
        <xdr:cNvSpPr txBox="1"/>
      </xdr:nvSpPr>
      <xdr:spPr>
        <a:xfrm>
          <a:off x="19310428" y="950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107112</xdr:rowOff>
    </xdr:from>
    <xdr:to>
      <xdr:col>98</xdr:col>
      <xdr:colOff>38100</xdr:colOff>
      <xdr:row>57</xdr:row>
      <xdr:rowOff>37262</xdr:rowOff>
    </xdr:to>
    <xdr:sp macro="" textlink="">
      <xdr:nvSpPr>
        <xdr:cNvPr id="809" name="フローチャート: 判断 808"/>
        <xdr:cNvSpPr/>
      </xdr:nvSpPr>
      <xdr:spPr>
        <a:xfrm>
          <a:off x="18605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53789</xdr:rowOff>
    </xdr:from>
    <xdr:ext cx="534377" cy="259045"/>
    <xdr:sp macro="" textlink="">
      <xdr:nvSpPr>
        <xdr:cNvPr id="810" name="テキスト ボックス 809"/>
        <xdr:cNvSpPr txBox="1"/>
      </xdr:nvSpPr>
      <xdr:spPr>
        <a:xfrm>
          <a:off x="18389111" y="94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160757</xdr:rowOff>
    </xdr:from>
    <xdr:to>
      <xdr:col>116</xdr:col>
      <xdr:colOff>114300</xdr:colOff>
      <xdr:row>58</xdr:row>
      <xdr:rowOff>90907</xdr:rowOff>
    </xdr:to>
    <xdr:sp macro="" textlink="">
      <xdr:nvSpPr>
        <xdr:cNvPr id="816" name="楕円 815"/>
        <xdr:cNvSpPr/>
      </xdr:nvSpPr>
      <xdr:spPr>
        <a:xfrm>
          <a:off x="22110700" y="993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139184</xdr:rowOff>
    </xdr:from>
    <xdr:ext cx="469744" cy="259045"/>
    <xdr:sp macro="" textlink="">
      <xdr:nvSpPr>
        <xdr:cNvPr id="817" name="貸付金該当値テキスト"/>
        <xdr:cNvSpPr txBox="1"/>
      </xdr:nvSpPr>
      <xdr:spPr>
        <a:xfrm>
          <a:off x="22212300" y="991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8509</xdr:rowOff>
    </xdr:from>
    <xdr:to>
      <xdr:col>112</xdr:col>
      <xdr:colOff>38100</xdr:colOff>
      <xdr:row>58</xdr:row>
      <xdr:rowOff>110109</xdr:rowOff>
    </xdr:to>
    <xdr:sp macro="" textlink="">
      <xdr:nvSpPr>
        <xdr:cNvPr id="818" name="楕円 817"/>
        <xdr:cNvSpPr/>
      </xdr:nvSpPr>
      <xdr:spPr>
        <a:xfrm>
          <a:off x="21272500" y="995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101236</xdr:rowOff>
    </xdr:from>
    <xdr:ext cx="469744" cy="259045"/>
    <xdr:sp macro="" textlink="">
      <xdr:nvSpPr>
        <xdr:cNvPr id="819" name="テキスト ボックス 818"/>
        <xdr:cNvSpPr txBox="1"/>
      </xdr:nvSpPr>
      <xdr:spPr>
        <a:xfrm>
          <a:off x="21088428" y="1004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135344</xdr:rowOff>
    </xdr:from>
    <xdr:to>
      <xdr:col>107</xdr:col>
      <xdr:colOff>101600</xdr:colOff>
      <xdr:row>58</xdr:row>
      <xdr:rowOff>65494</xdr:rowOff>
    </xdr:to>
    <xdr:sp macro="" textlink="">
      <xdr:nvSpPr>
        <xdr:cNvPr id="820" name="楕円 819"/>
        <xdr:cNvSpPr/>
      </xdr:nvSpPr>
      <xdr:spPr>
        <a:xfrm>
          <a:off x="20383500" y="990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56621</xdr:rowOff>
    </xdr:from>
    <xdr:ext cx="469744" cy="259045"/>
    <xdr:sp macro="" textlink="">
      <xdr:nvSpPr>
        <xdr:cNvPr id="821" name="テキスト ボックス 820"/>
        <xdr:cNvSpPr txBox="1"/>
      </xdr:nvSpPr>
      <xdr:spPr>
        <a:xfrm>
          <a:off x="20199428" y="1000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16472</xdr:rowOff>
    </xdr:from>
    <xdr:to>
      <xdr:col>102</xdr:col>
      <xdr:colOff>165100</xdr:colOff>
      <xdr:row>58</xdr:row>
      <xdr:rowOff>118072</xdr:rowOff>
    </xdr:to>
    <xdr:sp macro="" textlink="">
      <xdr:nvSpPr>
        <xdr:cNvPr id="822" name="楕円 821"/>
        <xdr:cNvSpPr/>
      </xdr:nvSpPr>
      <xdr:spPr>
        <a:xfrm>
          <a:off x="19494500" y="996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109199</xdr:rowOff>
    </xdr:from>
    <xdr:ext cx="469744" cy="259045"/>
    <xdr:sp macro="" textlink="">
      <xdr:nvSpPr>
        <xdr:cNvPr id="823" name="テキスト ボックス 822"/>
        <xdr:cNvSpPr txBox="1"/>
      </xdr:nvSpPr>
      <xdr:spPr>
        <a:xfrm>
          <a:off x="19310428" y="1005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6985</xdr:rowOff>
    </xdr:from>
    <xdr:to>
      <xdr:col>98</xdr:col>
      <xdr:colOff>38100</xdr:colOff>
      <xdr:row>58</xdr:row>
      <xdr:rowOff>108585</xdr:rowOff>
    </xdr:to>
    <xdr:sp macro="" textlink="">
      <xdr:nvSpPr>
        <xdr:cNvPr id="824" name="楕円 823"/>
        <xdr:cNvSpPr/>
      </xdr:nvSpPr>
      <xdr:spPr>
        <a:xfrm>
          <a:off x="18605500" y="995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99712</xdr:rowOff>
    </xdr:from>
    <xdr:ext cx="469744" cy="259045"/>
    <xdr:sp macro="" textlink="">
      <xdr:nvSpPr>
        <xdr:cNvPr id="825" name="テキスト ボックス 824"/>
        <xdr:cNvSpPr txBox="1"/>
      </xdr:nvSpPr>
      <xdr:spPr>
        <a:xfrm>
          <a:off x="18421428" y="1004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19868</xdr:rowOff>
    </xdr:from>
    <xdr:to>
      <xdr:col>116</xdr:col>
      <xdr:colOff>62864</xdr:colOff>
      <xdr:row>78</xdr:row>
      <xdr:rowOff>134305</xdr:rowOff>
    </xdr:to>
    <xdr:cxnSp macro="">
      <xdr:nvCxnSpPr>
        <xdr:cNvPr id="848" name="直線コネクタ 847"/>
        <xdr:cNvCxnSpPr/>
      </xdr:nvCxnSpPr>
      <xdr:spPr>
        <a:xfrm flipV="1">
          <a:off x="22159595" y="12021368"/>
          <a:ext cx="1269" cy="1486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138132</xdr:rowOff>
    </xdr:from>
    <xdr:ext cx="534377" cy="259045"/>
    <xdr:sp macro="" textlink="">
      <xdr:nvSpPr>
        <xdr:cNvPr id="849" name="繰出金最小値テキスト"/>
        <xdr:cNvSpPr txBox="1"/>
      </xdr:nvSpPr>
      <xdr:spPr>
        <a:xfrm>
          <a:off x="22212300" y="1351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134305</xdr:rowOff>
    </xdr:from>
    <xdr:to>
      <xdr:col>116</xdr:col>
      <xdr:colOff>152400</xdr:colOff>
      <xdr:row>78</xdr:row>
      <xdr:rowOff>134305</xdr:rowOff>
    </xdr:to>
    <xdr:cxnSp macro="">
      <xdr:nvCxnSpPr>
        <xdr:cNvPr id="850" name="直線コネクタ 849"/>
        <xdr:cNvCxnSpPr/>
      </xdr:nvCxnSpPr>
      <xdr:spPr>
        <a:xfrm>
          <a:off x="22072600" y="135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137995</xdr:rowOff>
    </xdr:from>
    <xdr:ext cx="534377" cy="259045"/>
    <xdr:sp macro="" textlink="">
      <xdr:nvSpPr>
        <xdr:cNvPr id="851" name="繰出金最大値テキスト"/>
        <xdr:cNvSpPr txBox="1"/>
      </xdr:nvSpPr>
      <xdr:spPr>
        <a:xfrm>
          <a:off x="22212300" y="1179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19868</xdr:rowOff>
    </xdr:from>
    <xdr:to>
      <xdr:col>116</xdr:col>
      <xdr:colOff>152400</xdr:colOff>
      <xdr:row>70</xdr:row>
      <xdr:rowOff>19868</xdr:rowOff>
    </xdr:to>
    <xdr:cxnSp macro="">
      <xdr:nvCxnSpPr>
        <xdr:cNvPr id="852" name="直線コネクタ 851"/>
        <xdr:cNvCxnSpPr/>
      </xdr:nvCxnSpPr>
      <xdr:spPr>
        <a:xfrm>
          <a:off x="22072600" y="1202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19868</xdr:rowOff>
    </xdr:from>
    <xdr:to>
      <xdr:col>116</xdr:col>
      <xdr:colOff>63500</xdr:colOff>
      <xdr:row>70</xdr:row>
      <xdr:rowOff>100152</xdr:rowOff>
    </xdr:to>
    <xdr:cxnSp macro="">
      <xdr:nvCxnSpPr>
        <xdr:cNvPr id="853" name="直線コネクタ 852"/>
        <xdr:cNvCxnSpPr/>
      </xdr:nvCxnSpPr>
      <xdr:spPr>
        <a:xfrm flipV="1">
          <a:off x="21323300" y="12021368"/>
          <a:ext cx="838200" cy="8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19138</xdr:rowOff>
    </xdr:from>
    <xdr:ext cx="534377" cy="259045"/>
    <xdr:sp macro="" textlink="">
      <xdr:nvSpPr>
        <xdr:cNvPr id="854" name="繰出金平均値テキスト"/>
        <xdr:cNvSpPr txBox="1"/>
      </xdr:nvSpPr>
      <xdr:spPr>
        <a:xfrm>
          <a:off x="22212300" y="12877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40711</xdr:rowOff>
    </xdr:from>
    <xdr:to>
      <xdr:col>116</xdr:col>
      <xdr:colOff>114300</xdr:colOff>
      <xdr:row>75</xdr:row>
      <xdr:rowOff>142311</xdr:rowOff>
    </xdr:to>
    <xdr:sp macro="" textlink="">
      <xdr:nvSpPr>
        <xdr:cNvPr id="855" name="フローチャート: 判断 854"/>
        <xdr:cNvSpPr/>
      </xdr:nvSpPr>
      <xdr:spPr>
        <a:xfrm>
          <a:off x="22110700" y="1289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100152</xdr:rowOff>
    </xdr:from>
    <xdr:to>
      <xdr:col>111</xdr:col>
      <xdr:colOff>177800</xdr:colOff>
      <xdr:row>71</xdr:row>
      <xdr:rowOff>22748</xdr:rowOff>
    </xdr:to>
    <xdr:cxnSp macro="">
      <xdr:nvCxnSpPr>
        <xdr:cNvPr id="856" name="直線コネクタ 855"/>
        <xdr:cNvCxnSpPr/>
      </xdr:nvCxnSpPr>
      <xdr:spPr>
        <a:xfrm flipV="1">
          <a:off x="20434300" y="12101652"/>
          <a:ext cx="889000" cy="9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156291</xdr:rowOff>
    </xdr:from>
    <xdr:to>
      <xdr:col>112</xdr:col>
      <xdr:colOff>38100</xdr:colOff>
      <xdr:row>75</xdr:row>
      <xdr:rowOff>86441</xdr:rowOff>
    </xdr:to>
    <xdr:sp macro="" textlink="">
      <xdr:nvSpPr>
        <xdr:cNvPr id="857" name="フローチャート: 判断 856"/>
        <xdr:cNvSpPr/>
      </xdr:nvSpPr>
      <xdr:spPr>
        <a:xfrm>
          <a:off x="21272500" y="1284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77568</xdr:rowOff>
    </xdr:from>
    <xdr:ext cx="534377" cy="259045"/>
    <xdr:sp macro="" textlink="">
      <xdr:nvSpPr>
        <xdr:cNvPr id="858" name="テキスト ボックス 857"/>
        <xdr:cNvSpPr txBox="1"/>
      </xdr:nvSpPr>
      <xdr:spPr>
        <a:xfrm>
          <a:off x="21056111" y="1293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22748</xdr:rowOff>
    </xdr:from>
    <xdr:to>
      <xdr:col>107</xdr:col>
      <xdr:colOff>50800</xdr:colOff>
      <xdr:row>71</xdr:row>
      <xdr:rowOff>59599</xdr:rowOff>
    </xdr:to>
    <xdr:cxnSp macro="">
      <xdr:nvCxnSpPr>
        <xdr:cNvPr id="859" name="直線コネクタ 858"/>
        <xdr:cNvCxnSpPr/>
      </xdr:nvCxnSpPr>
      <xdr:spPr>
        <a:xfrm flipV="1">
          <a:off x="19545300" y="12195698"/>
          <a:ext cx="889000" cy="3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164338</xdr:rowOff>
    </xdr:from>
    <xdr:to>
      <xdr:col>107</xdr:col>
      <xdr:colOff>101600</xdr:colOff>
      <xdr:row>74</xdr:row>
      <xdr:rowOff>94488</xdr:rowOff>
    </xdr:to>
    <xdr:sp macro="" textlink="">
      <xdr:nvSpPr>
        <xdr:cNvPr id="860" name="フローチャート: 判断 859"/>
        <xdr:cNvSpPr/>
      </xdr:nvSpPr>
      <xdr:spPr>
        <a:xfrm>
          <a:off x="20383500" y="126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85615</xdr:rowOff>
    </xdr:from>
    <xdr:ext cx="534377" cy="259045"/>
    <xdr:sp macro="" textlink="">
      <xdr:nvSpPr>
        <xdr:cNvPr id="861" name="テキスト ボックス 860"/>
        <xdr:cNvSpPr txBox="1"/>
      </xdr:nvSpPr>
      <xdr:spPr>
        <a:xfrm>
          <a:off x="20167111" y="1277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8712</xdr:rowOff>
    </xdr:from>
    <xdr:to>
      <xdr:col>102</xdr:col>
      <xdr:colOff>114300</xdr:colOff>
      <xdr:row>71</xdr:row>
      <xdr:rowOff>59599</xdr:rowOff>
    </xdr:to>
    <xdr:cxnSp macro="">
      <xdr:nvCxnSpPr>
        <xdr:cNvPr id="862" name="直線コネクタ 861"/>
        <xdr:cNvCxnSpPr/>
      </xdr:nvCxnSpPr>
      <xdr:spPr>
        <a:xfrm>
          <a:off x="18656300" y="12181662"/>
          <a:ext cx="889000" cy="5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131922</xdr:rowOff>
    </xdr:from>
    <xdr:to>
      <xdr:col>102</xdr:col>
      <xdr:colOff>165100</xdr:colOff>
      <xdr:row>74</xdr:row>
      <xdr:rowOff>62072</xdr:rowOff>
    </xdr:to>
    <xdr:sp macro="" textlink="">
      <xdr:nvSpPr>
        <xdr:cNvPr id="863" name="フローチャート: 判断 862"/>
        <xdr:cNvSpPr/>
      </xdr:nvSpPr>
      <xdr:spPr>
        <a:xfrm>
          <a:off x="19494500" y="1264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53199</xdr:rowOff>
    </xdr:from>
    <xdr:ext cx="534377" cy="259045"/>
    <xdr:sp macro="" textlink="">
      <xdr:nvSpPr>
        <xdr:cNvPr id="864" name="テキスト ボックス 863"/>
        <xdr:cNvSpPr txBox="1"/>
      </xdr:nvSpPr>
      <xdr:spPr>
        <a:xfrm>
          <a:off x="19278111" y="1274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122367</xdr:rowOff>
    </xdr:from>
    <xdr:to>
      <xdr:col>98</xdr:col>
      <xdr:colOff>38100</xdr:colOff>
      <xdr:row>74</xdr:row>
      <xdr:rowOff>52517</xdr:rowOff>
    </xdr:to>
    <xdr:sp macro="" textlink="">
      <xdr:nvSpPr>
        <xdr:cNvPr id="865" name="フローチャート: 判断 864"/>
        <xdr:cNvSpPr/>
      </xdr:nvSpPr>
      <xdr:spPr>
        <a:xfrm>
          <a:off x="18605500" y="1263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43644</xdr:rowOff>
    </xdr:from>
    <xdr:ext cx="534377" cy="259045"/>
    <xdr:sp macro="" textlink="">
      <xdr:nvSpPr>
        <xdr:cNvPr id="866" name="テキスト ボックス 865"/>
        <xdr:cNvSpPr txBox="1"/>
      </xdr:nvSpPr>
      <xdr:spPr>
        <a:xfrm>
          <a:off x="18389111" y="1273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69</xdr:row>
      <xdr:rowOff>140518</xdr:rowOff>
    </xdr:from>
    <xdr:to>
      <xdr:col>116</xdr:col>
      <xdr:colOff>114300</xdr:colOff>
      <xdr:row>70</xdr:row>
      <xdr:rowOff>70668</xdr:rowOff>
    </xdr:to>
    <xdr:sp macro="" textlink="">
      <xdr:nvSpPr>
        <xdr:cNvPr id="872" name="楕円 871"/>
        <xdr:cNvSpPr/>
      </xdr:nvSpPr>
      <xdr:spPr>
        <a:xfrm>
          <a:off x="22110700" y="1197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93545</xdr:rowOff>
    </xdr:from>
    <xdr:ext cx="534377" cy="259045"/>
    <xdr:sp macro="" textlink="">
      <xdr:nvSpPr>
        <xdr:cNvPr id="873" name="繰出金該当値テキスト"/>
        <xdr:cNvSpPr txBox="1"/>
      </xdr:nvSpPr>
      <xdr:spPr>
        <a:xfrm>
          <a:off x="22212300" y="1192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49352</xdr:rowOff>
    </xdr:from>
    <xdr:to>
      <xdr:col>112</xdr:col>
      <xdr:colOff>38100</xdr:colOff>
      <xdr:row>70</xdr:row>
      <xdr:rowOff>150952</xdr:rowOff>
    </xdr:to>
    <xdr:sp macro="" textlink="">
      <xdr:nvSpPr>
        <xdr:cNvPr id="874" name="楕円 873"/>
        <xdr:cNvSpPr/>
      </xdr:nvSpPr>
      <xdr:spPr>
        <a:xfrm>
          <a:off x="21272500" y="1205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68</xdr:row>
      <xdr:rowOff>167479</xdr:rowOff>
    </xdr:from>
    <xdr:ext cx="534377" cy="259045"/>
    <xdr:sp macro="" textlink="">
      <xdr:nvSpPr>
        <xdr:cNvPr id="875" name="テキスト ボックス 874"/>
        <xdr:cNvSpPr txBox="1"/>
      </xdr:nvSpPr>
      <xdr:spPr>
        <a:xfrm>
          <a:off x="21056111" y="1182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143398</xdr:rowOff>
    </xdr:from>
    <xdr:to>
      <xdr:col>107</xdr:col>
      <xdr:colOff>101600</xdr:colOff>
      <xdr:row>71</xdr:row>
      <xdr:rowOff>73548</xdr:rowOff>
    </xdr:to>
    <xdr:sp macro="" textlink="">
      <xdr:nvSpPr>
        <xdr:cNvPr id="876" name="楕円 875"/>
        <xdr:cNvSpPr/>
      </xdr:nvSpPr>
      <xdr:spPr>
        <a:xfrm>
          <a:off x="20383500" y="1214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90075</xdr:rowOff>
    </xdr:from>
    <xdr:ext cx="534377" cy="259045"/>
    <xdr:sp macro="" textlink="">
      <xdr:nvSpPr>
        <xdr:cNvPr id="877" name="テキスト ボックス 876"/>
        <xdr:cNvSpPr txBox="1"/>
      </xdr:nvSpPr>
      <xdr:spPr>
        <a:xfrm>
          <a:off x="20167111" y="1192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8799</xdr:rowOff>
    </xdr:from>
    <xdr:to>
      <xdr:col>102</xdr:col>
      <xdr:colOff>165100</xdr:colOff>
      <xdr:row>71</xdr:row>
      <xdr:rowOff>110399</xdr:rowOff>
    </xdr:to>
    <xdr:sp macro="" textlink="">
      <xdr:nvSpPr>
        <xdr:cNvPr id="878" name="楕円 877"/>
        <xdr:cNvSpPr/>
      </xdr:nvSpPr>
      <xdr:spPr>
        <a:xfrm>
          <a:off x="19494500" y="1218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126926</xdr:rowOff>
    </xdr:from>
    <xdr:ext cx="534377" cy="259045"/>
    <xdr:sp macro="" textlink="">
      <xdr:nvSpPr>
        <xdr:cNvPr id="879" name="テキスト ボックス 878"/>
        <xdr:cNvSpPr txBox="1"/>
      </xdr:nvSpPr>
      <xdr:spPr>
        <a:xfrm>
          <a:off x="19278111" y="1195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129362</xdr:rowOff>
    </xdr:from>
    <xdr:to>
      <xdr:col>98</xdr:col>
      <xdr:colOff>38100</xdr:colOff>
      <xdr:row>71</xdr:row>
      <xdr:rowOff>59512</xdr:rowOff>
    </xdr:to>
    <xdr:sp macro="" textlink="">
      <xdr:nvSpPr>
        <xdr:cNvPr id="880" name="楕円 879"/>
        <xdr:cNvSpPr/>
      </xdr:nvSpPr>
      <xdr:spPr>
        <a:xfrm>
          <a:off x="18605500" y="1213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76039</xdr:rowOff>
    </xdr:from>
    <xdr:ext cx="534377" cy="259045"/>
    <xdr:sp macro="" textlink="">
      <xdr:nvSpPr>
        <xdr:cNvPr id="881" name="テキスト ボックス 880"/>
        <xdr:cNvSpPr txBox="1"/>
      </xdr:nvSpPr>
      <xdr:spPr>
        <a:xfrm>
          <a:off x="18389111" y="1190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人件費、物件費は、類似団体の平均と比較して高い状況にあるが、これは平成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の広域合併により、職員数が増加したこと及び多くの公共施設を抱えることになったことが主な要因である。合併後、定員適正化計画による正規職員数の削減や公の施設等評価及びあり方方針に基づく施設の総量削減など、経費削減に向けた取り組みを進めており、特に正規職員数については合併直後から令和２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月時点までに</a:t>
          </a:r>
          <a:r>
            <a:rPr kumimoji="1" lang="en-US" altLang="ja-JP" sz="1300">
              <a:latin typeface="ＭＳ Ｐゴシック" panose="020B0600070205080204" pitchFamily="50" charset="-128"/>
              <a:ea typeface="ＭＳ Ｐゴシック" panose="020B0600070205080204" pitchFamily="50" charset="-128"/>
            </a:rPr>
            <a:t>569</a:t>
          </a:r>
          <a:r>
            <a:rPr kumimoji="1" lang="ja-JP" altLang="en-US" sz="1300">
              <a:latin typeface="ＭＳ Ｐゴシック" panose="020B0600070205080204" pitchFamily="50" charset="-128"/>
              <a:ea typeface="ＭＳ Ｐゴシック" panose="020B0600070205080204" pitchFamily="50" charset="-128"/>
            </a:rPr>
            <a:t>人の職員を削減するなど、効果を上げている。島しょ部地域という特殊な地理的要因や会計年度任用職員の効率的な配置などにも留意しながら、経費の削減に努めたい。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扶助費は前年度に比べ横ばいとなったが、類似団体と同様に、増加傾向である。この傾向は今後も続くことが予想されることから、適正な執行に努め、上昇率の抑制に努めたい。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補助費等については、特別定額給付金などのコロナ対策経費の増加により、大幅に増加した。また、繰出金は、介護保険事業に要する繰出金が増加しており、今後も増加傾向は続くことが想定される。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普通建設事業は、ごみ処理施設整備や国体関連施設の整備といった大型事業が平成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年度で完了したこともあり、また令和元年度の小中学校の空調設備整備が完了し、類似団体を下回ることとなった。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公債費は、ごみ処理施設整備などの財源となっている合併特例債などの地方債償還が始まったことで、公債費は依然高い水準が続いているが、今後は減少傾向を見込んでいる。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愛媛県今治市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156,254
152,911
419.21
93,792,331
89,290,713
3,995,620
44,759,540
72,950,158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62230</xdr:rowOff>
    </xdr:from>
    <xdr:to>
      <xdr:col>24</xdr:col>
      <xdr:colOff>62865</xdr:colOff>
      <xdr:row>38</xdr:row>
      <xdr:rowOff>156210</xdr:rowOff>
    </xdr:to>
    <xdr:cxnSp macro="">
      <xdr:nvCxnSpPr>
        <xdr:cNvPr id="56" name="直線コネクタ 55"/>
        <xdr:cNvCxnSpPr/>
      </xdr:nvCxnSpPr>
      <xdr:spPr>
        <a:xfrm flipV="1">
          <a:off x="4633595" y="5548630"/>
          <a:ext cx="1270" cy="112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160037</xdr:rowOff>
    </xdr:from>
    <xdr:ext cx="469744" cy="259045"/>
    <xdr:sp macro="" textlink="">
      <xdr:nvSpPr>
        <xdr:cNvPr id="57" name="議会費最小値テキスト"/>
        <xdr:cNvSpPr txBox="1"/>
      </xdr:nvSpPr>
      <xdr:spPr>
        <a:xfrm>
          <a:off x="4686300" y="667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156210</xdr:rowOff>
    </xdr:from>
    <xdr:to>
      <xdr:col>24</xdr:col>
      <xdr:colOff>152400</xdr:colOff>
      <xdr:row>38</xdr:row>
      <xdr:rowOff>156210</xdr:rowOff>
    </xdr:to>
    <xdr:cxnSp macro="">
      <xdr:nvCxnSpPr>
        <xdr:cNvPr id="58" name="直線コネクタ 57"/>
        <xdr:cNvCxnSpPr/>
      </xdr:nvCxnSpPr>
      <xdr:spPr>
        <a:xfrm>
          <a:off x="4546600" y="6671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8907</xdr:rowOff>
    </xdr:from>
    <xdr:ext cx="469744" cy="259045"/>
    <xdr:sp macro="" textlink="">
      <xdr:nvSpPr>
        <xdr:cNvPr id="59" name="議会費最大値テキスト"/>
        <xdr:cNvSpPr txBox="1"/>
      </xdr:nvSpPr>
      <xdr:spPr>
        <a:xfrm>
          <a:off x="4686300" y="53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62230</xdr:rowOff>
    </xdr:from>
    <xdr:to>
      <xdr:col>24</xdr:col>
      <xdr:colOff>152400</xdr:colOff>
      <xdr:row>32</xdr:row>
      <xdr:rowOff>62230</xdr:rowOff>
    </xdr:to>
    <xdr:cxnSp macro="">
      <xdr:nvCxnSpPr>
        <xdr:cNvPr id="60" name="直線コネクタ 59"/>
        <xdr:cNvCxnSpPr/>
      </xdr:nvCxnSpPr>
      <xdr:spPr>
        <a:xfrm>
          <a:off x="4546600" y="554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162560</xdr:rowOff>
    </xdr:from>
    <xdr:to>
      <xdr:col>24</xdr:col>
      <xdr:colOff>63500</xdr:colOff>
      <xdr:row>32</xdr:row>
      <xdr:rowOff>62230</xdr:rowOff>
    </xdr:to>
    <xdr:cxnSp macro="">
      <xdr:nvCxnSpPr>
        <xdr:cNvPr id="61" name="直線コネクタ 60"/>
        <xdr:cNvCxnSpPr/>
      </xdr:nvCxnSpPr>
      <xdr:spPr>
        <a:xfrm>
          <a:off x="3797300" y="5477510"/>
          <a:ext cx="838200" cy="7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469744" cy="259045"/>
    <xdr:sp macro="" textlink="">
      <xdr:nvSpPr>
        <xdr:cNvPr id="62" name="議会費平均値テキスト"/>
        <xdr:cNvSpPr txBox="1"/>
      </xdr:nvSpPr>
      <xdr:spPr>
        <a:xfrm>
          <a:off x="4686300" y="605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3" name="フローチャート: 判断 62"/>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160020</xdr:rowOff>
    </xdr:from>
    <xdr:to>
      <xdr:col>19</xdr:col>
      <xdr:colOff>177800</xdr:colOff>
      <xdr:row>31</xdr:row>
      <xdr:rowOff>162560</xdr:rowOff>
    </xdr:to>
    <xdr:cxnSp macro="">
      <xdr:nvCxnSpPr>
        <xdr:cNvPr id="64" name="直線コネクタ 63"/>
        <xdr:cNvCxnSpPr/>
      </xdr:nvCxnSpPr>
      <xdr:spPr>
        <a:xfrm>
          <a:off x="2908300" y="547497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77470</xdr:rowOff>
    </xdr:from>
    <xdr:to>
      <xdr:col>20</xdr:col>
      <xdr:colOff>38100</xdr:colOff>
      <xdr:row>36</xdr:row>
      <xdr:rowOff>7620</xdr:rowOff>
    </xdr:to>
    <xdr:sp macro="" textlink="">
      <xdr:nvSpPr>
        <xdr:cNvPr id="65" name="フローチャート: 判断 64"/>
        <xdr:cNvSpPr/>
      </xdr:nvSpPr>
      <xdr:spPr>
        <a:xfrm>
          <a:off x="3746500" y="607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170197</xdr:rowOff>
    </xdr:from>
    <xdr:ext cx="469744" cy="259045"/>
    <xdr:sp macro="" textlink="">
      <xdr:nvSpPr>
        <xdr:cNvPr id="66" name="テキスト ボックス 65"/>
        <xdr:cNvSpPr txBox="1"/>
      </xdr:nvSpPr>
      <xdr:spPr>
        <a:xfrm>
          <a:off x="3562428" y="61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160020</xdr:rowOff>
    </xdr:from>
    <xdr:to>
      <xdr:col>15</xdr:col>
      <xdr:colOff>50800</xdr:colOff>
      <xdr:row>32</xdr:row>
      <xdr:rowOff>76200</xdr:rowOff>
    </xdr:to>
    <xdr:cxnSp macro="">
      <xdr:nvCxnSpPr>
        <xdr:cNvPr id="67" name="直線コネクタ 66"/>
        <xdr:cNvCxnSpPr/>
      </xdr:nvCxnSpPr>
      <xdr:spPr>
        <a:xfrm flipV="1">
          <a:off x="2019300" y="547497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53340</xdr:rowOff>
    </xdr:from>
    <xdr:to>
      <xdr:col>15</xdr:col>
      <xdr:colOff>101600</xdr:colOff>
      <xdr:row>35</xdr:row>
      <xdr:rowOff>154940</xdr:rowOff>
    </xdr:to>
    <xdr:sp macro="" textlink="">
      <xdr:nvSpPr>
        <xdr:cNvPr id="68" name="フローチャート: 判断 67"/>
        <xdr:cNvSpPr/>
      </xdr:nvSpPr>
      <xdr:spPr>
        <a:xfrm>
          <a:off x="28575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146067</xdr:rowOff>
    </xdr:from>
    <xdr:ext cx="469744" cy="259045"/>
    <xdr:sp macro="" textlink="">
      <xdr:nvSpPr>
        <xdr:cNvPr id="69" name="テキスト ボックス 68"/>
        <xdr:cNvSpPr txBox="1"/>
      </xdr:nvSpPr>
      <xdr:spPr>
        <a:xfrm>
          <a:off x="2673428" y="614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86360</xdr:rowOff>
    </xdr:from>
    <xdr:to>
      <xdr:col>10</xdr:col>
      <xdr:colOff>114300</xdr:colOff>
      <xdr:row>32</xdr:row>
      <xdr:rowOff>76200</xdr:rowOff>
    </xdr:to>
    <xdr:cxnSp macro="">
      <xdr:nvCxnSpPr>
        <xdr:cNvPr id="70" name="直線コネクタ 69"/>
        <xdr:cNvCxnSpPr/>
      </xdr:nvCxnSpPr>
      <xdr:spPr>
        <a:xfrm>
          <a:off x="1130300" y="5401310"/>
          <a:ext cx="889000" cy="16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67310</xdr:rowOff>
    </xdr:from>
    <xdr:to>
      <xdr:col>10</xdr:col>
      <xdr:colOff>165100</xdr:colOff>
      <xdr:row>35</xdr:row>
      <xdr:rowOff>168910</xdr:rowOff>
    </xdr:to>
    <xdr:sp macro="" textlink="">
      <xdr:nvSpPr>
        <xdr:cNvPr id="71" name="フローチャート: 判断 70"/>
        <xdr:cNvSpPr/>
      </xdr:nvSpPr>
      <xdr:spPr>
        <a:xfrm>
          <a:off x="1968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160037</xdr:rowOff>
    </xdr:from>
    <xdr:ext cx="469744" cy="259045"/>
    <xdr:sp macro="" textlink="">
      <xdr:nvSpPr>
        <xdr:cNvPr id="72" name="テキスト ボックス 71"/>
        <xdr:cNvSpPr txBox="1"/>
      </xdr:nvSpPr>
      <xdr:spPr>
        <a:xfrm>
          <a:off x="1784428" y="61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43180</xdr:rowOff>
    </xdr:from>
    <xdr:to>
      <xdr:col>6</xdr:col>
      <xdr:colOff>38100</xdr:colOff>
      <xdr:row>35</xdr:row>
      <xdr:rowOff>144780</xdr:rowOff>
    </xdr:to>
    <xdr:sp macro="" textlink="">
      <xdr:nvSpPr>
        <xdr:cNvPr id="73" name="フローチャート: 判断 72"/>
        <xdr:cNvSpPr/>
      </xdr:nvSpPr>
      <xdr:spPr>
        <a:xfrm>
          <a:off x="1079500" y="604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135907</xdr:rowOff>
    </xdr:from>
    <xdr:ext cx="469744" cy="259045"/>
    <xdr:sp macro="" textlink="">
      <xdr:nvSpPr>
        <xdr:cNvPr id="74" name="テキスト ボックス 73"/>
        <xdr:cNvSpPr txBox="1"/>
      </xdr:nvSpPr>
      <xdr:spPr>
        <a:xfrm>
          <a:off x="895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11430</xdr:rowOff>
    </xdr:from>
    <xdr:to>
      <xdr:col>24</xdr:col>
      <xdr:colOff>114300</xdr:colOff>
      <xdr:row>32</xdr:row>
      <xdr:rowOff>113030</xdr:rowOff>
    </xdr:to>
    <xdr:sp macro="" textlink="">
      <xdr:nvSpPr>
        <xdr:cNvPr id="80" name="楕円 79"/>
        <xdr:cNvSpPr/>
      </xdr:nvSpPr>
      <xdr:spPr>
        <a:xfrm>
          <a:off x="4584700" y="549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135907</xdr:rowOff>
    </xdr:from>
    <xdr:ext cx="469744" cy="259045"/>
    <xdr:sp macro="" textlink="">
      <xdr:nvSpPr>
        <xdr:cNvPr id="81" name="議会費該当値テキスト"/>
        <xdr:cNvSpPr txBox="1"/>
      </xdr:nvSpPr>
      <xdr:spPr>
        <a:xfrm>
          <a:off x="4686300" y="54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111760</xdr:rowOff>
    </xdr:from>
    <xdr:to>
      <xdr:col>20</xdr:col>
      <xdr:colOff>38100</xdr:colOff>
      <xdr:row>32</xdr:row>
      <xdr:rowOff>41910</xdr:rowOff>
    </xdr:to>
    <xdr:sp macro="" textlink="">
      <xdr:nvSpPr>
        <xdr:cNvPr id="82" name="楕円 81"/>
        <xdr:cNvSpPr/>
      </xdr:nvSpPr>
      <xdr:spPr>
        <a:xfrm>
          <a:off x="3746500" y="542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58437</xdr:rowOff>
    </xdr:from>
    <xdr:ext cx="469744" cy="259045"/>
    <xdr:sp macro="" textlink="">
      <xdr:nvSpPr>
        <xdr:cNvPr id="83" name="テキスト ボックス 82"/>
        <xdr:cNvSpPr txBox="1"/>
      </xdr:nvSpPr>
      <xdr:spPr>
        <a:xfrm>
          <a:off x="3562428" y="520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109220</xdr:rowOff>
    </xdr:from>
    <xdr:to>
      <xdr:col>15</xdr:col>
      <xdr:colOff>101600</xdr:colOff>
      <xdr:row>32</xdr:row>
      <xdr:rowOff>39370</xdr:rowOff>
    </xdr:to>
    <xdr:sp macro="" textlink="">
      <xdr:nvSpPr>
        <xdr:cNvPr id="84" name="楕円 83"/>
        <xdr:cNvSpPr/>
      </xdr:nvSpPr>
      <xdr:spPr>
        <a:xfrm>
          <a:off x="2857500" y="542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55897</xdr:rowOff>
    </xdr:from>
    <xdr:ext cx="469744" cy="259045"/>
    <xdr:sp macro="" textlink="">
      <xdr:nvSpPr>
        <xdr:cNvPr id="85" name="テキスト ボックス 84"/>
        <xdr:cNvSpPr txBox="1"/>
      </xdr:nvSpPr>
      <xdr:spPr>
        <a:xfrm>
          <a:off x="2673428" y="51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25400</xdr:rowOff>
    </xdr:from>
    <xdr:to>
      <xdr:col>10</xdr:col>
      <xdr:colOff>165100</xdr:colOff>
      <xdr:row>32</xdr:row>
      <xdr:rowOff>127000</xdr:rowOff>
    </xdr:to>
    <xdr:sp macro="" textlink="">
      <xdr:nvSpPr>
        <xdr:cNvPr id="86" name="楕円 85"/>
        <xdr:cNvSpPr/>
      </xdr:nvSpPr>
      <xdr:spPr>
        <a:xfrm>
          <a:off x="1968500" y="55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143527</xdr:rowOff>
    </xdr:from>
    <xdr:ext cx="469744" cy="259045"/>
    <xdr:sp macro="" textlink="">
      <xdr:nvSpPr>
        <xdr:cNvPr id="87" name="テキスト ボックス 86"/>
        <xdr:cNvSpPr txBox="1"/>
      </xdr:nvSpPr>
      <xdr:spPr>
        <a:xfrm>
          <a:off x="1784428" y="52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35560</xdr:rowOff>
    </xdr:from>
    <xdr:to>
      <xdr:col>6</xdr:col>
      <xdr:colOff>38100</xdr:colOff>
      <xdr:row>31</xdr:row>
      <xdr:rowOff>137160</xdr:rowOff>
    </xdr:to>
    <xdr:sp macro="" textlink="">
      <xdr:nvSpPr>
        <xdr:cNvPr id="88" name="楕円 87"/>
        <xdr:cNvSpPr/>
      </xdr:nvSpPr>
      <xdr:spPr>
        <a:xfrm>
          <a:off x="1079500" y="535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153687</xdr:rowOff>
    </xdr:from>
    <xdr:ext cx="469744" cy="259045"/>
    <xdr:sp macro="" textlink="">
      <xdr:nvSpPr>
        <xdr:cNvPr id="89" name="テキスト ボックス 88"/>
        <xdr:cNvSpPr txBox="1"/>
      </xdr:nvSpPr>
      <xdr:spPr>
        <a:xfrm>
          <a:off x="895428" y="512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107208</xdr:rowOff>
    </xdr:from>
    <xdr:to>
      <xdr:col>24</xdr:col>
      <xdr:colOff>62865</xdr:colOff>
      <xdr:row>53</xdr:row>
      <xdr:rowOff>74282</xdr:rowOff>
    </xdr:to>
    <xdr:cxnSp macro="">
      <xdr:nvCxnSpPr>
        <xdr:cNvPr id="113" name="直線コネクタ 112"/>
        <xdr:cNvCxnSpPr/>
      </xdr:nvCxnSpPr>
      <xdr:spPr>
        <a:xfrm flipV="1">
          <a:off x="4633595" y="8679708"/>
          <a:ext cx="1270" cy="481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78109</xdr:rowOff>
    </xdr:from>
    <xdr:ext cx="599010" cy="259045"/>
    <xdr:sp macro="" textlink="">
      <xdr:nvSpPr>
        <xdr:cNvPr id="114" name="総務費最小値テキスト"/>
        <xdr:cNvSpPr txBox="1"/>
      </xdr:nvSpPr>
      <xdr:spPr>
        <a:xfrm>
          <a:off x="4686300" y="916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74282</xdr:rowOff>
    </xdr:from>
    <xdr:to>
      <xdr:col>24</xdr:col>
      <xdr:colOff>152400</xdr:colOff>
      <xdr:row>53</xdr:row>
      <xdr:rowOff>74282</xdr:rowOff>
    </xdr:to>
    <xdr:cxnSp macro="">
      <xdr:nvCxnSpPr>
        <xdr:cNvPr id="115" name="直線コネクタ 114"/>
        <xdr:cNvCxnSpPr/>
      </xdr:nvCxnSpPr>
      <xdr:spPr>
        <a:xfrm>
          <a:off x="4546600" y="9161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53885</xdr:rowOff>
    </xdr:from>
    <xdr:ext cx="599010" cy="259045"/>
    <xdr:sp macro="" textlink="">
      <xdr:nvSpPr>
        <xdr:cNvPr id="116" name="総務費最大値テキスト"/>
        <xdr:cNvSpPr txBox="1"/>
      </xdr:nvSpPr>
      <xdr:spPr>
        <a:xfrm>
          <a:off x="4686300" y="845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107208</xdr:rowOff>
    </xdr:from>
    <xdr:to>
      <xdr:col>24</xdr:col>
      <xdr:colOff>152400</xdr:colOff>
      <xdr:row>50</xdr:row>
      <xdr:rowOff>107208</xdr:rowOff>
    </xdr:to>
    <xdr:cxnSp macro="">
      <xdr:nvCxnSpPr>
        <xdr:cNvPr id="117" name="直線コネクタ 116"/>
        <xdr:cNvCxnSpPr/>
      </xdr:nvCxnSpPr>
      <xdr:spPr>
        <a:xfrm>
          <a:off x="4546600" y="867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146307</xdr:rowOff>
    </xdr:from>
    <xdr:to>
      <xdr:col>24</xdr:col>
      <xdr:colOff>63500</xdr:colOff>
      <xdr:row>57</xdr:row>
      <xdr:rowOff>104663</xdr:rowOff>
    </xdr:to>
    <xdr:cxnSp macro="">
      <xdr:nvCxnSpPr>
        <xdr:cNvPr id="118" name="直線コネクタ 117"/>
        <xdr:cNvCxnSpPr/>
      </xdr:nvCxnSpPr>
      <xdr:spPr>
        <a:xfrm flipV="1">
          <a:off x="3797300" y="9061707"/>
          <a:ext cx="838200" cy="81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60670</xdr:rowOff>
    </xdr:from>
    <xdr:ext cx="599010" cy="259045"/>
    <xdr:sp macro="" textlink="">
      <xdr:nvSpPr>
        <xdr:cNvPr id="119" name="総務費平均値テキスト"/>
        <xdr:cNvSpPr txBox="1"/>
      </xdr:nvSpPr>
      <xdr:spPr>
        <a:xfrm>
          <a:off x="4686300" y="88046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37793</xdr:rowOff>
    </xdr:from>
    <xdr:to>
      <xdr:col>24</xdr:col>
      <xdr:colOff>114300</xdr:colOff>
      <xdr:row>52</xdr:row>
      <xdr:rowOff>139393</xdr:rowOff>
    </xdr:to>
    <xdr:sp macro="" textlink="">
      <xdr:nvSpPr>
        <xdr:cNvPr id="120" name="フローチャート: 判断 119"/>
        <xdr:cNvSpPr/>
      </xdr:nvSpPr>
      <xdr:spPr>
        <a:xfrm>
          <a:off x="4584700" y="89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104663</xdr:rowOff>
    </xdr:from>
    <xdr:to>
      <xdr:col>19</xdr:col>
      <xdr:colOff>177800</xdr:colOff>
      <xdr:row>57</xdr:row>
      <xdr:rowOff>107986</xdr:rowOff>
    </xdr:to>
    <xdr:cxnSp macro="">
      <xdr:nvCxnSpPr>
        <xdr:cNvPr id="121" name="直線コネクタ 120"/>
        <xdr:cNvCxnSpPr/>
      </xdr:nvCxnSpPr>
      <xdr:spPr>
        <a:xfrm flipV="1">
          <a:off x="2908300" y="9877313"/>
          <a:ext cx="889000" cy="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8365</xdr:rowOff>
    </xdr:from>
    <xdr:to>
      <xdr:col>20</xdr:col>
      <xdr:colOff>38100</xdr:colOff>
      <xdr:row>57</xdr:row>
      <xdr:rowOff>109965</xdr:rowOff>
    </xdr:to>
    <xdr:sp macro="" textlink="">
      <xdr:nvSpPr>
        <xdr:cNvPr id="122" name="フローチャート: 判断 121"/>
        <xdr:cNvSpPr/>
      </xdr:nvSpPr>
      <xdr:spPr>
        <a:xfrm>
          <a:off x="3746500" y="978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126492</xdr:rowOff>
    </xdr:from>
    <xdr:ext cx="534377" cy="259045"/>
    <xdr:sp macro="" textlink="">
      <xdr:nvSpPr>
        <xdr:cNvPr id="123" name="テキスト ボックス 122"/>
        <xdr:cNvSpPr txBox="1"/>
      </xdr:nvSpPr>
      <xdr:spPr>
        <a:xfrm>
          <a:off x="3530111" y="955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107986</xdr:rowOff>
    </xdr:from>
    <xdr:to>
      <xdr:col>15</xdr:col>
      <xdr:colOff>50800</xdr:colOff>
      <xdr:row>57</xdr:row>
      <xdr:rowOff>121877</xdr:rowOff>
    </xdr:to>
    <xdr:cxnSp macro="">
      <xdr:nvCxnSpPr>
        <xdr:cNvPr id="124" name="直線コネクタ 123"/>
        <xdr:cNvCxnSpPr/>
      </xdr:nvCxnSpPr>
      <xdr:spPr>
        <a:xfrm flipV="1">
          <a:off x="2019300" y="9880636"/>
          <a:ext cx="889000" cy="1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31636</xdr:rowOff>
    </xdr:from>
    <xdr:to>
      <xdr:col>15</xdr:col>
      <xdr:colOff>101600</xdr:colOff>
      <xdr:row>57</xdr:row>
      <xdr:rowOff>133236</xdr:rowOff>
    </xdr:to>
    <xdr:sp macro="" textlink="">
      <xdr:nvSpPr>
        <xdr:cNvPr id="125" name="フローチャート: 判断 124"/>
        <xdr:cNvSpPr/>
      </xdr:nvSpPr>
      <xdr:spPr>
        <a:xfrm>
          <a:off x="2857500" y="980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149763</xdr:rowOff>
    </xdr:from>
    <xdr:ext cx="534377" cy="259045"/>
    <xdr:sp macro="" textlink="">
      <xdr:nvSpPr>
        <xdr:cNvPr id="126" name="テキスト ボックス 125"/>
        <xdr:cNvSpPr txBox="1"/>
      </xdr:nvSpPr>
      <xdr:spPr>
        <a:xfrm>
          <a:off x="2641111" y="95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107574</xdr:rowOff>
    </xdr:from>
    <xdr:to>
      <xdr:col>10</xdr:col>
      <xdr:colOff>114300</xdr:colOff>
      <xdr:row>57</xdr:row>
      <xdr:rowOff>121877</xdr:rowOff>
    </xdr:to>
    <xdr:cxnSp macro="">
      <xdr:nvCxnSpPr>
        <xdr:cNvPr id="127" name="直線コネクタ 126"/>
        <xdr:cNvCxnSpPr/>
      </xdr:nvCxnSpPr>
      <xdr:spPr>
        <a:xfrm>
          <a:off x="1130300" y="9708774"/>
          <a:ext cx="889000" cy="18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27795</xdr:rowOff>
    </xdr:from>
    <xdr:to>
      <xdr:col>10</xdr:col>
      <xdr:colOff>165100</xdr:colOff>
      <xdr:row>57</xdr:row>
      <xdr:rowOff>129395</xdr:rowOff>
    </xdr:to>
    <xdr:sp macro="" textlink="">
      <xdr:nvSpPr>
        <xdr:cNvPr id="128" name="フローチャート: 判断 127"/>
        <xdr:cNvSpPr/>
      </xdr:nvSpPr>
      <xdr:spPr>
        <a:xfrm>
          <a:off x="1968500" y="98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145922</xdr:rowOff>
    </xdr:from>
    <xdr:ext cx="534377" cy="259045"/>
    <xdr:sp macro="" textlink="">
      <xdr:nvSpPr>
        <xdr:cNvPr id="129" name="テキスト ボックス 128"/>
        <xdr:cNvSpPr txBox="1"/>
      </xdr:nvSpPr>
      <xdr:spPr>
        <a:xfrm>
          <a:off x="1752111" y="957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8555</xdr:rowOff>
    </xdr:from>
    <xdr:to>
      <xdr:col>6</xdr:col>
      <xdr:colOff>38100</xdr:colOff>
      <xdr:row>57</xdr:row>
      <xdr:rowOff>110155</xdr:rowOff>
    </xdr:to>
    <xdr:sp macro="" textlink="">
      <xdr:nvSpPr>
        <xdr:cNvPr id="130" name="フローチャート: 判断 129"/>
        <xdr:cNvSpPr/>
      </xdr:nvSpPr>
      <xdr:spPr>
        <a:xfrm>
          <a:off x="1079500" y="978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101282</xdr:rowOff>
    </xdr:from>
    <xdr:ext cx="534377" cy="259045"/>
    <xdr:sp macro="" textlink="">
      <xdr:nvSpPr>
        <xdr:cNvPr id="131" name="テキスト ボックス 130"/>
        <xdr:cNvSpPr txBox="1"/>
      </xdr:nvSpPr>
      <xdr:spPr>
        <a:xfrm>
          <a:off x="863111" y="987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95507</xdr:rowOff>
    </xdr:from>
    <xdr:to>
      <xdr:col>24</xdr:col>
      <xdr:colOff>114300</xdr:colOff>
      <xdr:row>53</xdr:row>
      <xdr:rowOff>25657</xdr:rowOff>
    </xdr:to>
    <xdr:sp macro="" textlink="">
      <xdr:nvSpPr>
        <xdr:cNvPr id="137" name="楕円 136"/>
        <xdr:cNvSpPr/>
      </xdr:nvSpPr>
      <xdr:spPr>
        <a:xfrm>
          <a:off x="4584700" y="901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16220</xdr:rowOff>
    </xdr:from>
    <xdr:ext cx="599010" cy="259045"/>
    <xdr:sp macro="" textlink="">
      <xdr:nvSpPr>
        <xdr:cNvPr id="138" name="総務費該当値テキスト"/>
        <xdr:cNvSpPr txBox="1"/>
      </xdr:nvSpPr>
      <xdr:spPr>
        <a:xfrm>
          <a:off x="4686300" y="8931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53863</xdr:rowOff>
    </xdr:from>
    <xdr:to>
      <xdr:col>20</xdr:col>
      <xdr:colOff>38100</xdr:colOff>
      <xdr:row>57</xdr:row>
      <xdr:rowOff>155463</xdr:rowOff>
    </xdr:to>
    <xdr:sp macro="" textlink="">
      <xdr:nvSpPr>
        <xdr:cNvPr id="139" name="楕円 138"/>
        <xdr:cNvSpPr/>
      </xdr:nvSpPr>
      <xdr:spPr>
        <a:xfrm>
          <a:off x="3746500" y="982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146590</xdr:rowOff>
    </xdr:from>
    <xdr:ext cx="534377" cy="259045"/>
    <xdr:sp macro="" textlink="">
      <xdr:nvSpPr>
        <xdr:cNvPr id="140" name="テキスト ボックス 139"/>
        <xdr:cNvSpPr txBox="1"/>
      </xdr:nvSpPr>
      <xdr:spPr>
        <a:xfrm>
          <a:off x="3530111" y="991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57186</xdr:rowOff>
    </xdr:from>
    <xdr:to>
      <xdr:col>15</xdr:col>
      <xdr:colOff>101600</xdr:colOff>
      <xdr:row>57</xdr:row>
      <xdr:rowOff>158786</xdr:rowOff>
    </xdr:to>
    <xdr:sp macro="" textlink="">
      <xdr:nvSpPr>
        <xdr:cNvPr id="141" name="楕円 140"/>
        <xdr:cNvSpPr/>
      </xdr:nvSpPr>
      <xdr:spPr>
        <a:xfrm>
          <a:off x="2857500" y="982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149913</xdr:rowOff>
    </xdr:from>
    <xdr:ext cx="534377" cy="259045"/>
    <xdr:sp macro="" textlink="">
      <xdr:nvSpPr>
        <xdr:cNvPr id="142" name="テキスト ボックス 141"/>
        <xdr:cNvSpPr txBox="1"/>
      </xdr:nvSpPr>
      <xdr:spPr>
        <a:xfrm>
          <a:off x="2641111" y="992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71077</xdr:rowOff>
    </xdr:from>
    <xdr:to>
      <xdr:col>10</xdr:col>
      <xdr:colOff>165100</xdr:colOff>
      <xdr:row>58</xdr:row>
      <xdr:rowOff>1227</xdr:rowOff>
    </xdr:to>
    <xdr:sp macro="" textlink="">
      <xdr:nvSpPr>
        <xdr:cNvPr id="143" name="楕円 142"/>
        <xdr:cNvSpPr/>
      </xdr:nvSpPr>
      <xdr:spPr>
        <a:xfrm>
          <a:off x="1968500" y="984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163804</xdr:rowOff>
    </xdr:from>
    <xdr:ext cx="534377" cy="259045"/>
    <xdr:sp macro="" textlink="">
      <xdr:nvSpPr>
        <xdr:cNvPr id="144" name="テキスト ボックス 143"/>
        <xdr:cNvSpPr txBox="1"/>
      </xdr:nvSpPr>
      <xdr:spPr>
        <a:xfrm>
          <a:off x="1752111" y="993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56774</xdr:rowOff>
    </xdr:from>
    <xdr:to>
      <xdr:col>6</xdr:col>
      <xdr:colOff>38100</xdr:colOff>
      <xdr:row>56</xdr:row>
      <xdr:rowOff>158374</xdr:rowOff>
    </xdr:to>
    <xdr:sp macro="" textlink="">
      <xdr:nvSpPr>
        <xdr:cNvPr id="145" name="楕円 144"/>
        <xdr:cNvSpPr/>
      </xdr:nvSpPr>
      <xdr:spPr>
        <a:xfrm>
          <a:off x="1079500" y="965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3451</xdr:rowOff>
    </xdr:from>
    <xdr:ext cx="534377" cy="259045"/>
    <xdr:sp macro="" textlink="">
      <xdr:nvSpPr>
        <xdr:cNvPr id="146" name="テキスト ボックス 145"/>
        <xdr:cNvSpPr txBox="1"/>
      </xdr:nvSpPr>
      <xdr:spPr>
        <a:xfrm>
          <a:off x="863111" y="943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7" name="テキスト ボックス 156"/>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149758</xdr:rowOff>
    </xdr:from>
    <xdr:to>
      <xdr:col>24</xdr:col>
      <xdr:colOff>62865</xdr:colOff>
      <xdr:row>79</xdr:row>
      <xdr:rowOff>45844</xdr:rowOff>
    </xdr:to>
    <xdr:cxnSp macro="">
      <xdr:nvCxnSpPr>
        <xdr:cNvPr id="173" name="直線コネクタ 172"/>
        <xdr:cNvCxnSpPr/>
      </xdr:nvCxnSpPr>
      <xdr:spPr>
        <a:xfrm flipV="1">
          <a:off x="4633595" y="11979808"/>
          <a:ext cx="1270" cy="161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49671</xdr:rowOff>
    </xdr:from>
    <xdr:ext cx="599010" cy="259045"/>
    <xdr:sp macro="" textlink="">
      <xdr:nvSpPr>
        <xdr:cNvPr id="174" name="民生費最小値テキスト"/>
        <xdr:cNvSpPr txBox="1"/>
      </xdr:nvSpPr>
      <xdr:spPr>
        <a:xfrm>
          <a:off x="4686300" y="1359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45844</xdr:rowOff>
    </xdr:from>
    <xdr:to>
      <xdr:col>24</xdr:col>
      <xdr:colOff>152400</xdr:colOff>
      <xdr:row>79</xdr:row>
      <xdr:rowOff>45844</xdr:rowOff>
    </xdr:to>
    <xdr:cxnSp macro="">
      <xdr:nvCxnSpPr>
        <xdr:cNvPr id="175" name="直線コネクタ 174"/>
        <xdr:cNvCxnSpPr/>
      </xdr:nvCxnSpPr>
      <xdr:spPr>
        <a:xfrm>
          <a:off x="4546600" y="1359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96435</xdr:rowOff>
    </xdr:from>
    <xdr:ext cx="599010" cy="259045"/>
    <xdr:sp macro="" textlink="">
      <xdr:nvSpPr>
        <xdr:cNvPr id="176" name="民生費最大値テキスト"/>
        <xdr:cNvSpPr txBox="1"/>
      </xdr:nvSpPr>
      <xdr:spPr>
        <a:xfrm>
          <a:off x="4686300" y="1175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149758</xdr:rowOff>
    </xdr:from>
    <xdr:to>
      <xdr:col>24</xdr:col>
      <xdr:colOff>152400</xdr:colOff>
      <xdr:row>69</xdr:row>
      <xdr:rowOff>149758</xdr:rowOff>
    </xdr:to>
    <xdr:cxnSp macro="">
      <xdr:nvCxnSpPr>
        <xdr:cNvPr id="177" name="直線コネクタ 176"/>
        <xdr:cNvCxnSpPr/>
      </xdr:nvCxnSpPr>
      <xdr:spPr>
        <a:xfrm>
          <a:off x="4546600" y="1197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66548</xdr:rowOff>
    </xdr:from>
    <xdr:to>
      <xdr:col>24</xdr:col>
      <xdr:colOff>63500</xdr:colOff>
      <xdr:row>71</xdr:row>
      <xdr:rowOff>131830</xdr:rowOff>
    </xdr:to>
    <xdr:cxnSp macro="">
      <xdr:nvCxnSpPr>
        <xdr:cNvPr id="178" name="直線コネクタ 177"/>
        <xdr:cNvCxnSpPr/>
      </xdr:nvCxnSpPr>
      <xdr:spPr>
        <a:xfrm flipV="1">
          <a:off x="3797300" y="12239498"/>
          <a:ext cx="838200" cy="6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140936</xdr:rowOff>
    </xdr:from>
    <xdr:ext cx="599010" cy="259045"/>
    <xdr:sp macro="" textlink="">
      <xdr:nvSpPr>
        <xdr:cNvPr id="179" name="民生費平均値テキスト"/>
        <xdr:cNvSpPr txBox="1"/>
      </xdr:nvSpPr>
      <xdr:spPr>
        <a:xfrm>
          <a:off x="4686300" y="128282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162509</xdr:rowOff>
    </xdr:from>
    <xdr:to>
      <xdr:col>24</xdr:col>
      <xdr:colOff>114300</xdr:colOff>
      <xdr:row>75</xdr:row>
      <xdr:rowOff>92659</xdr:rowOff>
    </xdr:to>
    <xdr:sp macro="" textlink="">
      <xdr:nvSpPr>
        <xdr:cNvPr id="180" name="フローチャート: 判断 179"/>
        <xdr:cNvSpPr/>
      </xdr:nvSpPr>
      <xdr:spPr>
        <a:xfrm>
          <a:off x="4584700" y="1284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131830</xdr:rowOff>
    </xdr:from>
    <xdr:to>
      <xdr:col>19</xdr:col>
      <xdr:colOff>177800</xdr:colOff>
      <xdr:row>73</xdr:row>
      <xdr:rowOff>158641</xdr:rowOff>
    </xdr:to>
    <xdr:cxnSp macro="">
      <xdr:nvCxnSpPr>
        <xdr:cNvPr id="181" name="直線コネクタ 180"/>
        <xdr:cNvCxnSpPr/>
      </xdr:nvCxnSpPr>
      <xdr:spPr>
        <a:xfrm flipV="1">
          <a:off x="2908300" y="12304780"/>
          <a:ext cx="889000" cy="36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139290</xdr:rowOff>
    </xdr:from>
    <xdr:to>
      <xdr:col>20</xdr:col>
      <xdr:colOff>38100</xdr:colOff>
      <xdr:row>76</xdr:row>
      <xdr:rowOff>69441</xdr:rowOff>
    </xdr:to>
    <xdr:sp macro="" textlink="">
      <xdr:nvSpPr>
        <xdr:cNvPr id="182" name="フローチャート: 判断 181"/>
        <xdr:cNvSpPr/>
      </xdr:nvSpPr>
      <xdr:spPr>
        <a:xfrm>
          <a:off x="3746500" y="12998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60568</xdr:rowOff>
    </xdr:from>
    <xdr:ext cx="599010" cy="259045"/>
    <xdr:sp macro="" textlink="">
      <xdr:nvSpPr>
        <xdr:cNvPr id="183" name="テキスト ボックス 182"/>
        <xdr:cNvSpPr txBox="1"/>
      </xdr:nvSpPr>
      <xdr:spPr>
        <a:xfrm>
          <a:off x="3497795" y="1309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101067</xdr:rowOff>
    </xdr:from>
    <xdr:to>
      <xdr:col>15</xdr:col>
      <xdr:colOff>50800</xdr:colOff>
      <xdr:row>73</xdr:row>
      <xdr:rowOff>158641</xdr:rowOff>
    </xdr:to>
    <xdr:cxnSp macro="">
      <xdr:nvCxnSpPr>
        <xdr:cNvPr id="184" name="直線コネクタ 183"/>
        <xdr:cNvCxnSpPr/>
      </xdr:nvCxnSpPr>
      <xdr:spPr>
        <a:xfrm>
          <a:off x="2019300" y="12616917"/>
          <a:ext cx="8890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130375</xdr:rowOff>
    </xdr:from>
    <xdr:to>
      <xdr:col>15</xdr:col>
      <xdr:colOff>101600</xdr:colOff>
      <xdr:row>77</xdr:row>
      <xdr:rowOff>60525</xdr:rowOff>
    </xdr:to>
    <xdr:sp macro="" textlink="">
      <xdr:nvSpPr>
        <xdr:cNvPr id="185" name="フローチャート: 判断 184"/>
        <xdr:cNvSpPr/>
      </xdr:nvSpPr>
      <xdr:spPr>
        <a:xfrm>
          <a:off x="2857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51652</xdr:rowOff>
    </xdr:from>
    <xdr:ext cx="599010" cy="259045"/>
    <xdr:sp macro="" textlink="">
      <xdr:nvSpPr>
        <xdr:cNvPr id="186" name="テキスト ボックス 185"/>
        <xdr:cNvSpPr txBox="1"/>
      </xdr:nvSpPr>
      <xdr:spPr>
        <a:xfrm>
          <a:off x="2608795" y="1325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10933</xdr:rowOff>
    </xdr:from>
    <xdr:to>
      <xdr:col>10</xdr:col>
      <xdr:colOff>114300</xdr:colOff>
      <xdr:row>73</xdr:row>
      <xdr:rowOff>101067</xdr:rowOff>
    </xdr:to>
    <xdr:cxnSp macro="">
      <xdr:nvCxnSpPr>
        <xdr:cNvPr id="187" name="直線コネクタ 186"/>
        <xdr:cNvCxnSpPr/>
      </xdr:nvCxnSpPr>
      <xdr:spPr>
        <a:xfrm>
          <a:off x="1130300" y="12526783"/>
          <a:ext cx="889000" cy="9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153823</xdr:rowOff>
    </xdr:from>
    <xdr:to>
      <xdr:col>10</xdr:col>
      <xdr:colOff>165100</xdr:colOff>
      <xdr:row>77</xdr:row>
      <xdr:rowOff>83973</xdr:rowOff>
    </xdr:to>
    <xdr:sp macro="" textlink="">
      <xdr:nvSpPr>
        <xdr:cNvPr id="188" name="フローチャート: 判断 187"/>
        <xdr:cNvSpPr/>
      </xdr:nvSpPr>
      <xdr:spPr>
        <a:xfrm>
          <a:off x="19685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75100</xdr:rowOff>
    </xdr:from>
    <xdr:ext cx="599010" cy="259045"/>
    <xdr:sp macro="" textlink="">
      <xdr:nvSpPr>
        <xdr:cNvPr id="189" name="テキスト ボックス 188"/>
        <xdr:cNvSpPr txBox="1"/>
      </xdr:nvSpPr>
      <xdr:spPr>
        <a:xfrm>
          <a:off x="1719795" y="13276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38608</xdr:rowOff>
    </xdr:from>
    <xdr:to>
      <xdr:col>6</xdr:col>
      <xdr:colOff>38100</xdr:colOff>
      <xdr:row>77</xdr:row>
      <xdr:rowOff>140208</xdr:rowOff>
    </xdr:to>
    <xdr:sp macro="" textlink="">
      <xdr:nvSpPr>
        <xdr:cNvPr id="190" name="フローチャート: 判断 189"/>
        <xdr:cNvSpPr/>
      </xdr:nvSpPr>
      <xdr:spPr>
        <a:xfrm>
          <a:off x="1079500" y="1324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131335</xdr:rowOff>
    </xdr:from>
    <xdr:ext cx="599010" cy="259045"/>
    <xdr:sp macro="" textlink="">
      <xdr:nvSpPr>
        <xdr:cNvPr id="191" name="テキスト ボックス 190"/>
        <xdr:cNvSpPr txBox="1"/>
      </xdr:nvSpPr>
      <xdr:spPr>
        <a:xfrm>
          <a:off x="830795" y="1333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15748</xdr:rowOff>
    </xdr:from>
    <xdr:to>
      <xdr:col>24</xdr:col>
      <xdr:colOff>114300</xdr:colOff>
      <xdr:row>71</xdr:row>
      <xdr:rowOff>117348</xdr:rowOff>
    </xdr:to>
    <xdr:sp macro="" textlink="">
      <xdr:nvSpPr>
        <xdr:cNvPr id="197" name="楕円 196"/>
        <xdr:cNvSpPr/>
      </xdr:nvSpPr>
      <xdr:spPr>
        <a:xfrm>
          <a:off x="4584700" y="1218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38625</xdr:rowOff>
    </xdr:from>
    <xdr:ext cx="599010" cy="259045"/>
    <xdr:sp macro="" textlink="">
      <xdr:nvSpPr>
        <xdr:cNvPr id="198" name="民生費該当値テキスト"/>
        <xdr:cNvSpPr txBox="1"/>
      </xdr:nvSpPr>
      <xdr:spPr>
        <a:xfrm>
          <a:off x="4686300" y="1204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81030</xdr:rowOff>
    </xdr:from>
    <xdr:to>
      <xdr:col>20</xdr:col>
      <xdr:colOff>38100</xdr:colOff>
      <xdr:row>72</xdr:row>
      <xdr:rowOff>11180</xdr:rowOff>
    </xdr:to>
    <xdr:sp macro="" textlink="">
      <xdr:nvSpPr>
        <xdr:cNvPr id="199" name="楕円 198"/>
        <xdr:cNvSpPr/>
      </xdr:nvSpPr>
      <xdr:spPr>
        <a:xfrm>
          <a:off x="3746500" y="1225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27707</xdr:rowOff>
    </xdr:from>
    <xdr:ext cx="599010" cy="259045"/>
    <xdr:sp macro="" textlink="">
      <xdr:nvSpPr>
        <xdr:cNvPr id="200" name="テキスト ボックス 199"/>
        <xdr:cNvSpPr txBox="1"/>
      </xdr:nvSpPr>
      <xdr:spPr>
        <a:xfrm>
          <a:off x="3497795" y="1202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107841</xdr:rowOff>
    </xdr:from>
    <xdr:to>
      <xdr:col>15</xdr:col>
      <xdr:colOff>101600</xdr:colOff>
      <xdr:row>74</xdr:row>
      <xdr:rowOff>37991</xdr:rowOff>
    </xdr:to>
    <xdr:sp macro="" textlink="">
      <xdr:nvSpPr>
        <xdr:cNvPr id="201" name="楕円 200"/>
        <xdr:cNvSpPr/>
      </xdr:nvSpPr>
      <xdr:spPr>
        <a:xfrm>
          <a:off x="2857500" y="1262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54518</xdr:rowOff>
    </xdr:from>
    <xdr:ext cx="599010" cy="259045"/>
    <xdr:sp macro="" textlink="">
      <xdr:nvSpPr>
        <xdr:cNvPr id="202" name="テキスト ボックス 201"/>
        <xdr:cNvSpPr txBox="1"/>
      </xdr:nvSpPr>
      <xdr:spPr>
        <a:xfrm>
          <a:off x="2608795" y="1239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50267</xdr:rowOff>
    </xdr:from>
    <xdr:to>
      <xdr:col>10</xdr:col>
      <xdr:colOff>165100</xdr:colOff>
      <xdr:row>73</xdr:row>
      <xdr:rowOff>151867</xdr:rowOff>
    </xdr:to>
    <xdr:sp macro="" textlink="">
      <xdr:nvSpPr>
        <xdr:cNvPr id="203" name="楕円 202"/>
        <xdr:cNvSpPr/>
      </xdr:nvSpPr>
      <xdr:spPr>
        <a:xfrm>
          <a:off x="1968500" y="1256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168394</xdr:rowOff>
    </xdr:from>
    <xdr:ext cx="599010" cy="259045"/>
    <xdr:sp macro="" textlink="">
      <xdr:nvSpPr>
        <xdr:cNvPr id="204" name="テキスト ボックス 203"/>
        <xdr:cNvSpPr txBox="1"/>
      </xdr:nvSpPr>
      <xdr:spPr>
        <a:xfrm>
          <a:off x="1719795" y="1234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131583</xdr:rowOff>
    </xdr:from>
    <xdr:to>
      <xdr:col>6</xdr:col>
      <xdr:colOff>38100</xdr:colOff>
      <xdr:row>73</xdr:row>
      <xdr:rowOff>61733</xdr:rowOff>
    </xdr:to>
    <xdr:sp macro="" textlink="">
      <xdr:nvSpPr>
        <xdr:cNvPr id="205" name="楕円 204"/>
        <xdr:cNvSpPr/>
      </xdr:nvSpPr>
      <xdr:spPr>
        <a:xfrm>
          <a:off x="1079500" y="1247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78260</xdr:rowOff>
    </xdr:from>
    <xdr:ext cx="599010" cy="259045"/>
    <xdr:sp macro="" textlink="">
      <xdr:nvSpPr>
        <xdr:cNvPr id="206" name="テキスト ボックス 205"/>
        <xdr:cNvSpPr txBox="1"/>
      </xdr:nvSpPr>
      <xdr:spPr>
        <a:xfrm>
          <a:off x="830795" y="1225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5" name="テキスト ボックス 224"/>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150239</xdr:rowOff>
    </xdr:from>
    <xdr:to>
      <xdr:col>24</xdr:col>
      <xdr:colOff>62865</xdr:colOff>
      <xdr:row>98</xdr:row>
      <xdr:rowOff>82595</xdr:rowOff>
    </xdr:to>
    <xdr:cxnSp macro="">
      <xdr:nvCxnSpPr>
        <xdr:cNvPr id="229" name="直線コネクタ 228"/>
        <xdr:cNvCxnSpPr/>
      </xdr:nvCxnSpPr>
      <xdr:spPr>
        <a:xfrm flipV="1">
          <a:off x="4633595" y="15923639"/>
          <a:ext cx="1270" cy="96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86422</xdr:rowOff>
    </xdr:from>
    <xdr:ext cx="534377" cy="259045"/>
    <xdr:sp macro="" textlink="">
      <xdr:nvSpPr>
        <xdr:cNvPr id="230" name="衛生費最小値テキスト"/>
        <xdr:cNvSpPr txBox="1"/>
      </xdr:nvSpPr>
      <xdr:spPr>
        <a:xfrm>
          <a:off x="4686300" y="1688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82595</xdr:rowOff>
    </xdr:from>
    <xdr:to>
      <xdr:col>24</xdr:col>
      <xdr:colOff>152400</xdr:colOff>
      <xdr:row>98</xdr:row>
      <xdr:rowOff>82595</xdr:rowOff>
    </xdr:to>
    <xdr:cxnSp macro="">
      <xdr:nvCxnSpPr>
        <xdr:cNvPr id="231" name="直線コネクタ 230"/>
        <xdr:cNvCxnSpPr/>
      </xdr:nvCxnSpPr>
      <xdr:spPr>
        <a:xfrm>
          <a:off x="4546600" y="1688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96916</xdr:rowOff>
    </xdr:from>
    <xdr:ext cx="534377" cy="259045"/>
    <xdr:sp macro="" textlink="">
      <xdr:nvSpPr>
        <xdr:cNvPr id="232" name="衛生費最大値テキスト"/>
        <xdr:cNvSpPr txBox="1"/>
      </xdr:nvSpPr>
      <xdr:spPr>
        <a:xfrm>
          <a:off x="4686300" y="1569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64,539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150239</xdr:rowOff>
    </xdr:from>
    <xdr:to>
      <xdr:col>24</xdr:col>
      <xdr:colOff>152400</xdr:colOff>
      <xdr:row>92</xdr:row>
      <xdr:rowOff>150239</xdr:rowOff>
    </xdr:to>
    <xdr:cxnSp macro="">
      <xdr:nvCxnSpPr>
        <xdr:cNvPr id="233" name="直線コネクタ 232"/>
        <xdr:cNvCxnSpPr/>
      </xdr:nvCxnSpPr>
      <xdr:spPr>
        <a:xfrm>
          <a:off x="4546600" y="1592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49609</xdr:rowOff>
    </xdr:from>
    <xdr:to>
      <xdr:col>24</xdr:col>
      <xdr:colOff>63500</xdr:colOff>
      <xdr:row>97</xdr:row>
      <xdr:rowOff>82733</xdr:rowOff>
    </xdr:to>
    <xdr:cxnSp macro="">
      <xdr:nvCxnSpPr>
        <xdr:cNvPr id="234" name="直線コネクタ 233"/>
        <xdr:cNvCxnSpPr/>
      </xdr:nvCxnSpPr>
      <xdr:spPr>
        <a:xfrm flipV="1">
          <a:off x="3797300" y="16680259"/>
          <a:ext cx="838200" cy="3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140650</xdr:rowOff>
    </xdr:from>
    <xdr:ext cx="534377" cy="259045"/>
    <xdr:sp macro="" textlink="">
      <xdr:nvSpPr>
        <xdr:cNvPr id="235" name="衛生費平均値テキスト"/>
        <xdr:cNvSpPr txBox="1"/>
      </xdr:nvSpPr>
      <xdr:spPr>
        <a:xfrm>
          <a:off x="4686300" y="16428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117773</xdr:rowOff>
    </xdr:from>
    <xdr:to>
      <xdr:col>24</xdr:col>
      <xdr:colOff>114300</xdr:colOff>
      <xdr:row>97</xdr:row>
      <xdr:rowOff>47923</xdr:rowOff>
    </xdr:to>
    <xdr:sp macro="" textlink="">
      <xdr:nvSpPr>
        <xdr:cNvPr id="236" name="フローチャート: 判断 235"/>
        <xdr:cNvSpPr/>
      </xdr:nvSpPr>
      <xdr:spPr>
        <a:xfrm>
          <a:off x="4584700" y="165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82733</xdr:rowOff>
    </xdr:from>
    <xdr:to>
      <xdr:col>19</xdr:col>
      <xdr:colOff>177800</xdr:colOff>
      <xdr:row>97</xdr:row>
      <xdr:rowOff>124430</xdr:rowOff>
    </xdr:to>
    <xdr:cxnSp macro="">
      <xdr:nvCxnSpPr>
        <xdr:cNvPr id="237" name="直線コネクタ 236"/>
        <xdr:cNvCxnSpPr/>
      </xdr:nvCxnSpPr>
      <xdr:spPr>
        <a:xfrm flipV="1">
          <a:off x="2908300" y="16713383"/>
          <a:ext cx="889000" cy="4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6581</xdr:rowOff>
    </xdr:from>
    <xdr:to>
      <xdr:col>20</xdr:col>
      <xdr:colOff>38100</xdr:colOff>
      <xdr:row>97</xdr:row>
      <xdr:rowOff>108181</xdr:rowOff>
    </xdr:to>
    <xdr:sp macro="" textlink="">
      <xdr:nvSpPr>
        <xdr:cNvPr id="238" name="フローチャート: 判断 237"/>
        <xdr:cNvSpPr/>
      </xdr:nvSpPr>
      <xdr:spPr>
        <a:xfrm>
          <a:off x="3746500" y="166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124708</xdr:rowOff>
    </xdr:from>
    <xdr:ext cx="534377" cy="259045"/>
    <xdr:sp macro="" textlink="">
      <xdr:nvSpPr>
        <xdr:cNvPr id="239" name="テキスト ボックス 238"/>
        <xdr:cNvSpPr txBox="1"/>
      </xdr:nvSpPr>
      <xdr:spPr>
        <a:xfrm>
          <a:off x="3530111" y="1641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43117</xdr:rowOff>
    </xdr:from>
    <xdr:to>
      <xdr:col>15</xdr:col>
      <xdr:colOff>50800</xdr:colOff>
      <xdr:row>97</xdr:row>
      <xdr:rowOff>124430</xdr:rowOff>
    </xdr:to>
    <xdr:cxnSp macro="">
      <xdr:nvCxnSpPr>
        <xdr:cNvPr id="240" name="直線コネクタ 239"/>
        <xdr:cNvCxnSpPr/>
      </xdr:nvCxnSpPr>
      <xdr:spPr>
        <a:xfrm>
          <a:off x="2019300" y="15645067"/>
          <a:ext cx="889000" cy="11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28984</xdr:rowOff>
    </xdr:from>
    <xdr:to>
      <xdr:col>15</xdr:col>
      <xdr:colOff>101600</xdr:colOff>
      <xdr:row>97</xdr:row>
      <xdr:rowOff>130584</xdr:rowOff>
    </xdr:to>
    <xdr:sp macro="" textlink="">
      <xdr:nvSpPr>
        <xdr:cNvPr id="241" name="フローチャート: 判断 240"/>
        <xdr:cNvSpPr/>
      </xdr:nvSpPr>
      <xdr:spPr>
        <a:xfrm>
          <a:off x="2857500" y="1665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147111</xdr:rowOff>
    </xdr:from>
    <xdr:ext cx="534377" cy="259045"/>
    <xdr:sp macro="" textlink="">
      <xdr:nvSpPr>
        <xdr:cNvPr id="242" name="テキスト ボックス 241"/>
        <xdr:cNvSpPr txBox="1"/>
      </xdr:nvSpPr>
      <xdr:spPr>
        <a:xfrm>
          <a:off x="2641111" y="1643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43117</xdr:rowOff>
    </xdr:from>
    <xdr:to>
      <xdr:col>10</xdr:col>
      <xdr:colOff>114300</xdr:colOff>
      <xdr:row>94</xdr:row>
      <xdr:rowOff>154124</xdr:rowOff>
    </xdr:to>
    <xdr:cxnSp macro="">
      <xdr:nvCxnSpPr>
        <xdr:cNvPr id="243" name="直線コネクタ 242"/>
        <xdr:cNvCxnSpPr/>
      </xdr:nvCxnSpPr>
      <xdr:spPr>
        <a:xfrm flipV="1">
          <a:off x="1130300" y="15645067"/>
          <a:ext cx="889000" cy="62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142370</xdr:rowOff>
    </xdr:from>
    <xdr:to>
      <xdr:col>10</xdr:col>
      <xdr:colOff>165100</xdr:colOff>
      <xdr:row>97</xdr:row>
      <xdr:rowOff>72520</xdr:rowOff>
    </xdr:to>
    <xdr:sp macro="" textlink="">
      <xdr:nvSpPr>
        <xdr:cNvPr id="244" name="フローチャート: 判断 243"/>
        <xdr:cNvSpPr/>
      </xdr:nvSpPr>
      <xdr:spPr>
        <a:xfrm>
          <a:off x="1968500" y="166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63647</xdr:rowOff>
    </xdr:from>
    <xdr:ext cx="534377" cy="259045"/>
    <xdr:sp macro="" textlink="">
      <xdr:nvSpPr>
        <xdr:cNvPr id="245" name="テキスト ボックス 244"/>
        <xdr:cNvSpPr txBox="1"/>
      </xdr:nvSpPr>
      <xdr:spPr>
        <a:xfrm>
          <a:off x="1752111" y="1669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127602</xdr:rowOff>
    </xdr:from>
    <xdr:to>
      <xdr:col>6</xdr:col>
      <xdr:colOff>38100</xdr:colOff>
      <xdr:row>97</xdr:row>
      <xdr:rowOff>57752</xdr:rowOff>
    </xdr:to>
    <xdr:sp macro="" textlink="">
      <xdr:nvSpPr>
        <xdr:cNvPr id="246" name="フローチャート: 判断 245"/>
        <xdr:cNvSpPr/>
      </xdr:nvSpPr>
      <xdr:spPr>
        <a:xfrm>
          <a:off x="1079500" y="1658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48879</xdr:rowOff>
    </xdr:from>
    <xdr:ext cx="534377" cy="259045"/>
    <xdr:sp macro="" textlink="">
      <xdr:nvSpPr>
        <xdr:cNvPr id="247" name="テキスト ボックス 246"/>
        <xdr:cNvSpPr txBox="1"/>
      </xdr:nvSpPr>
      <xdr:spPr>
        <a:xfrm>
          <a:off x="863111" y="1667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170259</xdr:rowOff>
    </xdr:from>
    <xdr:to>
      <xdr:col>24</xdr:col>
      <xdr:colOff>114300</xdr:colOff>
      <xdr:row>97</xdr:row>
      <xdr:rowOff>100409</xdr:rowOff>
    </xdr:to>
    <xdr:sp macro="" textlink="">
      <xdr:nvSpPr>
        <xdr:cNvPr id="253" name="楕円 252"/>
        <xdr:cNvSpPr/>
      </xdr:nvSpPr>
      <xdr:spPr>
        <a:xfrm>
          <a:off x="4584700" y="1662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148686</xdr:rowOff>
    </xdr:from>
    <xdr:ext cx="534377" cy="259045"/>
    <xdr:sp macro="" textlink="">
      <xdr:nvSpPr>
        <xdr:cNvPr id="254" name="衛生費該当値テキスト"/>
        <xdr:cNvSpPr txBox="1"/>
      </xdr:nvSpPr>
      <xdr:spPr>
        <a:xfrm>
          <a:off x="4686300" y="1660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31933</xdr:rowOff>
    </xdr:from>
    <xdr:to>
      <xdr:col>20</xdr:col>
      <xdr:colOff>38100</xdr:colOff>
      <xdr:row>97</xdr:row>
      <xdr:rowOff>133533</xdr:rowOff>
    </xdr:to>
    <xdr:sp macro="" textlink="">
      <xdr:nvSpPr>
        <xdr:cNvPr id="255" name="楕円 254"/>
        <xdr:cNvSpPr/>
      </xdr:nvSpPr>
      <xdr:spPr>
        <a:xfrm>
          <a:off x="3746500" y="1666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124660</xdr:rowOff>
    </xdr:from>
    <xdr:ext cx="534377" cy="259045"/>
    <xdr:sp macro="" textlink="">
      <xdr:nvSpPr>
        <xdr:cNvPr id="256" name="テキスト ボックス 255"/>
        <xdr:cNvSpPr txBox="1"/>
      </xdr:nvSpPr>
      <xdr:spPr>
        <a:xfrm>
          <a:off x="3530111" y="1675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73630</xdr:rowOff>
    </xdr:from>
    <xdr:to>
      <xdr:col>15</xdr:col>
      <xdr:colOff>101600</xdr:colOff>
      <xdr:row>98</xdr:row>
      <xdr:rowOff>3780</xdr:rowOff>
    </xdr:to>
    <xdr:sp macro="" textlink="">
      <xdr:nvSpPr>
        <xdr:cNvPr id="257" name="楕円 256"/>
        <xdr:cNvSpPr/>
      </xdr:nvSpPr>
      <xdr:spPr>
        <a:xfrm>
          <a:off x="2857500" y="167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166357</xdr:rowOff>
    </xdr:from>
    <xdr:ext cx="534377" cy="259045"/>
    <xdr:sp macro="" textlink="">
      <xdr:nvSpPr>
        <xdr:cNvPr id="258" name="テキスト ボックス 257"/>
        <xdr:cNvSpPr txBox="1"/>
      </xdr:nvSpPr>
      <xdr:spPr>
        <a:xfrm>
          <a:off x="2641111" y="1679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163767</xdr:rowOff>
    </xdr:from>
    <xdr:to>
      <xdr:col>10</xdr:col>
      <xdr:colOff>165100</xdr:colOff>
      <xdr:row>91</xdr:row>
      <xdr:rowOff>93917</xdr:rowOff>
    </xdr:to>
    <xdr:sp macro="" textlink="">
      <xdr:nvSpPr>
        <xdr:cNvPr id="259" name="楕円 258"/>
        <xdr:cNvSpPr/>
      </xdr:nvSpPr>
      <xdr:spPr>
        <a:xfrm>
          <a:off x="1968500" y="1559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89</xdr:row>
      <xdr:rowOff>110444</xdr:rowOff>
    </xdr:from>
    <xdr:ext cx="534377" cy="259045"/>
    <xdr:sp macro="" textlink="">
      <xdr:nvSpPr>
        <xdr:cNvPr id="260" name="テキスト ボックス 259"/>
        <xdr:cNvSpPr txBox="1"/>
      </xdr:nvSpPr>
      <xdr:spPr>
        <a:xfrm>
          <a:off x="1752111" y="1536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103324</xdr:rowOff>
    </xdr:from>
    <xdr:to>
      <xdr:col>6</xdr:col>
      <xdr:colOff>38100</xdr:colOff>
      <xdr:row>95</xdr:row>
      <xdr:rowOff>33474</xdr:rowOff>
    </xdr:to>
    <xdr:sp macro="" textlink="">
      <xdr:nvSpPr>
        <xdr:cNvPr id="261" name="楕円 260"/>
        <xdr:cNvSpPr/>
      </xdr:nvSpPr>
      <xdr:spPr>
        <a:xfrm>
          <a:off x="1079500" y="1621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50001</xdr:rowOff>
    </xdr:from>
    <xdr:ext cx="534377" cy="259045"/>
    <xdr:sp macro="" textlink="">
      <xdr:nvSpPr>
        <xdr:cNvPr id="262" name="テキスト ボックス 261"/>
        <xdr:cNvSpPr txBox="1"/>
      </xdr:nvSpPr>
      <xdr:spPr>
        <a:xfrm>
          <a:off x="863111" y="1599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104839</xdr:rowOff>
    </xdr:from>
    <xdr:to>
      <xdr:col>54</xdr:col>
      <xdr:colOff>189865</xdr:colOff>
      <xdr:row>38</xdr:row>
      <xdr:rowOff>129984</xdr:rowOff>
    </xdr:to>
    <xdr:cxnSp macro="">
      <xdr:nvCxnSpPr>
        <xdr:cNvPr id="286" name="直線コネクタ 285"/>
        <xdr:cNvCxnSpPr/>
      </xdr:nvCxnSpPr>
      <xdr:spPr>
        <a:xfrm flipV="1">
          <a:off x="10475595" y="5248339"/>
          <a:ext cx="1270" cy="139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133811</xdr:rowOff>
    </xdr:from>
    <xdr:ext cx="378565" cy="259045"/>
    <xdr:sp macro="" textlink="">
      <xdr:nvSpPr>
        <xdr:cNvPr id="287" name="労働費最小値テキスト"/>
        <xdr:cNvSpPr txBox="1"/>
      </xdr:nvSpPr>
      <xdr:spPr>
        <a:xfrm>
          <a:off x="10528300" y="664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129984</xdr:rowOff>
    </xdr:from>
    <xdr:to>
      <xdr:col>55</xdr:col>
      <xdr:colOff>88900</xdr:colOff>
      <xdr:row>38</xdr:row>
      <xdr:rowOff>129984</xdr:rowOff>
    </xdr:to>
    <xdr:cxnSp macro="">
      <xdr:nvCxnSpPr>
        <xdr:cNvPr id="288" name="直線コネクタ 287"/>
        <xdr:cNvCxnSpPr/>
      </xdr:nvCxnSpPr>
      <xdr:spPr>
        <a:xfrm>
          <a:off x="10388600" y="664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51516</xdr:rowOff>
    </xdr:from>
    <xdr:ext cx="469744" cy="259045"/>
    <xdr:sp macro="" textlink="">
      <xdr:nvSpPr>
        <xdr:cNvPr id="289" name="労働費最大値テキスト"/>
        <xdr:cNvSpPr txBox="1"/>
      </xdr:nvSpPr>
      <xdr:spPr>
        <a:xfrm>
          <a:off x="10528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104839</xdr:rowOff>
    </xdr:from>
    <xdr:to>
      <xdr:col>55</xdr:col>
      <xdr:colOff>88900</xdr:colOff>
      <xdr:row>30</xdr:row>
      <xdr:rowOff>104839</xdr:rowOff>
    </xdr:to>
    <xdr:cxnSp macro="">
      <xdr:nvCxnSpPr>
        <xdr:cNvPr id="290" name="直線コネクタ 289"/>
        <xdr:cNvCxnSpPr/>
      </xdr:nvCxnSpPr>
      <xdr:spPr>
        <a:xfrm>
          <a:off x="10388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81788</xdr:rowOff>
    </xdr:from>
    <xdr:to>
      <xdr:col>55</xdr:col>
      <xdr:colOff>0</xdr:colOff>
      <xdr:row>36</xdr:row>
      <xdr:rowOff>3873</xdr:rowOff>
    </xdr:to>
    <xdr:cxnSp macro="">
      <xdr:nvCxnSpPr>
        <xdr:cNvPr id="291" name="直線コネクタ 290"/>
        <xdr:cNvCxnSpPr/>
      </xdr:nvCxnSpPr>
      <xdr:spPr>
        <a:xfrm flipV="1">
          <a:off x="9639300" y="6082538"/>
          <a:ext cx="838200" cy="9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33418</xdr:rowOff>
    </xdr:from>
    <xdr:ext cx="469744" cy="259045"/>
    <xdr:sp macro="" textlink="">
      <xdr:nvSpPr>
        <xdr:cNvPr id="292" name="労働費平均値テキスト"/>
        <xdr:cNvSpPr txBox="1"/>
      </xdr:nvSpPr>
      <xdr:spPr>
        <a:xfrm>
          <a:off x="10528300" y="6377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54991</xdr:rowOff>
    </xdr:from>
    <xdr:to>
      <xdr:col>55</xdr:col>
      <xdr:colOff>50800</xdr:colOff>
      <xdr:row>37</xdr:row>
      <xdr:rowOff>156591</xdr:rowOff>
    </xdr:to>
    <xdr:sp macro="" textlink="">
      <xdr:nvSpPr>
        <xdr:cNvPr id="293" name="フローチャート: 判断 292"/>
        <xdr:cNvSpPr/>
      </xdr:nvSpPr>
      <xdr:spPr>
        <a:xfrm>
          <a:off x="10426700" y="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3873</xdr:rowOff>
    </xdr:from>
    <xdr:to>
      <xdr:col>50</xdr:col>
      <xdr:colOff>114300</xdr:colOff>
      <xdr:row>36</xdr:row>
      <xdr:rowOff>11493</xdr:rowOff>
    </xdr:to>
    <xdr:cxnSp macro="">
      <xdr:nvCxnSpPr>
        <xdr:cNvPr id="294" name="直線コネクタ 293"/>
        <xdr:cNvCxnSpPr/>
      </xdr:nvCxnSpPr>
      <xdr:spPr>
        <a:xfrm flipV="1">
          <a:off x="8750300" y="617607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60325</xdr:rowOff>
    </xdr:from>
    <xdr:to>
      <xdr:col>50</xdr:col>
      <xdr:colOff>165100</xdr:colOff>
      <xdr:row>37</xdr:row>
      <xdr:rowOff>161925</xdr:rowOff>
    </xdr:to>
    <xdr:sp macro="" textlink="">
      <xdr:nvSpPr>
        <xdr:cNvPr id="295" name="フローチャート: 判断 294"/>
        <xdr:cNvSpPr/>
      </xdr:nvSpPr>
      <xdr:spPr>
        <a:xfrm>
          <a:off x="9588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153052</xdr:rowOff>
    </xdr:from>
    <xdr:ext cx="469744" cy="259045"/>
    <xdr:sp macro="" textlink="">
      <xdr:nvSpPr>
        <xdr:cNvPr id="296" name="テキスト ボックス 295"/>
        <xdr:cNvSpPr txBox="1"/>
      </xdr:nvSpPr>
      <xdr:spPr>
        <a:xfrm>
          <a:off x="9404428"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11493</xdr:rowOff>
    </xdr:from>
    <xdr:to>
      <xdr:col>45</xdr:col>
      <xdr:colOff>177800</xdr:colOff>
      <xdr:row>36</xdr:row>
      <xdr:rowOff>57785</xdr:rowOff>
    </xdr:to>
    <xdr:cxnSp macro="">
      <xdr:nvCxnSpPr>
        <xdr:cNvPr id="297" name="直線コネクタ 296"/>
        <xdr:cNvCxnSpPr/>
      </xdr:nvCxnSpPr>
      <xdr:spPr>
        <a:xfrm flipV="1">
          <a:off x="7861300" y="6183693"/>
          <a:ext cx="889000" cy="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44895</xdr:rowOff>
    </xdr:from>
    <xdr:to>
      <xdr:col>46</xdr:col>
      <xdr:colOff>38100</xdr:colOff>
      <xdr:row>37</xdr:row>
      <xdr:rowOff>146495</xdr:rowOff>
    </xdr:to>
    <xdr:sp macro="" textlink="">
      <xdr:nvSpPr>
        <xdr:cNvPr id="298" name="フローチャート: 判断 297"/>
        <xdr:cNvSpPr/>
      </xdr:nvSpPr>
      <xdr:spPr>
        <a:xfrm>
          <a:off x="8699500" y="638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137621</xdr:rowOff>
    </xdr:from>
    <xdr:ext cx="469744" cy="259045"/>
    <xdr:sp macro="" textlink="">
      <xdr:nvSpPr>
        <xdr:cNvPr id="299" name="テキスト ボックス 298"/>
        <xdr:cNvSpPr txBox="1"/>
      </xdr:nvSpPr>
      <xdr:spPr>
        <a:xfrm>
          <a:off x="8515428" y="648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57785</xdr:rowOff>
    </xdr:from>
    <xdr:to>
      <xdr:col>41</xdr:col>
      <xdr:colOff>50800</xdr:colOff>
      <xdr:row>36</xdr:row>
      <xdr:rowOff>58928</xdr:rowOff>
    </xdr:to>
    <xdr:cxnSp macro="">
      <xdr:nvCxnSpPr>
        <xdr:cNvPr id="300" name="直線コネクタ 299"/>
        <xdr:cNvCxnSpPr/>
      </xdr:nvCxnSpPr>
      <xdr:spPr>
        <a:xfrm flipV="1">
          <a:off x="6972300" y="622998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28130</xdr:rowOff>
    </xdr:from>
    <xdr:to>
      <xdr:col>41</xdr:col>
      <xdr:colOff>101600</xdr:colOff>
      <xdr:row>37</xdr:row>
      <xdr:rowOff>129730</xdr:rowOff>
    </xdr:to>
    <xdr:sp macro="" textlink="">
      <xdr:nvSpPr>
        <xdr:cNvPr id="301" name="フローチャート: 判断 300"/>
        <xdr:cNvSpPr/>
      </xdr:nvSpPr>
      <xdr:spPr>
        <a:xfrm>
          <a:off x="7810500" y="63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120857</xdr:rowOff>
    </xdr:from>
    <xdr:ext cx="469744" cy="259045"/>
    <xdr:sp macro="" textlink="">
      <xdr:nvSpPr>
        <xdr:cNvPr id="302" name="テキスト ボックス 301"/>
        <xdr:cNvSpPr txBox="1"/>
      </xdr:nvSpPr>
      <xdr:spPr>
        <a:xfrm>
          <a:off x="7626428" y="646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36513</xdr:rowOff>
    </xdr:from>
    <xdr:to>
      <xdr:col>36</xdr:col>
      <xdr:colOff>165100</xdr:colOff>
      <xdr:row>37</xdr:row>
      <xdr:rowOff>138113</xdr:rowOff>
    </xdr:to>
    <xdr:sp macro="" textlink="">
      <xdr:nvSpPr>
        <xdr:cNvPr id="303" name="フローチャート: 判断 302"/>
        <xdr:cNvSpPr/>
      </xdr:nvSpPr>
      <xdr:spPr>
        <a:xfrm>
          <a:off x="6921500" y="638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129240</xdr:rowOff>
    </xdr:from>
    <xdr:ext cx="469744" cy="259045"/>
    <xdr:sp macro="" textlink="">
      <xdr:nvSpPr>
        <xdr:cNvPr id="304" name="テキスト ボックス 303"/>
        <xdr:cNvSpPr txBox="1"/>
      </xdr:nvSpPr>
      <xdr:spPr>
        <a:xfrm>
          <a:off x="6737428" y="647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30988</xdr:rowOff>
    </xdr:from>
    <xdr:to>
      <xdr:col>55</xdr:col>
      <xdr:colOff>50800</xdr:colOff>
      <xdr:row>35</xdr:row>
      <xdr:rowOff>132588</xdr:rowOff>
    </xdr:to>
    <xdr:sp macro="" textlink="">
      <xdr:nvSpPr>
        <xdr:cNvPr id="310" name="楕円 309"/>
        <xdr:cNvSpPr/>
      </xdr:nvSpPr>
      <xdr:spPr>
        <a:xfrm>
          <a:off x="10426700" y="603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53865</xdr:rowOff>
    </xdr:from>
    <xdr:ext cx="469744" cy="259045"/>
    <xdr:sp macro="" textlink="">
      <xdr:nvSpPr>
        <xdr:cNvPr id="311" name="労働費該当値テキスト"/>
        <xdr:cNvSpPr txBox="1"/>
      </xdr:nvSpPr>
      <xdr:spPr>
        <a:xfrm>
          <a:off x="10528300" y="5883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124523</xdr:rowOff>
    </xdr:from>
    <xdr:to>
      <xdr:col>50</xdr:col>
      <xdr:colOff>165100</xdr:colOff>
      <xdr:row>36</xdr:row>
      <xdr:rowOff>54673</xdr:rowOff>
    </xdr:to>
    <xdr:sp macro="" textlink="">
      <xdr:nvSpPr>
        <xdr:cNvPr id="312" name="楕円 311"/>
        <xdr:cNvSpPr/>
      </xdr:nvSpPr>
      <xdr:spPr>
        <a:xfrm>
          <a:off x="9588500" y="612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71200</xdr:rowOff>
    </xdr:from>
    <xdr:ext cx="469744" cy="259045"/>
    <xdr:sp macro="" textlink="">
      <xdr:nvSpPr>
        <xdr:cNvPr id="313" name="テキスト ボックス 312"/>
        <xdr:cNvSpPr txBox="1"/>
      </xdr:nvSpPr>
      <xdr:spPr>
        <a:xfrm>
          <a:off x="9404428" y="590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132143</xdr:rowOff>
    </xdr:from>
    <xdr:to>
      <xdr:col>46</xdr:col>
      <xdr:colOff>38100</xdr:colOff>
      <xdr:row>36</xdr:row>
      <xdr:rowOff>62293</xdr:rowOff>
    </xdr:to>
    <xdr:sp macro="" textlink="">
      <xdr:nvSpPr>
        <xdr:cNvPr id="314" name="楕円 313"/>
        <xdr:cNvSpPr/>
      </xdr:nvSpPr>
      <xdr:spPr>
        <a:xfrm>
          <a:off x="8699500" y="613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78820</xdr:rowOff>
    </xdr:from>
    <xdr:ext cx="469744" cy="259045"/>
    <xdr:sp macro="" textlink="">
      <xdr:nvSpPr>
        <xdr:cNvPr id="315" name="テキスト ボックス 314"/>
        <xdr:cNvSpPr txBox="1"/>
      </xdr:nvSpPr>
      <xdr:spPr>
        <a:xfrm>
          <a:off x="8515428" y="590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6985</xdr:rowOff>
    </xdr:from>
    <xdr:to>
      <xdr:col>41</xdr:col>
      <xdr:colOff>101600</xdr:colOff>
      <xdr:row>36</xdr:row>
      <xdr:rowOff>108585</xdr:rowOff>
    </xdr:to>
    <xdr:sp macro="" textlink="">
      <xdr:nvSpPr>
        <xdr:cNvPr id="316" name="楕円 315"/>
        <xdr:cNvSpPr/>
      </xdr:nvSpPr>
      <xdr:spPr>
        <a:xfrm>
          <a:off x="7810500" y="617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125112</xdr:rowOff>
    </xdr:from>
    <xdr:ext cx="469744" cy="259045"/>
    <xdr:sp macro="" textlink="">
      <xdr:nvSpPr>
        <xdr:cNvPr id="317" name="テキスト ボックス 316"/>
        <xdr:cNvSpPr txBox="1"/>
      </xdr:nvSpPr>
      <xdr:spPr>
        <a:xfrm>
          <a:off x="7626428" y="595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8128</xdr:rowOff>
    </xdr:from>
    <xdr:to>
      <xdr:col>36</xdr:col>
      <xdr:colOff>165100</xdr:colOff>
      <xdr:row>36</xdr:row>
      <xdr:rowOff>109728</xdr:rowOff>
    </xdr:to>
    <xdr:sp macro="" textlink="">
      <xdr:nvSpPr>
        <xdr:cNvPr id="318" name="楕円 317"/>
        <xdr:cNvSpPr/>
      </xdr:nvSpPr>
      <xdr:spPr>
        <a:xfrm>
          <a:off x="6921500" y="618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126255</xdr:rowOff>
    </xdr:from>
    <xdr:ext cx="469744" cy="259045"/>
    <xdr:sp macro="" textlink="">
      <xdr:nvSpPr>
        <xdr:cNvPr id="319" name="テキスト ボックス 318"/>
        <xdr:cNvSpPr txBox="1"/>
      </xdr:nvSpPr>
      <xdr:spPr>
        <a:xfrm>
          <a:off x="6737428" y="595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103581</xdr:rowOff>
    </xdr:from>
    <xdr:to>
      <xdr:col>54</xdr:col>
      <xdr:colOff>189865</xdr:colOff>
      <xdr:row>58</xdr:row>
      <xdr:rowOff>66868</xdr:rowOff>
    </xdr:to>
    <xdr:cxnSp macro="">
      <xdr:nvCxnSpPr>
        <xdr:cNvPr id="341" name="直線コネクタ 340"/>
        <xdr:cNvCxnSpPr/>
      </xdr:nvCxnSpPr>
      <xdr:spPr>
        <a:xfrm flipV="1">
          <a:off x="10475595" y="9018981"/>
          <a:ext cx="1270" cy="991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70695</xdr:rowOff>
    </xdr:from>
    <xdr:ext cx="469744" cy="259045"/>
    <xdr:sp macro="" textlink="">
      <xdr:nvSpPr>
        <xdr:cNvPr id="342" name="農林水産業費最小値テキスト"/>
        <xdr:cNvSpPr txBox="1"/>
      </xdr:nvSpPr>
      <xdr:spPr>
        <a:xfrm>
          <a:off x="10528300" y="1001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66868</xdr:rowOff>
    </xdr:from>
    <xdr:to>
      <xdr:col>55</xdr:col>
      <xdr:colOff>88900</xdr:colOff>
      <xdr:row>58</xdr:row>
      <xdr:rowOff>66868</xdr:rowOff>
    </xdr:to>
    <xdr:cxnSp macro="">
      <xdr:nvCxnSpPr>
        <xdr:cNvPr id="343" name="直線コネクタ 342"/>
        <xdr:cNvCxnSpPr/>
      </xdr:nvCxnSpPr>
      <xdr:spPr>
        <a:xfrm>
          <a:off x="10388600" y="10010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50258</xdr:rowOff>
    </xdr:from>
    <xdr:ext cx="534377" cy="259045"/>
    <xdr:sp macro="" textlink="">
      <xdr:nvSpPr>
        <xdr:cNvPr id="344" name="農林水産業費最大値テキスト"/>
        <xdr:cNvSpPr txBox="1"/>
      </xdr:nvSpPr>
      <xdr:spPr>
        <a:xfrm>
          <a:off x="10528300" y="879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103581</xdr:rowOff>
    </xdr:from>
    <xdr:to>
      <xdr:col>55</xdr:col>
      <xdr:colOff>88900</xdr:colOff>
      <xdr:row>52</xdr:row>
      <xdr:rowOff>103581</xdr:rowOff>
    </xdr:to>
    <xdr:cxnSp macro="">
      <xdr:nvCxnSpPr>
        <xdr:cNvPr id="345" name="直線コネクタ 344"/>
        <xdr:cNvCxnSpPr/>
      </xdr:nvCxnSpPr>
      <xdr:spPr>
        <a:xfrm>
          <a:off x="10388600" y="901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147335</xdr:rowOff>
    </xdr:from>
    <xdr:to>
      <xdr:col>55</xdr:col>
      <xdr:colOff>0</xdr:colOff>
      <xdr:row>54</xdr:row>
      <xdr:rowOff>26817</xdr:rowOff>
    </xdr:to>
    <xdr:cxnSp macro="">
      <xdr:nvCxnSpPr>
        <xdr:cNvPr id="346" name="直線コネクタ 345"/>
        <xdr:cNvCxnSpPr/>
      </xdr:nvCxnSpPr>
      <xdr:spPr>
        <a:xfrm flipV="1">
          <a:off x="9639300" y="9234185"/>
          <a:ext cx="838200" cy="5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11412</xdr:rowOff>
    </xdr:from>
    <xdr:ext cx="469744" cy="259045"/>
    <xdr:sp macro="" textlink="">
      <xdr:nvSpPr>
        <xdr:cNvPr id="347" name="農林水産業費平均値テキスト"/>
        <xdr:cNvSpPr txBox="1"/>
      </xdr:nvSpPr>
      <xdr:spPr>
        <a:xfrm>
          <a:off x="10528300" y="9612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32985</xdr:rowOff>
    </xdr:from>
    <xdr:to>
      <xdr:col>55</xdr:col>
      <xdr:colOff>50800</xdr:colOff>
      <xdr:row>56</xdr:row>
      <xdr:rowOff>134585</xdr:rowOff>
    </xdr:to>
    <xdr:sp macro="" textlink="">
      <xdr:nvSpPr>
        <xdr:cNvPr id="348" name="フローチャート: 判断 347"/>
        <xdr:cNvSpPr/>
      </xdr:nvSpPr>
      <xdr:spPr>
        <a:xfrm>
          <a:off x="10426700" y="963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26817</xdr:rowOff>
    </xdr:from>
    <xdr:to>
      <xdr:col>50</xdr:col>
      <xdr:colOff>114300</xdr:colOff>
      <xdr:row>54</xdr:row>
      <xdr:rowOff>92380</xdr:rowOff>
    </xdr:to>
    <xdr:cxnSp macro="">
      <xdr:nvCxnSpPr>
        <xdr:cNvPr id="349" name="直線コネクタ 348"/>
        <xdr:cNvCxnSpPr/>
      </xdr:nvCxnSpPr>
      <xdr:spPr>
        <a:xfrm flipV="1">
          <a:off x="8750300" y="9285117"/>
          <a:ext cx="889000" cy="6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37054</xdr:rowOff>
    </xdr:from>
    <xdr:to>
      <xdr:col>50</xdr:col>
      <xdr:colOff>165100</xdr:colOff>
      <xdr:row>56</xdr:row>
      <xdr:rowOff>138654</xdr:rowOff>
    </xdr:to>
    <xdr:sp macro="" textlink="">
      <xdr:nvSpPr>
        <xdr:cNvPr id="350" name="フローチャート: 判断 349"/>
        <xdr:cNvSpPr/>
      </xdr:nvSpPr>
      <xdr:spPr>
        <a:xfrm>
          <a:off x="95885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129781</xdr:rowOff>
    </xdr:from>
    <xdr:ext cx="469744" cy="259045"/>
    <xdr:sp macro="" textlink="">
      <xdr:nvSpPr>
        <xdr:cNvPr id="351" name="テキスト ボックス 350"/>
        <xdr:cNvSpPr txBox="1"/>
      </xdr:nvSpPr>
      <xdr:spPr>
        <a:xfrm>
          <a:off x="9404428" y="973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133162</xdr:rowOff>
    </xdr:from>
    <xdr:to>
      <xdr:col>45</xdr:col>
      <xdr:colOff>177800</xdr:colOff>
      <xdr:row>54</xdr:row>
      <xdr:rowOff>92380</xdr:rowOff>
    </xdr:to>
    <xdr:cxnSp macro="">
      <xdr:nvCxnSpPr>
        <xdr:cNvPr id="352" name="直線コネクタ 351"/>
        <xdr:cNvCxnSpPr/>
      </xdr:nvCxnSpPr>
      <xdr:spPr>
        <a:xfrm>
          <a:off x="7861300" y="9220012"/>
          <a:ext cx="889000" cy="13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36505</xdr:rowOff>
    </xdr:from>
    <xdr:to>
      <xdr:col>46</xdr:col>
      <xdr:colOff>38100</xdr:colOff>
      <xdr:row>56</xdr:row>
      <xdr:rowOff>138105</xdr:rowOff>
    </xdr:to>
    <xdr:sp macro="" textlink="">
      <xdr:nvSpPr>
        <xdr:cNvPr id="353" name="フローチャート: 判断 352"/>
        <xdr:cNvSpPr/>
      </xdr:nvSpPr>
      <xdr:spPr>
        <a:xfrm>
          <a:off x="8699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129232</xdr:rowOff>
    </xdr:from>
    <xdr:ext cx="469744" cy="259045"/>
    <xdr:sp macro="" textlink="">
      <xdr:nvSpPr>
        <xdr:cNvPr id="354" name="テキスト ボックス 353"/>
        <xdr:cNvSpPr txBox="1"/>
      </xdr:nvSpPr>
      <xdr:spPr>
        <a:xfrm>
          <a:off x="8515428" y="973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133162</xdr:rowOff>
    </xdr:from>
    <xdr:to>
      <xdr:col>41</xdr:col>
      <xdr:colOff>50800</xdr:colOff>
      <xdr:row>54</xdr:row>
      <xdr:rowOff>102438</xdr:rowOff>
    </xdr:to>
    <xdr:cxnSp macro="">
      <xdr:nvCxnSpPr>
        <xdr:cNvPr id="355" name="直線コネクタ 354"/>
        <xdr:cNvCxnSpPr/>
      </xdr:nvCxnSpPr>
      <xdr:spPr>
        <a:xfrm flipV="1">
          <a:off x="6972300" y="9220012"/>
          <a:ext cx="889000" cy="14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166304</xdr:rowOff>
    </xdr:from>
    <xdr:to>
      <xdr:col>41</xdr:col>
      <xdr:colOff>101600</xdr:colOff>
      <xdr:row>56</xdr:row>
      <xdr:rowOff>96454</xdr:rowOff>
    </xdr:to>
    <xdr:sp macro="" textlink="">
      <xdr:nvSpPr>
        <xdr:cNvPr id="356" name="フローチャート: 判断 355"/>
        <xdr:cNvSpPr/>
      </xdr:nvSpPr>
      <xdr:spPr>
        <a:xfrm>
          <a:off x="7810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87581</xdr:rowOff>
    </xdr:from>
    <xdr:ext cx="469744" cy="259045"/>
    <xdr:sp macro="" textlink="">
      <xdr:nvSpPr>
        <xdr:cNvPr id="357" name="テキスト ボックス 356"/>
        <xdr:cNvSpPr txBox="1"/>
      </xdr:nvSpPr>
      <xdr:spPr>
        <a:xfrm>
          <a:off x="7626428" y="968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20046</xdr:rowOff>
    </xdr:from>
    <xdr:to>
      <xdr:col>36</xdr:col>
      <xdr:colOff>165100</xdr:colOff>
      <xdr:row>56</xdr:row>
      <xdr:rowOff>121646</xdr:rowOff>
    </xdr:to>
    <xdr:sp macro="" textlink="">
      <xdr:nvSpPr>
        <xdr:cNvPr id="358" name="フローチャート: 判断 357"/>
        <xdr:cNvSpPr/>
      </xdr:nvSpPr>
      <xdr:spPr>
        <a:xfrm>
          <a:off x="6921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112773</xdr:rowOff>
    </xdr:from>
    <xdr:ext cx="469744" cy="259045"/>
    <xdr:sp macro="" textlink="">
      <xdr:nvSpPr>
        <xdr:cNvPr id="359" name="テキスト ボックス 358"/>
        <xdr:cNvSpPr txBox="1"/>
      </xdr:nvSpPr>
      <xdr:spPr>
        <a:xfrm>
          <a:off x="6737428" y="971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96535</xdr:rowOff>
    </xdr:from>
    <xdr:to>
      <xdr:col>55</xdr:col>
      <xdr:colOff>50800</xdr:colOff>
      <xdr:row>54</xdr:row>
      <xdr:rowOff>26685</xdr:rowOff>
    </xdr:to>
    <xdr:sp macro="" textlink="">
      <xdr:nvSpPr>
        <xdr:cNvPr id="365" name="楕円 364"/>
        <xdr:cNvSpPr/>
      </xdr:nvSpPr>
      <xdr:spPr>
        <a:xfrm>
          <a:off x="10426700" y="918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119412</xdr:rowOff>
    </xdr:from>
    <xdr:ext cx="534377" cy="259045"/>
    <xdr:sp macro="" textlink="">
      <xdr:nvSpPr>
        <xdr:cNvPr id="366" name="農林水産業費該当値テキスト"/>
        <xdr:cNvSpPr txBox="1"/>
      </xdr:nvSpPr>
      <xdr:spPr>
        <a:xfrm>
          <a:off x="10528300" y="903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147467</xdr:rowOff>
    </xdr:from>
    <xdr:to>
      <xdr:col>50</xdr:col>
      <xdr:colOff>165100</xdr:colOff>
      <xdr:row>54</xdr:row>
      <xdr:rowOff>77617</xdr:rowOff>
    </xdr:to>
    <xdr:sp macro="" textlink="">
      <xdr:nvSpPr>
        <xdr:cNvPr id="367" name="楕円 366"/>
        <xdr:cNvSpPr/>
      </xdr:nvSpPr>
      <xdr:spPr>
        <a:xfrm>
          <a:off x="9588500" y="923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94144</xdr:rowOff>
    </xdr:from>
    <xdr:ext cx="534377" cy="259045"/>
    <xdr:sp macro="" textlink="">
      <xdr:nvSpPr>
        <xdr:cNvPr id="368" name="テキスト ボックス 367"/>
        <xdr:cNvSpPr txBox="1"/>
      </xdr:nvSpPr>
      <xdr:spPr>
        <a:xfrm>
          <a:off x="9372111" y="900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41580</xdr:rowOff>
    </xdr:from>
    <xdr:to>
      <xdr:col>46</xdr:col>
      <xdr:colOff>38100</xdr:colOff>
      <xdr:row>54</xdr:row>
      <xdr:rowOff>143180</xdr:rowOff>
    </xdr:to>
    <xdr:sp macro="" textlink="">
      <xdr:nvSpPr>
        <xdr:cNvPr id="369" name="楕円 368"/>
        <xdr:cNvSpPr/>
      </xdr:nvSpPr>
      <xdr:spPr>
        <a:xfrm>
          <a:off x="8699500" y="929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159707</xdr:rowOff>
    </xdr:from>
    <xdr:ext cx="534377" cy="259045"/>
    <xdr:sp macro="" textlink="">
      <xdr:nvSpPr>
        <xdr:cNvPr id="370" name="テキスト ボックス 369"/>
        <xdr:cNvSpPr txBox="1"/>
      </xdr:nvSpPr>
      <xdr:spPr>
        <a:xfrm>
          <a:off x="8483111" y="907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82362</xdr:rowOff>
    </xdr:from>
    <xdr:to>
      <xdr:col>41</xdr:col>
      <xdr:colOff>101600</xdr:colOff>
      <xdr:row>54</xdr:row>
      <xdr:rowOff>12512</xdr:rowOff>
    </xdr:to>
    <xdr:sp macro="" textlink="">
      <xdr:nvSpPr>
        <xdr:cNvPr id="371" name="楕円 370"/>
        <xdr:cNvSpPr/>
      </xdr:nvSpPr>
      <xdr:spPr>
        <a:xfrm>
          <a:off x="7810500" y="916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29039</xdr:rowOff>
    </xdr:from>
    <xdr:ext cx="534377" cy="259045"/>
    <xdr:sp macro="" textlink="">
      <xdr:nvSpPr>
        <xdr:cNvPr id="372" name="テキスト ボックス 371"/>
        <xdr:cNvSpPr txBox="1"/>
      </xdr:nvSpPr>
      <xdr:spPr>
        <a:xfrm>
          <a:off x="7594111" y="89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51638</xdr:rowOff>
    </xdr:from>
    <xdr:to>
      <xdr:col>36</xdr:col>
      <xdr:colOff>165100</xdr:colOff>
      <xdr:row>54</xdr:row>
      <xdr:rowOff>153238</xdr:rowOff>
    </xdr:to>
    <xdr:sp macro="" textlink="">
      <xdr:nvSpPr>
        <xdr:cNvPr id="373" name="楕円 372"/>
        <xdr:cNvSpPr/>
      </xdr:nvSpPr>
      <xdr:spPr>
        <a:xfrm>
          <a:off x="6921500" y="930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169765</xdr:rowOff>
    </xdr:from>
    <xdr:ext cx="534377" cy="259045"/>
    <xdr:sp macro="" textlink="">
      <xdr:nvSpPr>
        <xdr:cNvPr id="374" name="テキスト ボックス 373"/>
        <xdr:cNvSpPr txBox="1"/>
      </xdr:nvSpPr>
      <xdr:spPr>
        <a:xfrm>
          <a:off x="6705111" y="908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5" name="テキスト ボックス 384"/>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87" name="テキスト ボックス 386"/>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129566</xdr:rowOff>
    </xdr:from>
    <xdr:to>
      <xdr:col>54</xdr:col>
      <xdr:colOff>189865</xdr:colOff>
      <xdr:row>79</xdr:row>
      <xdr:rowOff>97561</xdr:rowOff>
    </xdr:to>
    <xdr:cxnSp macro="">
      <xdr:nvCxnSpPr>
        <xdr:cNvPr id="399" name="直線コネクタ 398"/>
        <xdr:cNvCxnSpPr/>
      </xdr:nvCxnSpPr>
      <xdr:spPr>
        <a:xfrm flipV="1">
          <a:off x="10475595" y="12302516"/>
          <a:ext cx="127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101388</xdr:rowOff>
    </xdr:from>
    <xdr:ext cx="469744" cy="259045"/>
    <xdr:sp macro="" textlink="">
      <xdr:nvSpPr>
        <xdr:cNvPr id="400" name="商工費最小値テキスト"/>
        <xdr:cNvSpPr txBox="1"/>
      </xdr:nvSpPr>
      <xdr:spPr>
        <a:xfrm>
          <a:off x="10528300" y="1364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97561</xdr:rowOff>
    </xdr:from>
    <xdr:to>
      <xdr:col>55</xdr:col>
      <xdr:colOff>88900</xdr:colOff>
      <xdr:row>79</xdr:row>
      <xdr:rowOff>97561</xdr:rowOff>
    </xdr:to>
    <xdr:cxnSp macro="">
      <xdr:nvCxnSpPr>
        <xdr:cNvPr id="401" name="直線コネクタ 400"/>
        <xdr:cNvCxnSpPr/>
      </xdr:nvCxnSpPr>
      <xdr:spPr>
        <a:xfrm>
          <a:off x="10388600" y="1364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76243</xdr:rowOff>
    </xdr:from>
    <xdr:ext cx="534377" cy="259045"/>
    <xdr:sp macro="" textlink="">
      <xdr:nvSpPr>
        <xdr:cNvPr id="402" name="商工費最大値テキスト"/>
        <xdr:cNvSpPr txBox="1"/>
      </xdr:nvSpPr>
      <xdr:spPr>
        <a:xfrm>
          <a:off x="10528300" y="1207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129566</xdr:rowOff>
    </xdr:from>
    <xdr:to>
      <xdr:col>55</xdr:col>
      <xdr:colOff>88900</xdr:colOff>
      <xdr:row>71</xdr:row>
      <xdr:rowOff>129566</xdr:rowOff>
    </xdr:to>
    <xdr:cxnSp macro="">
      <xdr:nvCxnSpPr>
        <xdr:cNvPr id="403" name="直線コネクタ 402"/>
        <xdr:cNvCxnSpPr/>
      </xdr:nvCxnSpPr>
      <xdr:spPr>
        <a:xfrm>
          <a:off x="10388600" y="12302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158178</xdr:rowOff>
    </xdr:from>
    <xdr:to>
      <xdr:col>55</xdr:col>
      <xdr:colOff>0</xdr:colOff>
      <xdr:row>78</xdr:row>
      <xdr:rowOff>15723</xdr:rowOff>
    </xdr:to>
    <xdr:cxnSp macro="">
      <xdr:nvCxnSpPr>
        <xdr:cNvPr id="404" name="直線コネクタ 403"/>
        <xdr:cNvCxnSpPr/>
      </xdr:nvCxnSpPr>
      <xdr:spPr>
        <a:xfrm flipV="1">
          <a:off x="9639300" y="13188378"/>
          <a:ext cx="838200" cy="20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147566</xdr:rowOff>
    </xdr:from>
    <xdr:ext cx="534377" cy="259045"/>
    <xdr:sp macro="" textlink="">
      <xdr:nvSpPr>
        <xdr:cNvPr id="405" name="商工費平均値テキスト"/>
        <xdr:cNvSpPr txBox="1"/>
      </xdr:nvSpPr>
      <xdr:spPr>
        <a:xfrm>
          <a:off x="10528300" y="13177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169139</xdr:rowOff>
    </xdr:from>
    <xdr:to>
      <xdr:col>55</xdr:col>
      <xdr:colOff>50800</xdr:colOff>
      <xdr:row>77</xdr:row>
      <xdr:rowOff>99289</xdr:rowOff>
    </xdr:to>
    <xdr:sp macro="" textlink="">
      <xdr:nvSpPr>
        <xdr:cNvPr id="406" name="フローチャート: 判断 405"/>
        <xdr:cNvSpPr/>
      </xdr:nvSpPr>
      <xdr:spPr>
        <a:xfrm>
          <a:off x="10426700" y="1319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15723</xdr:rowOff>
    </xdr:from>
    <xdr:to>
      <xdr:col>50</xdr:col>
      <xdr:colOff>114300</xdr:colOff>
      <xdr:row>78</xdr:row>
      <xdr:rowOff>149910</xdr:rowOff>
    </xdr:to>
    <xdr:cxnSp macro="">
      <xdr:nvCxnSpPr>
        <xdr:cNvPr id="407" name="直線コネクタ 406"/>
        <xdr:cNvCxnSpPr/>
      </xdr:nvCxnSpPr>
      <xdr:spPr>
        <a:xfrm flipV="1">
          <a:off x="8750300" y="13388823"/>
          <a:ext cx="889000" cy="13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13463</xdr:rowOff>
    </xdr:from>
    <xdr:to>
      <xdr:col>50</xdr:col>
      <xdr:colOff>165100</xdr:colOff>
      <xdr:row>78</xdr:row>
      <xdr:rowOff>115063</xdr:rowOff>
    </xdr:to>
    <xdr:sp macro="" textlink="">
      <xdr:nvSpPr>
        <xdr:cNvPr id="408" name="フローチャート: 判断 407"/>
        <xdr:cNvSpPr/>
      </xdr:nvSpPr>
      <xdr:spPr>
        <a:xfrm>
          <a:off x="9588500" y="1338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106190</xdr:rowOff>
    </xdr:from>
    <xdr:ext cx="534377" cy="259045"/>
    <xdr:sp macro="" textlink="">
      <xdr:nvSpPr>
        <xdr:cNvPr id="409" name="テキスト ボックス 408"/>
        <xdr:cNvSpPr txBox="1"/>
      </xdr:nvSpPr>
      <xdr:spPr>
        <a:xfrm>
          <a:off x="9372111" y="1347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108762</xdr:rowOff>
    </xdr:from>
    <xdr:to>
      <xdr:col>45</xdr:col>
      <xdr:colOff>177800</xdr:colOff>
      <xdr:row>78</xdr:row>
      <xdr:rowOff>149910</xdr:rowOff>
    </xdr:to>
    <xdr:cxnSp macro="">
      <xdr:nvCxnSpPr>
        <xdr:cNvPr id="410" name="直線コネクタ 409"/>
        <xdr:cNvCxnSpPr/>
      </xdr:nvCxnSpPr>
      <xdr:spPr>
        <a:xfrm>
          <a:off x="7861300" y="1348186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39866</xdr:rowOff>
    </xdr:from>
    <xdr:to>
      <xdr:col>46</xdr:col>
      <xdr:colOff>38100</xdr:colOff>
      <xdr:row>78</xdr:row>
      <xdr:rowOff>141466</xdr:rowOff>
    </xdr:to>
    <xdr:sp macro="" textlink="">
      <xdr:nvSpPr>
        <xdr:cNvPr id="411" name="フローチャート: 判断 410"/>
        <xdr:cNvSpPr/>
      </xdr:nvSpPr>
      <xdr:spPr>
        <a:xfrm>
          <a:off x="8699500" y="1341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157993</xdr:rowOff>
    </xdr:from>
    <xdr:ext cx="534377" cy="259045"/>
    <xdr:sp macro="" textlink="">
      <xdr:nvSpPr>
        <xdr:cNvPr id="412" name="テキスト ボックス 411"/>
        <xdr:cNvSpPr txBox="1"/>
      </xdr:nvSpPr>
      <xdr:spPr>
        <a:xfrm>
          <a:off x="8483111" y="1318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17018</xdr:rowOff>
    </xdr:from>
    <xdr:to>
      <xdr:col>41</xdr:col>
      <xdr:colOff>50800</xdr:colOff>
      <xdr:row>78</xdr:row>
      <xdr:rowOff>108762</xdr:rowOff>
    </xdr:to>
    <xdr:cxnSp macro="">
      <xdr:nvCxnSpPr>
        <xdr:cNvPr id="413" name="直線コネクタ 412"/>
        <xdr:cNvCxnSpPr/>
      </xdr:nvCxnSpPr>
      <xdr:spPr>
        <a:xfrm>
          <a:off x="6972300" y="13390118"/>
          <a:ext cx="889000" cy="9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43980</xdr:rowOff>
    </xdr:from>
    <xdr:to>
      <xdr:col>41</xdr:col>
      <xdr:colOff>101600</xdr:colOff>
      <xdr:row>78</xdr:row>
      <xdr:rowOff>145580</xdr:rowOff>
    </xdr:to>
    <xdr:sp macro="" textlink="">
      <xdr:nvSpPr>
        <xdr:cNvPr id="414" name="フローチャート: 判断 413"/>
        <xdr:cNvSpPr/>
      </xdr:nvSpPr>
      <xdr:spPr>
        <a:xfrm>
          <a:off x="7810500" y="1341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162107</xdr:rowOff>
    </xdr:from>
    <xdr:ext cx="534377" cy="259045"/>
    <xdr:sp macro="" textlink="">
      <xdr:nvSpPr>
        <xdr:cNvPr id="415" name="テキスト ボックス 414"/>
        <xdr:cNvSpPr txBox="1"/>
      </xdr:nvSpPr>
      <xdr:spPr>
        <a:xfrm>
          <a:off x="7594111" y="1319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23749</xdr:rowOff>
    </xdr:from>
    <xdr:to>
      <xdr:col>36</xdr:col>
      <xdr:colOff>165100</xdr:colOff>
      <xdr:row>78</xdr:row>
      <xdr:rowOff>125349</xdr:rowOff>
    </xdr:to>
    <xdr:sp macro="" textlink="">
      <xdr:nvSpPr>
        <xdr:cNvPr id="416" name="フローチャート: 判断 415"/>
        <xdr:cNvSpPr/>
      </xdr:nvSpPr>
      <xdr:spPr>
        <a:xfrm>
          <a:off x="6921500" y="1339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116476</xdr:rowOff>
    </xdr:from>
    <xdr:ext cx="534377" cy="259045"/>
    <xdr:sp macro="" textlink="">
      <xdr:nvSpPr>
        <xdr:cNvPr id="417" name="テキスト ボックス 416"/>
        <xdr:cNvSpPr txBox="1"/>
      </xdr:nvSpPr>
      <xdr:spPr>
        <a:xfrm>
          <a:off x="6705111" y="1348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107378</xdr:rowOff>
    </xdr:from>
    <xdr:to>
      <xdr:col>55</xdr:col>
      <xdr:colOff>50800</xdr:colOff>
      <xdr:row>77</xdr:row>
      <xdr:rowOff>37528</xdr:rowOff>
    </xdr:to>
    <xdr:sp macro="" textlink="">
      <xdr:nvSpPr>
        <xdr:cNvPr id="423" name="楕円 422"/>
        <xdr:cNvSpPr/>
      </xdr:nvSpPr>
      <xdr:spPr>
        <a:xfrm>
          <a:off x="10426700" y="1313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130255</xdr:rowOff>
    </xdr:from>
    <xdr:ext cx="534377" cy="259045"/>
    <xdr:sp macro="" textlink="">
      <xdr:nvSpPr>
        <xdr:cNvPr id="424" name="商工費該当値テキスト"/>
        <xdr:cNvSpPr txBox="1"/>
      </xdr:nvSpPr>
      <xdr:spPr>
        <a:xfrm>
          <a:off x="10528300" y="1298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136373</xdr:rowOff>
    </xdr:from>
    <xdr:to>
      <xdr:col>50</xdr:col>
      <xdr:colOff>165100</xdr:colOff>
      <xdr:row>78</xdr:row>
      <xdr:rowOff>66523</xdr:rowOff>
    </xdr:to>
    <xdr:sp macro="" textlink="">
      <xdr:nvSpPr>
        <xdr:cNvPr id="425" name="楕円 424"/>
        <xdr:cNvSpPr/>
      </xdr:nvSpPr>
      <xdr:spPr>
        <a:xfrm>
          <a:off x="9588500" y="1333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83050</xdr:rowOff>
    </xdr:from>
    <xdr:ext cx="534377" cy="259045"/>
    <xdr:sp macro="" textlink="">
      <xdr:nvSpPr>
        <xdr:cNvPr id="426" name="テキスト ボックス 425"/>
        <xdr:cNvSpPr txBox="1"/>
      </xdr:nvSpPr>
      <xdr:spPr>
        <a:xfrm>
          <a:off x="9372111" y="1311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99110</xdr:rowOff>
    </xdr:from>
    <xdr:to>
      <xdr:col>46</xdr:col>
      <xdr:colOff>38100</xdr:colOff>
      <xdr:row>79</xdr:row>
      <xdr:rowOff>29260</xdr:rowOff>
    </xdr:to>
    <xdr:sp macro="" textlink="">
      <xdr:nvSpPr>
        <xdr:cNvPr id="427" name="楕円 426"/>
        <xdr:cNvSpPr/>
      </xdr:nvSpPr>
      <xdr:spPr>
        <a:xfrm>
          <a:off x="8699500" y="1347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20387</xdr:rowOff>
    </xdr:from>
    <xdr:ext cx="534377" cy="259045"/>
    <xdr:sp macro="" textlink="">
      <xdr:nvSpPr>
        <xdr:cNvPr id="428" name="テキスト ボックス 427"/>
        <xdr:cNvSpPr txBox="1"/>
      </xdr:nvSpPr>
      <xdr:spPr>
        <a:xfrm>
          <a:off x="8483111" y="1356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57962</xdr:rowOff>
    </xdr:from>
    <xdr:to>
      <xdr:col>41</xdr:col>
      <xdr:colOff>101600</xdr:colOff>
      <xdr:row>78</xdr:row>
      <xdr:rowOff>159562</xdr:rowOff>
    </xdr:to>
    <xdr:sp macro="" textlink="">
      <xdr:nvSpPr>
        <xdr:cNvPr id="429" name="楕円 428"/>
        <xdr:cNvSpPr/>
      </xdr:nvSpPr>
      <xdr:spPr>
        <a:xfrm>
          <a:off x="7810500" y="1343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150689</xdr:rowOff>
    </xdr:from>
    <xdr:ext cx="534377" cy="259045"/>
    <xdr:sp macro="" textlink="">
      <xdr:nvSpPr>
        <xdr:cNvPr id="430" name="テキスト ボックス 429"/>
        <xdr:cNvSpPr txBox="1"/>
      </xdr:nvSpPr>
      <xdr:spPr>
        <a:xfrm>
          <a:off x="7594111" y="1352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137668</xdr:rowOff>
    </xdr:from>
    <xdr:to>
      <xdr:col>36</xdr:col>
      <xdr:colOff>165100</xdr:colOff>
      <xdr:row>78</xdr:row>
      <xdr:rowOff>67818</xdr:rowOff>
    </xdr:to>
    <xdr:sp macro="" textlink="">
      <xdr:nvSpPr>
        <xdr:cNvPr id="431" name="楕円 430"/>
        <xdr:cNvSpPr/>
      </xdr:nvSpPr>
      <xdr:spPr>
        <a:xfrm>
          <a:off x="6921500" y="1333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84345</xdr:rowOff>
    </xdr:from>
    <xdr:ext cx="534377" cy="259045"/>
    <xdr:sp macro="" textlink="">
      <xdr:nvSpPr>
        <xdr:cNvPr id="432" name="テキスト ボックス 431"/>
        <xdr:cNvSpPr txBox="1"/>
      </xdr:nvSpPr>
      <xdr:spPr>
        <a:xfrm>
          <a:off x="6705111" y="1311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3" name="テキスト ボックス 442"/>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170828</xdr:rowOff>
    </xdr:from>
    <xdr:to>
      <xdr:col>54</xdr:col>
      <xdr:colOff>189865</xdr:colOff>
      <xdr:row>99</xdr:row>
      <xdr:rowOff>50927</xdr:rowOff>
    </xdr:to>
    <xdr:cxnSp macro="">
      <xdr:nvCxnSpPr>
        <xdr:cNvPr id="457" name="直線コネクタ 456"/>
        <xdr:cNvCxnSpPr/>
      </xdr:nvCxnSpPr>
      <xdr:spPr>
        <a:xfrm flipV="1">
          <a:off x="10475595" y="15601328"/>
          <a:ext cx="1270" cy="1423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54754</xdr:rowOff>
    </xdr:from>
    <xdr:ext cx="534377" cy="259045"/>
    <xdr:sp macro="" textlink="">
      <xdr:nvSpPr>
        <xdr:cNvPr id="458" name="土木費最小値テキスト"/>
        <xdr:cNvSpPr txBox="1"/>
      </xdr:nvSpPr>
      <xdr:spPr>
        <a:xfrm>
          <a:off x="10528300" y="1702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50927</xdr:rowOff>
    </xdr:from>
    <xdr:to>
      <xdr:col>55</xdr:col>
      <xdr:colOff>88900</xdr:colOff>
      <xdr:row>99</xdr:row>
      <xdr:rowOff>50927</xdr:rowOff>
    </xdr:to>
    <xdr:cxnSp macro="">
      <xdr:nvCxnSpPr>
        <xdr:cNvPr id="459" name="直線コネクタ 458"/>
        <xdr:cNvCxnSpPr/>
      </xdr:nvCxnSpPr>
      <xdr:spPr>
        <a:xfrm>
          <a:off x="10388600" y="1702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117505</xdr:rowOff>
    </xdr:from>
    <xdr:ext cx="534377" cy="259045"/>
    <xdr:sp macro="" textlink="">
      <xdr:nvSpPr>
        <xdr:cNvPr id="460" name="土木費最大値テキスト"/>
        <xdr:cNvSpPr txBox="1"/>
      </xdr:nvSpPr>
      <xdr:spPr>
        <a:xfrm>
          <a:off x="10528300" y="1537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67,183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170828</xdr:rowOff>
    </xdr:from>
    <xdr:to>
      <xdr:col>55</xdr:col>
      <xdr:colOff>88900</xdr:colOff>
      <xdr:row>90</xdr:row>
      <xdr:rowOff>170828</xdr:rowOff>
    </xdr:to>
    <xdr:cxnSp macro="">
      <xdr:nvCxnSpPr>
        <xdr:cNvPr id="461" name="直線コネクタ 460"/>
        <xdr:cNvCxnSpPr/>
      </xdr:nvCxnSpPr>
      <xdr:spPr>
        <a:xfrm>
          <a:off x="10388600" y="156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160389</xdr:rowOff>
    </xdr:from>
    <xdr:to>
      <xdr:col>55</xdr:col>
      <xdr:colOff>0</xdr:colOff>
      <xdr:row>95</xdr:row>
      <xdr:rowOff>166332</xdr:rowOff>
    </xdr:to>
    <xdr:cxnSp macro="">
      <xdr:nvCxnSpPr>
        <xdr:cNvPr id="462" name="直線コネクタ 461"/>
        <xdr:cNvCxnSpPr/>
      </xdr:nvCxnSpPr>
      <xdr:spPr>
        <a:xfrm>
          <a:off x="9639300" y="15933789"/>
          <a:ext cx="838200" cy="52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118025</xdr:rowOff>
    </xdr:from>
    <xdr:ext cx="534377" cy="259045"/>
    <xdr:sp macro="" textlink="">
      <xdr:nvSpPr>
        <xdr:cNvPr id="463" name="土木費平均値テキスト"/>
        <xdr:cNvSpPr txBox="1"/>
      </xdr:nvSpPr>
      <xdr:spPr>
        <a:xfrm>
          <a:off x="10528300" y="16234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95148</xdr:rowOff>
    </xdr:from>
    <xdr:to>
      <xdr:col>55</xdr:col>
      <xdr:colOff>50800</xdr:colOff>
      <xdr:row>96</xdr:row>
      <xdr:rowOff>25298</xdr:rowOff>
    </xdr:to>
    <xdr:sp macro="" textlink="">
      <xdr:nvSpPr>
        <xdr:cNvPr id="464" name="フローチャート: 判断 463"/>
        <xdr:cNvSpPr/>
      </xdr:nvSpPr>
      <xdr:spPr>
        <a:xfrm>
          <a:off x="10426700" y="163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160389</xdr:rowOff>
    </xdr:from>
    <xdr:to>
      <xdr:col>50</xdr:col>
      <xdr:colOff>114300</xdr:colOff>
      <xdr:row>95</xdr:row>
      <xdr:rowOff>66396</xdr:rowOff>
    </xdr:to>
    <xdr:cxnSp macro="">
      <xdr:nvCxnSpPr>
        <xdr:cNvPr id="465" name="直線コネクタ 464"/>
        <xdr:cNvCxnSpPr/>
      </xdr:nvCxnSpPr>
      <xdr:spPr>
        <a:xfrm flipV="1">
          <a:off x="8750300" y="15933789"/>
          <a:ext cx="889000" cy="42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112027</xdr:rowOff>
    </xdr:from>
    <xdr:to>
      <xdr:col>50</xdr:col>
      <xdr:colOff>165100</xdr:colOff>
      <xdr:row>96</xdr:row>
      <xdr:rowOff>42177</xdr:rowOff>
    </xdr:to>
    <xdr:sp macro="" textlink="">
      <xdr:nvSpPr>
        <xdr:cNvPr id="466" name="フローチャート: 判断 465"/>
        <xdr:cNvSpPr/>
      </xdr:nvSpPr>
      <xdr:spPr>
        <a:xfrm>
          <a:off x="9588500" y="1639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33304</xdr:rowOff>
    </xdr:from>
    <xdr:ext cx="534377" cy="259045"/>
    <xdr:sp macro="" textlink="">
      <xdr:nvSpPr>
        <xdr:cNvPr id="467" name="テキスト ボックス 466"/>
        <xdr:cNvSpPr txBox="1"/>
      </xdr:nvSpPr>
      <xdr:spPr>
        <a:xfrm>
          <a:off x="9372111" y="1649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90399</xdr:rowOff>
    </xdr:from>
    <xdr:to>
      <xdr:col>45</xdr:col>
      <xdr:colOff>177800</xdr:colOff>
      <xdr:row>95</xdr:row>
      <xdr:rowOff>66396</xdr:rowOff>
    </xdr:to>
    <xdr:cxnSp macro="">
      <xdr:nvCxnSpPr>
        <xdr:cNvPr id="468" name="直線コネクタ 467"/>
        <xdr:cNvCxnSpPr/>
      </xdr:nvCxnSpPr>
      <xdr:spPr>
        <a:xfrm>
          <a:off x="7861300" y="16206699"/>
          <a:ext cx="889000" cy="14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143459</xdr:rowOff>
    </xdr:from>
    <xdr:to>
      <xdr:col>46</xdr:col>
      <xdr:colOff>38100</xdr:colOff>
      <xdr:row>96</xdr:row>
      <xdr:rowOff>73609</xdr:rowOff>
    </xdr:to>
    <xdr:sp macro="" textlink="">
      <xdr:nvSpPr>
        <xdr:cNvPr id="469" name="フローチャート: 判断 468"/>
        <xdr:cNvSpPr/>
      </xdr:nvSpPr>
      <xdr:spPr>
        <a:xfrm>
          <a:off x="8699500" y="1643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64736</xdr:rowOff>
    </xdr:from>
    <xdr:ext cx="534377" cy="259045"/>
    <xdr:sp macro="" textlink="">
      <xdr:nvSpPr>
        <xdr:cNvPr id="470" name="テキスト ボックス 469"/>
        <xdr:cNvSpPr txBox="1"/>
      </xdr:nvSpPr>
      <xdr:spPr>
        <a:xfrm>
          <a:off x="8483111" y="1652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90399</xdr:rowOff>
    </xdr:from>
    <xdr:to>
      <xdr:col>41</xdr:col>
      <xdr:colOff>50800</xdr:colOff>
      <xdr:row>94</xdr:row>
      <xdr:rowOff>153682</xdr:rowOff>
    </xdr:to>
    <xdr:cxnSp macro="">
      <xdr:nvCxnSpPr>
        <xdr:cNvPr id="471" name="直線コネクタ 470"/>
        <xdr:cNvCxnSpPr/>
      </xdr:nvCxnSpPr>
      <xdr:spPr>
        <a:xfrm flipV="1">
          <a:off x="6972300" y="16206699"/>
          <a:ext cx="889000" cy="6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94120</xdr:rowOff>
    </xdr:from>
    <xdr:to>
      <xdr:col>41</xdr:col>
      <xdr:colOff>101600</xdr:colOff>
      <xdr:row>96</xdr:row>
      <xdr:rowOff>24270</xdr:rowOff>
    </xdr:to>
    <xdr:sp macro="" textlink="">
      <xdr:nvSpPr>
        <xdr:cNvPr id="472" name="フローチャート: 判断 471"/>
        <xdr:cNvSpPr/>
      </xdr:nvSpPr>
      <xdr:spPr>
        <a:xfrm>
          <a:off x="7810500" y="163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15397</xdr:rowOff>
    </xdr:from>
    <xdr:ext cx="534377" cy="259045"/>
    <xdr:sp macro="" textlink="">
      <xdr:nvSpPr>
        <xdr:cNvPr id="473" name="テキスト ボックス 472"/>
        <xdr:cNvSpPr txBox="1"/>
      </xdr:nvSpPr>
      <xdr:spPr>
        <a:xfrm>
          <a:off x="7594111" y="1647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86613</xdr:rowOff>
    </xdr:from>
    <xdr:to>
      <xdr:col>36</xdr:col>
      <xdr:colOff>165100</xdr:colOff>
      <xdr:row>96</xdr:row>
      <xdr:rowOff>16763</xdr:rowOff>
    </xdr:to>
    <xdr:sp macro="" textlink="">
      <xdr:nvSpPr>
        <xdr:cNvPr id="474" name="フローチャート: 判断 473"/>
        <xdr:cNvSpPr/>
      </xdr:nvSpPr>
      <xdr:spPr>
        <a:xfrm>
          <a:off x="6921500" y="163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7890</xdr:rowOff>
    </xdr:from>
    <xdr:ext cx="534377" cy="259045"/>
    <xdr:sp macro="" textlink="">
      <xdr:nvSpPr>
        <xdr:cNvPr id="475" name="テキスト ボックス 474"/>
        <xdr:cNvSpPr txBox="1"/>
      </xdr:nvSpPr>
      <xdr:spPr>
        <a:xfrm>
          <a:off x="6705111" y="1646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115532</xdr:rowOff>
    </xdr:from>
    <xdr:to>
      <xdr:col>55</xdr:col>
      <xdr:colOff>50800</xdr:colOff>
      <xdr:row>96</xdr:row>
      <xdr:rowOff>45682</xdr:rowOff>
    </xdr:to>
    <xdr:sp macro="" textlink="">
      <xdr:nvSpPr>
        <xdr:cNvPr id="481" name="楕円 480"/>
        <xdr:cNvSpPr/>
      </xdr:nvSpPr>
      <xdr:spPr>
        <a:xfrm>
          <a:off x="10426700" y="1640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93959</xdr:rowOff>
    </xdr:from>
    <xdr:ext cx="534377" cy="259045"/>
    <xdr:sp macro="" textlink="">
      <xdr:nvSpPr>
        <xdr:cNvPr id="482" name="土木費該当値テキスト"/>
        <xdr:cNvSpPr txBox="1"/>
      </xdr:nvSpPr>
      <xdr:spPr>
        <a:xfrm>
          <a:off x="10528300" y="1638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109589</xdr:rowOff>
    </xdr:from>
    <xdr:to>
      <xdr:col>50</xdr:col>
      <xdr:colOff>165100</xdr:colOff>
      <xdr:row>93</xdr:row>
      <xdr:rowOff>39739</xdr:rowOff>
    </xdr:to>
    <xdr:sp macro="" textlink="">
      <xdr:nvSpPr>
        <xdr:cNvPr id="483" name="楕円 482"/>
        <xdr:cNvSpPr/>
      </xdr:nvSpPr>
      <xdr:spPr>
        <a:xfrm>
          <a:off x="9588500" y="1588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56266</xdr:rowOff>
    </xdr:from>
    <xdr:ext cx="534377" cy="259045"/>
    <xdr:sp macro="" textlink="">
      <xdr:nvSpPr>
        <xdr:cNvPr id="484" name="テキスト ボックス 483"/>
        <xdr:cNvSpPr txBox="1"/>
      </xdr:nvSpPr>
      <xdr:spPr>
        <a:xfrm>
          <a:off x="9372111" y="1565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15596</xdr:rowOff>
    </xdr:from>
    <xdr:to>
      <xdr:col>46</xdr:col>
      <xdr:colOff>38100</xdr:colOff>
      <xdr:row>95</xdr:row>
      <xdr:rowOff>117196</xdr:rowOff>
    </xdr:to>
    <xdr:sp macro="" textlink="">
      <xdr:nvSpPr>
        <xdr:cNvPr id="485" name="楕円 484"/>
        <xdr:cNvSpPr/>
      </xdr:nvSpPr>
      <xdr:spPr>
        <a:xfrm>
          <a:off x="8699500" y="1630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133723</xdr:rowOff>
    </xdr:from>
    <xdr:ext cx="534377" cy="259045"/>
    <xdr:sp macro="" textlink="">
      <xdr:nvSpPr>
        <xdr:cNvPr id="486" name="テキスト ボックス 485"/>
        <xdr:cNvSpPr txBox="1"/>
      </xdr:nvSpPr>
      <xdr:spPr>
        <a:xfrm>
          <a:off x="8483111" y="1607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39599</xdr:rowOff>
    </xdr:from>
    <xdr:to>
      <xdr:col>41</xdr:col>
      <xdr:colOff>101600</xdr:colOff>
      <xdr:row>94</xdr:row>
      <xdr:rowOff>141199</xdr:rowOff>
    </xdr:to>
    <xdr:sp macro="" textlink="">
      <xdr:nvSpPr>
        <xdr:cNvPr id="487" name="楕円 486"/>
        <xdr:cNvSpPr/>
      </xdr:nvSpPr>
      <xdr:spPr>
        <a:xfrm>
          <a:off x="7810500" y="1615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157726</xdr:rowOff>
    </xdr:from>
    <xdr:ext cx="534377" cy="259045"/>
    <xdr:sp macro="" textlink="">
      <xdr:nvSpPr>
        <xdr:cNvPr id="488" name="テキスト ボックス 487"/>
        <xdr:cNvSpPr txBox="1"/>
      </xdr:nvSpPr>
      <xdr:spPr>
        <a:xfrm>
          <a:off x="7594111" y="1593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102882</xdr:rowOff>
    </xdr:from>
    <xdr:to>
      <xdr:col>36</xdr:col>
      <xdr:colOff>165100</xdr:colOff>
      <xdr:row>95</xdr:row>
      <xdr:rowOff>33032</xdr:rowOff>
    </xdr:to>
    <xdr:sp macro="" textlink="">
      <xdr:nvSpPr>
        <xdr:cNvPr id="489" name="楕円 488"/>
        <xdr:cNvSpPr/>
      </xdr:nvSpPr>
      <xdr:spPr>
        <a:xfrm>
          <a:off x="6921500" y="1621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49559</xdr:rowOff>
    </xdr:from>
    <xdr:ext cx="534377" cy="259045"/>
    <xdr:sp macro="" textlink="">
      <xdr:nvSpPr>
        <xdr:cNvPr id="490" name="テキスト ボックス 489"/>
        <xdr:cNvSpPr txBox="1"/>
      </xdr:nvSpPr>
      <xdr:spPr>
        <a:xfrm>
          <a:off x="6705111" y="1599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149896</xdr:rowOff>
    </xdr:from>
    <xdr:to>
      <xdr:col>85</xdr:col>
      <xdr:colOff>126364</xdr:colOff>
      <xdr:row>38</xdr:row>
      <xdr:rowOff>113685</xdr:rowOff>
    </xdr:to>
    <xdr:cxnSp macro="">
      <xdr:nvCxnSpPr>
        <xdr:cNvPr id="513" name="直線コネクタ 512"/>
        <xdr:cNvCxnSpPr/>
      </xdr:nvCxnSpPr>
      <xdr:spPr>
        <a:xfrm flipV="1">
          <a:off x="16317595" y="5464846"/>
          <a:ext cx="1269" cy="1163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117512</xdr:rowOff>
    </xdr:from>
    <xdr:ext cx="534377" cy="259045"/>
    <xdr:sp macro="" textlink="">
      <xdr:nvSpPr>
        <xdr:cNvPr id="514" name="消防費最小値テキスト"/>
        <xdr:cNvSpPr txBox="1"/>
      </xdr:nvSpPr>
      <xdr:spPr>
        <a:xfrm>
          <a:off x="16370300" y="663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113685</xdr:rowOff>
    </xdr:from>
    <xdr:to>
      <xdr:col>86</xdr:col>
      <xdr:colOff>25400</xdr:colOff>
      <xdr:row>38</xdr:row>
      <xdr:rowOff>113685</xdr:rowOff>
    </xdr:to>
    <xdr:cxnSp macro="">
      <xdr:nvCxnSpPr>
        <xdr:cNvPr id="515" name="直線コネクタ 514"/>
        <xdr:cNvCxnSpPr/>
      </xdr:nvCxnSpPr>
      <xdr:spPr>
        <a:xfrm>
          <a:off x="16230600" y="662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96573</xdr:rowOff>
    </xdr:from>
    <xdr:ext cx="534377" cy="259045"/>
    <xdr:sp macro="" textlink="">
      <xdr:nvSpPr>
        <xdr:cNvPr id="516" name="消防費最大値テキスト"/>
        <xdr:cNvSpPr txBox="1"/>
      </xdr:nvSpPr>
      <xdr:spPr>
        <a:xfrm>
          <a:off x="16370300" y="524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149896</xdr:rowOff>
    </xdr:from>
    <xdr:to>
      <xdr:col>86</xdr:col>
      <xdr:colOff>25400</xdr:colOff>
      <xdr:row>31</xdr:row>
      <xdr:rowOff>149896</xdr:rowOff>
    </xdr:to>
    <xdr:cxnSp macro="">
      <xdr:nvCxnSpPr>
        <xdr:cNvPr id="517" name="直線コネクタ 516"/>
        <xdr:cNvCxnSpPr/>
      </xdr:nvCxnSpPr>
      <xdr:spPr>
        <a:xfrm>
          <a:off x="16230600" y="5464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32533</xdr:rowOff>
    </xdr:from>
    <xdr:to>
      <xdr:col>85</xdr:col>
      <xdr:colOff>127000</xdr:colOff>
      <xdr:row>36</xdr:row>
      <xdr:rowOff>66137</xdr:rowOff>
    </xdr:to>
    <xdr:cxnSp macro="">
      <xdr:nvCxnSpPr>
        <xdr:cNvPr id="518" name="直線コネクタ 517"/>
        <xdr:cNvCxnSpPr/>
      </xdr:nvCxnSpPr>
      <xdr:spPr>
        <a:xfrm flipV="1">
          <a:off x="15481300" y="6204733"/>
          <a:ext cx="8382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88907</xdr:rowOff>
    </xdr:from>
    <xdr:ext cx="534377" cy="259045"/>
    <xdr:sp macro="" textlink="">
      <xdr:nvSpPr>
        <xdr:cNvPr id="519" name="消防費平均値テキスト"/>
        <xdr:cNvSpPr txBox="1"/>
      </xdr:nvSpPr>
      <xdr:spPr>
        <a:xfrm>
          <a:off x="16370300" y="62611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110480</xdr:rowOff>
    </xdr:from>
    <xdr:to>
      <xdr:col>85</xdr:col>
      <xdr:colOff>177800</xdr:colOff>
      <xdr:row>37</xdr:row>
      <xdr:rowOff>40630</xdr:rowOff>
    </xdr:to>
    <xdr:sp macro="" textlink="">
      <xdr:nvSpPr>
        <xdr:cNvPr id="520" name="フローチャート: 判断 519"/>
        <xdr:cNvSpPr/>
      </xdr:nvSpPr>
      <xdr:spPr>
        <a:xfrm>
          <a:off x="16268700" y="628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61016</xdr:rowOff>
    </xdr:from>
    <xdr:to>
      <xdr:col>81</xdr:col>
      <xdr:colOff>50800</xdr:colOff>
      <xdr:row>36</xdr:row>
      <xdr:rowOff>66137</xdr:rowOff>
    </xdr:to>
    <xdr:cxnSp macro="">
      <xdr:nvCxnSpPr>
        <xdr:cNvPr id="521" name="直線コネクタ 520"/>
        <xdr:cNvCxnSpPr/>
      </xdr:nvCxnSpPr>
      <xdr:spPr>
        <a:xfrm>
          <a:off x="14592300" y="6233216"/>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3587</xdr:rowOff>
    </xdr:from>
    <xdr:to>
      <xdr:col>81</xdr:col>
      <xdr:colOff>101600</xdr:colOff>
      <xdr:row>37</xdr:row>
      <xdr:rowOff>105187</xdr:rowOff>
    </xdr:to>
    <xdr:sp macro="" textlink="">
      <xdr:nvSpPr>
        <xdr:cNvPr id="522" name="フローチャート: 判断 521"/>
        <xdr:cNvSpPr/>
      </xdr:nvSpPr>
      <xdr:spPr>
        <a:xfrm>
          <a:off x="15430500" y="634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96314</xdr:rowOff>
    </xdr:from>
    <xdr:ext cx="534377" cy="259045"/>
    <xdr:sp macro="" textlink="">
      <xdr:nvSpPr>
        <xdr:cNvPr id="523" name="テキスト ボックス 522"/>
        <xdr:cNvSpPr txBox="1"/>
      </xdr:nvSpPr>
      <xdr:spPr>
        <a:xfrm>
          <a:off x="15214111" y="643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119903</xdr:rowOff>
    </xdr:from>
    <xdr:to>
      <xdr:col>76</xdr:col>
      <xdr:colOff>114300</xdr:colOff>
      <xdr:row>36</xdr:row>
      <xdr:rowOff>61016</xdr:rowOff>
    </xdr:to>
    <xdr:cxnSp macro="">
      <xdr:nvCxnSpPr>
        <xdr:cNvPr id="524" name="直線コネクタ 523"/>
        <xdr:cNvCxnSpPr/>
      </xdr:nvCxnSpPr>
      <xdr:spPr>
        <a:xfrm>
          <a:off x="13703300" y="6120653"/>
          <a:ext cx="889000" cy="11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24892</xdr:rowOff>
    </xdr:from>
    <xdr:to>
      <xdr:col>76</xdr:col>
      <xdr:colOff>165100</xdr:colOff>
      <xdr:row>37</xdr:row>
      <xdr:rowOff>126492</xdr:rowOff>
    </xdr:to>
    <xdr:sp macro="" textlink="">
      <xdr:nvSpPr>
        <xdr:cNvPr id="525" name="フローチャート: 判断 524"/>
        <xdr:cNvSpPr/>
      </xdr:nvSpPr>
      <xdr:spPr>
        <a:xfrm>
          <a:off x="14541500" y="636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117619</xdr:rowOff>
    </xdr:from>
    <xdr:ext cx="534377" cy="259045"/>
    <xdr:sp macro="" textlink="">
      <xdr:nvSpPr>
        <xdr:cNvPr id="526" name="テキスト ボックス 525"/>
        <xdr:cNvSpPr txBox="1"/>
      </xdr:nvSpPr>
      <xdr:spPr>
        <a:xfrm>
          <a:off x="14325111" y="646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119903</xdr:rowOff>
    </xdr:from>
    <xdr:to>
      <xdr:col>71</xdr:col>
      <xdr:colOff>177800</xdr:colOff>
      <xdr:row>37</xdr:row>
      <xdr:rowOff>13604</xdr:rowOff>
    </xdr:to>
    <xdr:cxnSp macro="">
      <xdr:nvCxnSpPr>
        <xdr:cNvPr id="527" name="直線コネクタ 526"/>
        <xdr:cNvCxnSpPr/>
      </xdr:nvCxnSpPr>
      <xdr:spPr>
        <a:xfrm flipV="1">
          <a:off x="12814300" y="6120653"/>
          <a:ext cx="889000" cy="23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73127</xdr:rowOff>
    </xdr:from>
    <xdr:to>
      <xdr:col>72</xdr:col>
      <xdr:colOff>38100</xdr:colOff>
      <xdr:row>38</xdr:row>
      <xdr:rowOff>3277</xdr:rowOff>
    </xdr:to>
    <xdr:sp macro="" textlink="">
      <xdr:nvSpPr>
        <xdr:cNvPr id="528" name="フローチャート: 判断 527"/>
        <xdr:cNvSpPr/>
      </xdr:nvSpPr>
      <xdr:spPr>
        <a:xfrm>
          <a:off x="13652500" y="641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165854</xdr:rowOff>
    </xdr:from>
    <xdr:ext cx="534377" cy="259045"/>
    <xdr:sp macro="" textlink="">
      <xdr:nvSpPr>
        <xdr:cNvPr id="529" name="テキスト ボックス 528"/>
        <xdr:cNvSpPr txBox="1"/>
      </xdr:nvSpPr>
      <xdr:spPr>
        <a:xfrm>
          <a:off x="13436111" y="650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64531</xdr:rowOff>
    </xdr:from>
    <xdr:to>
      <xdr:col>67</xdr:col>
      <xdr:colOff>101600</xdr:colOff>
      <xdr:row>37</xdr:row>
      <xdr:rowOff>166131</xdr:rowOff>
    </xdr:to>
    <xdr:sp macro="" textlink="">
      <xdr:nvSpPr>
        <xdr:cNvPr id="530" name="フローチャート: 判断 529"/>
        <xdr:cNvSpPr/>
      </xdr:nvSpPr>
      <xdr:spPr>
        <a:xfrm>
          <a:off x="12763500" y="64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157258</xdr:rowOff>
    </xdr:from>
    <xdr:ext cx="534377" cy="259045"/>
    <xdr:sp macro="" textlink="">
      <xdr:nvSpPr>
        <xdr:cNvPr id="531" name="テキスト ボックス 530"/>
        <xdr:cNvSpPr txBox="1"/>
      </xdr:nvSpPr>
      <xdr:spPr>
        <a:xfrm>
          <a:off x="12547111" y="65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153183</xdr:rowOff>
    </xdr:from>
    <xdr:to>
      <xdr:col>85</xdr:col>
      <xdr:colOff>177800</xdr:colOff>
      <xdr:row>36</xdr:row>
      <xdr:rowOff>83333</xdr:rowOff>
    </xdr:to>
    <xdr:sp macro="" textlink="">
      <xdr:nvSpPr>
        <xdr:cNvPr id="537" name="楕円 536"/>
        <xdr:cNvSpPr/>
      </xdr:nvSpPr>
      <xdr:spPr>
        <a:xfrm>
          <a:off x="16268700" y="615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4610</xdr:rowOff>
    </xdr:from>
    <xdr:ext cx="534377" cy="259045"/>
    <xdr:sp macro="" textlink="">
      <xdr:nvSpPr>
        <xdr:cNvPr id="538" name="消防費該当値テキスト"/>
        <xdr:cNvSpPr txBox="1"/>
      </xdr:nvSpPr>
      <xdr:spPr>
        <a:xfrm>
          <a:off x="16370300" y="600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15337</xdr:rowOff>
    </xdr:from>
    <xdr:to>
      <xdr:col>81</xdr:col>
      <xdr:colOff>101600</xdr:colOff>
      <xdr:row>36</xdr:row>
      <xdr:rowOff>116937</xdr:rowOff>
    </xdr:to>
    <xdr:sp macro="" textlink="">
      <xdr:nvSpPr>
        <xdr:cNvPr id="539" name="楕円 538"/>
        <xdr:cNvSpPr/>
      </xdr:nvSpPr>
      <xdr:spPr>
        <a:xfrm>
          <a:off x="15430500" y="618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133464</xdr:rowOff>
    </xdr:from>
    <xdr:ext cx="534377" cy="259045"/>
    <xdr:sp macro="" textlink="">
      <xdr:nvSpPr>
        <xdr:cNvPr id="540" name="テキスト ボックス 539"/>
        <xdr:cNvSpPr txBox="1"/>
      </xdr:nvSpPr>
      <xdr:spPr>
        <a:xfrm>
          <a:off x="15214111" y="596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10216</xdr:rowOff>
    </xdr:from>
    <xdr:to>
      <xdr:col>76</xdr:col>
      <xdr:colOff>165100</xdr:colOff>
      <xdr:row>36</xdr:row>
      <xdr:rowOff>111816</xdr:rowOff>
    </xdr:to>
    <xdr:sp macro="" textlink="">
      <xdr:nvSpPr>
        <xdr:cNvPr id="541" name="楕円 540"/>
        <xdr:cNvSpPr/>
      </xdr:nvSpPr>
      <xdr:spPr>
        <a:xfrm>
          <a:off x="14541500" y="618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128343</xdr:rowOff>
    </xdr:from>
    <xdr:ext cx="534377" cy="259045"/>
    <xdr:sp macro="" textlink="">
      <xdr:nvSpPr>
        <xdr:cNvPr id="542" name="テキスト ボックス 541"/>
        <xdr:cNvSpPr txBox="1"/>
      </xdr:nvSpPr>
      <xdr:spPr>
        <a:xfrm>
          <a:off x="14325111" y="595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69103</xdr:rowOff>
    </xdr:from>
    <xdr:to>
      <xdr:col>72</xdr:col>
      <xdr:colOff>38100</xdr:colOff>
      <xdr:row>35</xdr:row>
      <xdr:rowOff>170703</xdr:rowOff>
    </xdr:to>
    <xdr:sp macro="" textlink="">
      <xdr:nvSpPr>
        <xdr:cNvPr id="543" name="楕円 542"/>
        <xdr:cNvSpPr/>
      </xdr:nvSpPr>
      <xdr:spPr>
        <a:xfrm>
          <a:off x="13652500" y="606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15780</xdr:rowOff>
    </xdr:from>
    <xdr:ext cx="534377" cy="259045"/>
    <xdr:sp macro="" textlink="">
      <xdr:nvSpPr>
        <xdr:cNvPr id="544" name="テキスト ボックス 543"/>
        <xdr:cNvSpPr txBox="1"/>
      </xdr:nvSpPr>
      <xdr:spPr>
        <a:xfrm>
          <a:off x="13436111" y="584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134254</xdr:rowOff>
    </xdr:from>
    <xdr:to>
      <xdr:col>67</xdr:col>
      <xdr:colOff>101600</xdr:colOff>
      <xdr:row>37</xdr:row>
      <xdr:rowOff>64404</xdr:rowOff>
    </xdr:to>
    <xdr:sp macro="" textlink="">
      <xdr:nvSpPr>
        <xdr:cNvPr id="545" name="楕円 544"/>
        <xdr:cNvSpPr/>
      </xdr:nvSpPr>
      <xdr:spPr>
        <a:xfrm>
          <a:off x="12763500" y="630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80931</xdr:rowOff>
    </xdr:from>
    <xdr:ext cx="534377" cy="259045"/>
    <xdr:sp macro="" textlink="">
      <xdr:nvSpPr>
        <xdr:cNvPr id="546" name="テキスト ボックス 545"/>
        <xdr:cNvSpPr txBox="1"/>
      </xdr:nvSpPr>
      <xdr:spPr>
        <a:xfrm>
          <a:off x="12547111" y="608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7" name="テキスト ボックス 55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7" name="テキスト ボックス 566"/>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9" name="テキスト ボックス 568"/>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1" name="テキスト ボックス 57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7667</xdr:rowOff>
    </xdr:from>
    <xdr:to>
      <xdr:col>85</xdr:col>
      <xdr:colOff>126364</xdr:colOff>
      <xdr:row>58</xdr:row>
      <xdr:rowOff>132776</xdr:rowOff>
    </xdr:to>
    <xdr:cxnSp macro="">
      <xdr:nvCxnSpPr>
        <xdr:cNvPr id="573" name="直線コネクタ 572"/>
        <xdr:cNvCxnSpPr/>
      </xdr:nvCxnSpPr>
      <xdr:spPr>
        <a:xfrm flipV="1">
          <a:off x="16317595" y="8751617"/>
          <a:ext cx="1269" cy="132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136603</xdr:rowOff>
    </xdr:from>
    <xdr:ext cx="534377" cy="259045"/>
    <xdr:sp macro="" textlink="">
      <xdr:nvSpPr>
        <xdr:cNvPr id="574" name="教育費最小値テキスト"/>
        <xdr:cNvSpPr txBox="1"/>
      </xdr:nvSpPr>
      <xdr:spPr>
        <a:xfrm>
          <a:off x="16370300" y="1008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132776</xdr:rowOff>
    </xdr:from>
    <xdr:to>
      <xdr:col>86</xdr:col>
      <xdr:colOff>25400</xdr:colOff>
      <xdr:row>58</xdr:row>
      <xdr:rowOff>132776</xdr:rowOff>
    </xdr:to>
    <xdr:cxnSp macro="">
      <xdr:nvCxnSpPr>
        <xdr:cNvPr id="575" name="直線コネクタ 574"/>
        <xdr:cNvCxnSpPr/>
      </xdr:nvCxnSpPr>
      <xdr:spPr>
        <a:xfrm>
          <a:off x="16230600" y="1007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125794</xdr:rowOff>
    </xdr:from>
    <xdr:ext cx="534377" cy="259045"/>
    <xdr:sp macro="" textlink="">
      <xdr:nvSpPr>
        <xdr:cNvPr id="576" name="教育費最大値テキスト"/>
        <xdr:cNvSpPr txBox="1"/>
      </xdr:nvSpPr>
      <xdr:spPr>
        <a:xfrm>
          <a:off x="16370300" y="852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7667</xdr:rowOff>
    </xdr:from>
    <xdr:to>
      <xdr:col>86</xdr:col>
      <xdr:colOff>25400</xdr:colOff>
      <xdr:row>51</xdr:row>
      <xdr:rowOff>7667</xdr:rowOff>
    </xdr:to>
    <xdr:cxnSp macro="">
      <xdr:nvCxnSpPr>
        <xdr:cNvPr id="577" name="直線コネクタ 576"/>
        <xdr:cNvCxnSpPr/>
      </xdr:nvCxnSpPr>
      <xdr:spPr>
        <a:xfrm>
          <a:off x="16230600" y="87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56555</xdr:rowOff>
    </xdr:from>
    <xdr:to>
      <xdr:col>85</xdr:col>
      <xdr:colOff>127000</xdr:colOff>
      <xdr:row>56</xdr:row>
      <xdr:rowOff>73178</xdr:rowOff>
    </xdr:to>
    <xdr:cxnSp macro="">
      <xdr:nvCxnSpPr>
        <xdr:cNvPr id="578" name="直線コネクタ 577"/>
        <xdr:cNvCxnSpPr/>
      </xdr:nvCxnSpPr>
      <xdr:spPr>
        <a:xfrm>
          <a:off x="15481300" y="9314855"/>
          <a:ext cx="838200" cy="35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132416</xdr:rowOff>
    </xdr:from>
    <xdr:ext cx="534377" cy="259045"/>
    <xdr:sp macro="" textlink="">
      <xdr:nvSpPr>
        <xdr:cNvPr id="579" name="教育費平均値テキスト"/>
        <xdr:cNvSpPr txBox="1"/>
      </xdr:nvSpPr>
      <xdr:spPr>
        <a:xfrm>
          <a:off x="16370300" y="9219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109539</xdr:rowOff>
    </xdr:from>
    <xdr:to>
      <xdr:col>85</xdr:col>
      <xdr:colOff>177800</xdr:colOff>
      <xdr:row>55</xdr:row>
      <xdr:rowOff>39689</xdr:rowOff>
    </xdr:to>
    <xdr:sp macro="" textlink="">
      <xdr:nvSpPr>
        <xdr:cNvPr id="580" name="フローチャート: 判断 579"/>
        <xdr:cNvSpPr/>
      </xdr:nvSpPr>
      <xdr:spPr>
        <a:xfrm>
          <a:off x="16268700" y="936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56555</xdr:rowOff>
    </xdr:from>
    <xdr:to>
      <xdr:col>81</xdr:col>
      <xdr:colOff>50800</xdr:colOff>
      <xdr:row>54</xdr:row>
      <xdr:rowOff>141398</xdr:rowOff>
    </xdr:to>
    <xdr:cxnSp macro="">
      <xdr:nvCxnSpPr>
        <xdr:cNvPr id="581" name="直線コネクタ 580"/>
        <xdr:cNvCxnSpPr/>
      </xdr:nvCxnSpPr>
      <xdr:spPr>
        <a:xfrm flipV="1">
          <a:off x="14592300" y="9314855"/>
          <a:ext cx="889000" cy="8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117442</xdr:rowOff>
    </xdr:from>
    <xdr:to>
      <xdr:col>81</xdr:col>
      <xdr:colOff>101600</xdr:colOff>
      <xdr:row>56</xdr:row>
      <xdr:rowOff>47592</xdr:rowOff>
    </xdr:to>
    <xdr:sp macro="" textlink="">
      <xdr:nvSpPr>
        <xdr:cNvPr id="582" name="フローチャート: 判断 581"/>
        <xdr:cNvSpPr/>
      </xdr:nvSpPr>
      <xdr:spPr>
        <a:xfrm>
          <a:off x="15430500" y="95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38719</xdr:rowOff>
    </xdr:from>
    <xdr:ext cx="534377" cy="259045"/>
    <xdr:sp macro="" textlink="">
      <xdr:nvSpPr>
        <xdr:cNvPr id="583" name="テキスト ボックス 582"/>
        <xdr:cNvSpPr txBox="1"/>
      </xdr:nvSpPr>
      <xdr:spPr>
        <a:xfrm>
          <a:off x="15214111" y="963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171214</xdr:rowOff>
    </xdr:from>
    <xdr:to>
      <xdr:col>76</xdr:col>
      <xdr:colOff>114300</xdr:colOff>
      <xdr:row>54</xdr:row>
      <xdr:rowOff>141398</xdr:rowOff>
    </xdr:to>
    <xdr:cxnSp macro="">
      <xdr:nvCxnSpPr>
        <xdr:cNvPr id="584" name="直線コネクタ 583"/>
        <xdr:cNvCxnSpPr/>
      </xdr:nvCxnSpPr>
      <xdr:spPr>
        <a:xfrm>
          <a:off x="13703300" y="9086614"/>
          <a:ext cx="889000" cy="31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154966</xdr:rowOff>
    </xdr:from>
    <xdr:to>
      <xdr:col>76</xdr:col>
      <xdr:colOff>165100</xdr:colOff>
      <xdr:row>57</xdr:row>
      <xdr:rowOff>85116</xdr:rowOff>
    </xdr:to>
    <xdr:sp macro="" textlink="">
      <xdr:nvSpPr>
        <xdr:cNvPr id="585" name="フローチャート: 判断 584"/>
        <xdr:cNvSpPr/>
      </xdr:nvSpPr>
      <xdr:spPr>
        <a:xfrm>
          <a:off x="14541500" y="975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76243</xdr:rowOff>
    </xdr:from>
    <xdr:ext cx="534377" cy="259045"/>
    <xdr:sp macro="" textlink="">
      <xdr:nvSpPr>
        <xdr:cNvPr id="586" name="テキスト ボックス 585"/>
        <xdr:cNvSpPr txBox="1"/>
      </xdr:nvSpPr>
      <xdr:spPr>
        <a:xfrm>
          <a:off x="14325111" y="98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171214</xdr:rowOff>
    </xdr:from>
    <xdr:to>
      <xdr:col>71</xdr:col>
      <xdr:colOff>177800</xdr:colOff>
      <xdr:row>58</xdr:row>
      <xdr:rowOff>73830</xdr:rowOff>
    </xdr:to>
    <xdr:cxnSp macro="">
      <xdr:nvCxnSpPr>
        <xdr:cNvPr id="587" name="直線コネクタ 586"/>
        <xdr:cNvCxnSpPr/>
      </xdr:nvCxnSpPr>
      <xdr:spPr>
        <a:xfrm flipV="1">
          <a:off x="12814300" y="9086614"/>
          <a:ext cx="889000" cy="93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163587</xdr:rowOff>
    </xdr:from>
    <xdr:to>
      <xdr:col>72</xdr:col>
      <xdr:colOff>38100</xdr:colOff>
      <xdr:row>57</xdr:row>
      <xdr:rowOff>93737</xdr:rowOff>
    </xdr:to>
    <xdr:sp macro="" textlink="">
      <xdr:nvSpPr>
        <xdr:cNvPr id="588" name="フローチャート: 判断 587"/>
        <xdr:cNvSpPr/>
      </xdr:nvSpPr>
      <xdr:spPr>
        <a:xfrm>
          <a:off x="13652500" y="976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84864</xdr:rowOff>
    </xdr:from>
    <xdr:ext cx="534377" cy="259045"/>
    <xdr:sp macro="" textlink="">
      <xdr:nvSpPr>
        <xdr:cNvPr id="589" name="テキスト ボックス 588"/>
        <xdr:cNvSpPr txBox="1"/>
      </xdr:nvSpPr>
      <xdr:spPr>
        <a:xfrm>
          <a:off x="13436111" y="98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61044</xdr:rowOff>
    </xdr:from>
    <xdr:to>
      <xdr:col>67</xdr:col>
      <xdr:colOff>101600</xdr:colOff>
      <xdr:row>57</xdr:row>
      <xdr:rowOff>162644</xdr:rowOff>
    </xdr:to>
    <xdr:sp macro="" textlink="">
      <xdr:nvSpPr>
        <xdr:cNvPr id="590" name="フローチャート: 判断 589"/>
        <xdr:cNvSpPr/>
      </xdr:nvSpPr>
      <xdr:spPr>
        <a:xfrm>
          <a:off x="12763500" y="983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7721</xdr:rowOff>
    </xdr:from>
    <xdr:ext cx="534377" cy="259045"/>
    <xdr:sp macro="" textlink="">
      <xdr:nvSpPr>
        <xdr:cNvPr id="591" name="テキスト ボックス 590"/>
        <xdr:cNvSpPr txBox="1"/>
      </xdr:nvSpPr>
      <xdr:spPr>
        <a:xfrm>
          <a:off x="12547111" y="960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22378</xdr:rowOff>
    </xdr:from>
    <xdr:to>
      <xdr:col>85</xdr:col>
      <xdr:colOff>177800</xdr:colOff>
      <xdr:row>56</xdr:row>
      <xdr:rowOff>123978</xdr:rowOff>
    </xdr:to>
    <xdr:sp macro="" textlink="">
      <xdr:nvSpPr>
        <xdr:cNvPr id="597" name="楕円 596"/>
        <xdr:cNvSpPr/>
      </xdr:nvSpPr>
      <xdr:spPr>
        <a:xfrm>
          <a:off x="16268700" y="962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805</xdr:rowOff>
    </xdr:from>
    <xdr:ext cx="534377" cy="259045"/>
    <xdr:sp macro="" textlink="">
      <xdr:nvSpPr>
        <xdr:cNvPr id="598" name="教育費該当値テキスト"/>
        <xdr:cNvSpPr txBox="1"/>
      </xdr:nvSpPr>
      <xdr:spPr>
        <a:xfrm>
          <a:off x="16370300" y="960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5755</xdr:rowOff>
    </xdr:from>
    <xdr:to>
      <xdr:col>81</xdr:col>
      <xdr:colOff>101600</xdr:colOff>
      <xdr:row>54</xdr:row>
      <xdr:rowOff>107355</xdr:rowOff>
    </xdr:to>
    <xdr:sp macro="" textlink="">
      <xdr:nvSpPr>
        <xdr:cNvPr id="599" name="楕円 598"/>
        <xdr:cNvSpPr/>
      </xdr:nvSpPr>
      <xdr:spPr>
        <a:xfrm>
          <a:off x="15430500" y="926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123882</xdr:rowOff>
    </xdr:from>
    <xdr:ext cx="534377" cy="259045"/>
    <xdr:sp macro="" textlink="">
      <xdr:nvSpPr>
        <xdr:cNvPr id="600" name="テキスト ボックス 599"/>
        <xdr:cNvSpPr txBox="1"/>
      </xdr:nvSpPr>
      <xdr:spPr>
        <a:xfrm>
          <a:off x="15214111" y="903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90598</xdr:rowOff>
    </xdr:from>
    <xdr:to>
      <xdr:col>76</xdr:col>
      <xdr:colOff>165100</xdr:colOff>
      <xdr:row>55</xdr:row>
      <xdr:rowOff>20748</xdr:rowOff>
    </xdr:to>
    <xdr:sp macro="" textlink="">
      <xdr:nvSpPr>
        <xdr:cNvPr id="601" name="楕円 600"/>
        <xdr:cNvSpPr/>
      </xdr:nvSpPr>
      <xdr:spPr>
        <a:xfrm>
          <a:off x="14541500" y="934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37275</xdr:rowOff>
    </xdr:from>
    <xdr:ext cx="534377" cy="259045"/>
    <xdr:sp macro="" textlink="">
      <xdr:nvSpPr>
        <xdr:cNvPr id="602" name="テキスト ボックス 601"/>
        <xdr:cNvSpPr txBox="1"/>
      </xdr:nvSpPr>
      <xdr:spPr>
        <a:xfrm>
          <a:off x="14325111" y="912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120414</xdr:rowOff>
    </xdr:from>
    <xdr:to>
      <xdr:col>72</xdr:col>
      <xdr:colOff>38100</xdr:colOff>
      <xdr:row>53</xdr:row>
      <xdr:rowOff>50564</xdr:rowOff>
    </xdr:to>
    <xdr:sp macro="" textlink="">
      <xdr:nvSpPr>
        <xdr:cNvPr id="603" name="楕円 602"/>
        <xdr:cNvSpPr/>
      </xdr:nvSpPr>
      <xdr:spPr>
        <a:xfrm>
          <a:off x="13652500" y="9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67091</xdr:rowOff>
    </xdr:from>
    <xdr:ext cx="534377" cy="259045"/>
    <xdr:sp macro="" textlink="">
      <xdr:nvSpPr>
        <xdr:cNvPr id="604" name="テキスト ボックス 603"/>
        <xdr:cNvSpPr txBox="1"/>
      </xdr:nvSpPr>
      <xdr:spPr>
        <a:xfrm>
          <a:off x="13436111" y="881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23030</xdr:rowOff>
    </xdr:from>
    <xdr:to>
      <xdr:col>67</xdr:col>
      <xdr:colOff>101600</xdr:colOff>
      <xdr:row>58</xdr:row>
      <xdr:rowOff>124630</xdr:rowOff>
    </xdr:to>
    <xdr:sp macro="" textlink="">
      <xdr:nvSpPr>
        <xdr:cNvPr id="605" name="楕円 604"/>
        <xdr:cNvSpPr/>
      </xdr:nvSpPr>
      <xdr:spPr>
        <a:xfrm>
          <a:off x="12763500" y="99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115757</xdr:rowOff>
    </xdr:from>
    <xdr:ext cx="534377" cy="259045"/>
    <xdr:sp macro="" textlink="">
      <xdr:nvSpPr>
        <xdr:cNvPr id="606" name="テキスト ボックス 605"/>
        <xdr:cNvSpPr txBox="1"/>
      </xdr:nvSpPr>
      <xdr:spPr>
        <a:xfrm>
          <a:off x="12547111" y="1005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104587</xdr:rowOff>
    </xdr:from>
    <xdr:to>
      <xdr:col>85</xdr:col>
      <xdr:colOff>126364</xdr:colOff>
      <xdr:row>78</xdr:row>
      <xdr:rowOff>139700</xdr:rowOff>
    </xdr:to>
    <xdr:cxnSp macro="">
      <xdr:nvCxnSpPr>
        <xdr:cNvPr id="628" name="直線コネクタ 627"/>
        <xdr:cNvCxnSpPr/>
      </xdr:nvCxnSpPr>
      <xdr:spPr>
        <a:xfrm flipV="1">
          <a:off x="16317595" y="12106087"/>
          <a:ext cx="1269" cy="1406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51264</xdr:rowOff>
    </xdr:from>
    <xdr:ext cx="534377" cy="259045"/>
    <xdr:sp macro="" textlink="">
      <xdr:nvSpPr>
        <xdr:cNvPr id="631" name="災害復旧費最大値テキスト"/>
        <xdr:cNvSpPr txBox="1"/>
      </xdr:nvSpPr>
      <xdr:spPr>
        <a:xfrm>
          <a:off x="16370300" y="1188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30,768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104587</xdr:rowOff>
    </xdr:from>
    <xdr:to>
      <xdr:col>86</xdr:col>
      <xdr:colOff>25400</xdr:colOff>
      <xdr:row>70</xdr:row>
      <xdr:rowOff>104587</xdr:rowOff>
    </xdr:to>
    <xdr:cxnSp macro="">
      <xdr:nvCxnSpPr>
        <xdr:cNvPr id="632" name="直線コネクタ 631"/>
        <xdr:cNvCxnSpPr/>
      </xdr:nvCxnSpPr>
      <xdr:spPr>
        <a:xfrm>
          <a:off x="16230600" y="121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143221</xdr:rowOff>
    </xdr:from>
    <xdr:to>
      <xdr:col>85</xdr:col>
      <xdr:colOff>127000</xdr:colOff>
      <xdr:row>77</xdr:row>
      <xdr:rowOff>140615</xdr:rowOff>
    </xdr:to>
    <xdr:cxnSp macro="">
      <xdr:nvCxnSpPr>
        <xdr:cNvPr id="633" name="直線コネクタ 632"/>
        <xdr:cNvCxnSpPr/>
      </xdr:nvCxnSpPr>
      <xdr:spPr>
        <a:xfrm>
          <a:off x="15481300" y="13173421"/>
          <a:ext cx="838200" cy="16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70812</xdr:rowOff>
    </xdr:from>
    <xdr:ext cx="469744" cy="259045"/>
    <xdr:sp macro="" textlink="">
      <xdr:nvSpPr>
        <xdr:cNvPr id="634" name="災害復旧費平均値テキスト"/>
        <xdr:cNvSpPr txBox="1"/>
      </xdr:nvSpPr>
      <xdr:spPr>
        <a:xfrm>
          <a:off x="16370300" y="13101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47935</xdr:rowOff>
    </xdr:from>
    <xdr:to>
      <xdr:col>85</xdr:col>
      <xdr:colOff>177800</xdr:colOff>
      <xdr:row>77</xdr:row>
      <xdr:rowOff>149535</xdr:rowOff>
    </xdr:to>
    <xdr:sp macro="" textlink="">
      <xdr:nvSpPr>
        <xdr:cNvPr id="635" name="フローチャート: 判断 634"/>
        <xdr:cNvSpPr/>
      </xdr:nvSpPr>
      <xdr:spPr>
        <a:xfrm>
          <a:off x="16268700" y="132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100426</xdr:rowOff>
    </xdr:from>
    <xdr:to>
      <xdr:col>81</xdr:col>
      <xdr:colOff>50800</xdr:colOff>
      <xdr:row>76</xdr:row>
      <xdr:rowOff>143221</xdr:rowOff>
    </xdr:to>
    <xdr:cxnSp macro="">
      <xdr:nvCxnSpPr>
        <xdr:cNvPr id="636" name="直線コネクタ 635"/>
        <xdr:cNvCxnSpPr/>
      </xdr:nvCxnSpPr>
      <xdr:spPr>
        <a:xfrm>
          <a:off x="14592300" y="12959176"/>
          <a:ext cx="889000" cy="21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108148</xdr:rowOff>
    </xdr:from>
    <xdr:to>
      <xdr:col>81</xdr:col>
      <xdr:colOff>101600</xdr:colOff>
      <xdr:row>78</xdr:row>
      <xdr:rowOff>38298</xdr:rowOff>
    </xdr:to>
    <xdr:sp macro="" textlink="">
      <xdr:nvSpPr>
        <xdr:cNvPr id="637" name="フローチャート: 判断 636"/>
        <xdr:cNvSpPr/>
      </xdr:nvSpPr>
      <xdr:spPr>
        <a:xfrm>
          <a:off x="15430500" y="1330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29425</xdr:rowOff>
    </xdr:from>
    <xdr:ext cx="469744" cy="259045"/>
    <xdr:sp macro="" textlink="">
      <xdr:nvSpPr>
        <xdr:cNvPr id="638" name="テキスト ボックス 637"/>
        <xdr:cNvSpPr txBox="1"/>
      </xdr:nvSpPr>
      <xdr:spPr>
        <a:xfrm>
          <a:off x="15246428" y="1340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100426</xdr:rowOff>
    </xdr:from>
    <xdr:to>
      <xdr:col>76</xdr:col>
      <xdr:colOff>114300</xdr:colOff>
      <xdr:row>78</xdr:row>
      <xdr:rowOff>23296</xdr:rowOff>
    </xdr:to>
    <xdr:cxnSp macro="">
      <xdr:nvCxnSpPr>
        <xdr:cNvPr id="639" name="直線コネクタ 638"/>
        <xdr:cNvCxnSpPr/>
      </xdr:nvCxnSpPr>
      <xdr:spPr>
        <a:xfrm flipV="1">
          <a:off x="13703300" y="12959176"/>
          <a:ext cx="889000" cy="43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132014</xdr:rowOff>
    </xdr:from>
    <xdr:to>
      <xdr:col>76</xdr:col>
      <xdr:colOff>165100</xdr:colOff>
      <xdr:row>78</xdr:row>
      <xdr:rowOff>62164</xdr:rowOff>
    </xdr:to>
    <xdr:sp macro="" textlink="">
      <xdr:nvSpPr>
        <xdr:cNvPr id="640" name="フローチャート: 判断 639"/>
        <xdr:cNvSpPr/>
      </xdr:nvSpPr>
      <xdr:spPr>
        <a:xfrm>
          <a:off x="14541500" y="1333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53291</xdr:rowOff>
    </xdr:from>
    <xdr:ext cx="469744" cy="259045"/>
    <xdr:sp macro="" textlink="">
      <xdr:nvSpPr>
        <xdr:cNvPr id="641" name="テキスト ボックス 640"/>
        <xdr:cNvSpPr txBox="1"/>
      </xdr:nvSpPr>
      <xdr:spPr>
        <a:xfrm>
          <a:off x="14357428" y="1342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23296</xdr:rowOff>
    </xdr:from>
    <xdr:to>
      <xdr:col>71</xdr:col>
      <xdr:colOff>177800</xdr:colOff>
      <xdr:row>78</xdr:row>
      <xdr:rowOff>74915</xdr:rowOff>
    </xdr:to>
    <xdr:cxnSp macro="">
      <xdr:nvCxnSpPr>
        <xdr:cNvPr id="642" name="直線コネクタ 641"/>
        <xdr:cNvCxnSpPr/>
      </xdr:nvCxnSpPr>
      <xdr:spPr>
        <a:xfrm flipV="1">
          <a:off x="12814300" y="13396396"/>
          <a:ext cx="889000" cy="5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68966</xdr:rowOff>
    </xdr:from>
    <xdr:to>
      <xdr:col>72</xdr:col>
      <xdr:colOff>38100</xdr:colOff>
      <xdr:row>78</xdr:row>
      <xdr:rowOff>170566</xdr:rowOff>
    </xdr:to>
    <xdr:sp macro="" textlink="">
      <xdr:nvSpPr>
        <xdr:cNvPr id="643" name="フローチャート: 判断 642"/>
        <xdr:cNvSpPr/>
      </xdr:nvSpPr>
      <xdr:spPr>
        <a:xfrm>
          <a:off x="13652500" y="134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161693</xdr:rowOff>
    </xdr:from>
    <xdr:ext cx="378565" cy="259045"/>
    <xdr:sp macro="" textlink="">
      <xdr:nvSpPr>
        <xdr:cNvPr id="644" name="テキスト ボックス 643"/>
        <xdr:cNvSpPr txBox="1"/>
      </xdr:nvSpPr>
      <xdr:spPr>
        <a:xfrm>
          <a:off x="13514017" y="13534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50633</xdr:rowOff>
    </xdr:from>
    <xdr:to>
      <xdr:col>67</xdr:col>
      <xdr:colOff>101600</xdr:colOff>
      <xdr:row>78</xdr:row>
      <xdr:rowOff>152233</xdr:rowOff>
    </xdr:to>
    <xdr:sp macro="" textlink="">
      <xdr:nvSpPr>
        <xdr:cNvPr id="645" name="フローチャート: 判断 644"/>
        <xdr:cNvSpPr/>
      </xdr:nvSpPr>
      <xdr:spPr>
        <a:xfrm>
          <a:off x="12763500" y="1342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143360</xdr:rowOff>
    </xdr:from>
    <xdr:ext cx="378565" cy="259045"/>
    <xdr:sp macro="" textlink="">
      <xdr:nvSpPr>
        <xdr:cNvPr id="646" name="テキスト ボックス 645"/>
        <xdr:cNvSpPr txBox="1"/>
      </xdr:nvSpPr>
      <xdr:spPr>
        <a:xfrm>
          <a:off x="12625017" y="13516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89815</xdr:rowOff>
    </xdr:from>
    <xdr:to>
      <xdr:col>85</xdr:col>
      <xdr:colOff>177800</xdr:colOff>
      <xdr:row>78</xdr:row>
      <xdr:rowOff>19965</xdr:rowOff>
    </xdr:to>
    <xdr:sp macro="" textlink="">
      <xdr:nvSpPr>
        <xdr:cNvPr id="652" name="楕円 651"/>
        <xdr:cNvSpPr/>
      </xdr:nvSpPr>
      <xdr:spPr>
        <a:xfrm>
          <a:off x="16268700" y="1329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68242</xdr:rowOff>
    </xdr:from>
    <xdr:ext cx="469744" cy="259045"/>
    <xdr:sp macro="" textlink="">
      <xdr:nvSpPr>
        <xdr:cNvPr id="653" name="災害復旧費該当値テキスト"/>
        <xdr:cNvSpPr txBox="1"/>
      </xdr:nvSpPr>
      <xdr:spPr>
        <a:xfrm>
          <a:off x="16370300" y="13269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92421</xdr:rowOff>
    </xdr:from>
    <xdr:to>
      <xdr:col>81</xdr:col>
      <xdr:colOff>101600</xdr:colOff>
      <xdr:row>77</xdr:row>
      <xdr:rowOff>22571</xdr:rowOff>
    </xdr:to>
    <xdr:sp macro="" textlink="">
      <xdr:nvSpPr>
        <xdr:cNvPr id="654" name="楕円 653"/>
        <xdr:cNvSpPr/>
      </xdr:nvSpPr>
      <xdr:spPr>
        <a:xfrm>
          <a:off x="15430500" y="1312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39098</xdr:rowOff>
    </xdr:from>
    <xdr:ext cx="469744" cy="259045"/>
    <xdr:sp macro="" textlink="">
      <xdr:nvSpPr>
        <xdr:cNvPr id="655" name="テキスト ボックス 654"/>
        <xdr:cNvSpPr txBox="1"/>
      </xdr:nvSpPr>
      <xdr:spPr>
        <a:xfrm>
          <a:off x="15246428" y="1289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49626</xdr:rowOff>
    </xdr:from>
    <xdr:to>
      <xdr:col>76</xdr:col>
      <xdr:colOff>165100</xdr:colOff>
      <xdr:row>75</xdr:row>
      <xdr:rowOff>151226</xdr:rowOff>
    </xdr:to>
    <xdr:sp macro="" textlink="">
      <xdr:nvSpPr>
        <xdr:cNvPr id="656" name="楕円 655"/>
        <xdr:cNvSpPr/>
      </xdr:nvSpPr>
      <xdr:spPr>
        <a:xfrm>
          <a:off x="14541500" y="1290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167753</xdr:rowOff>
    </xdr:from>
    <xdr:ext cx="534377" cy="259045"/>
    <xdr:sp macro="" textlink="">
      <xdr:nvSpPr>
        <xdr:cNvPr id="657" name="テキスト ボックス 656"/>
        <xdr:cNvSpPr txBox="1"/>
      </xdr:nvSpPr>
      <xdr:spPr>
        <a:xfrm>
          <a:off x="14325111" y="1268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143946</xdr:rowOff>
    </xdr:from>
    <xdr:to>
      <xdr:col>72</xdr:col>
      <xdr:colOff>38100</xdr:colOff>
      <xdr:row>78</xdr:row>
      <xdr:rowOff>74096</xdr:rowOff>
    </xdr:to>
    <xdr:sp macro="" textlink="">
      <xdr:nvSpPr>
        <xdr:cNvPr id="658" name="楕円 657"/>
        <xdr:cNvSpPr/>
      </xdr:nvSpPr>
      <xdr:spPr>
        <a:xfrm>
          <a:off x="13652500" y="1334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90623</xdr:rowOff>
    </xdr:from>
    <xdr:ext cx="469744" cy="259045"/>
    <xdr:sp macro="" textlink="">
      <xdr:nvSpPr>
        <xdr:cNvPr id="659" name="テキスト ボックス 658"/>
        <xdr:cNvSpPr txBox="1"/>
      </xdr:nvSpPr>
      <xdr:spPr>
        <a:xfrm>
          <a:off x="13468428" y="1312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24115</xdr:rowOff>
    </xdr:from>
    <xdr:to>
      <xdr:col>67</xdr:col>
      <xdr:colOff>101600</xdr:colOff>
      <xdr:row>78</xdr:row>
      <xdr:rowOff>125715</xdr:rowOff>
    </xdr:to>
    <xdr:sp macro="" textlink="">
      <xdr:nvSpPr>
        <xdr:cNvPr id="660" name="楕円 659"/>
        <xdr:cNvSpPr/>
      </xdr:nvSpPr>
      <xdr:spPr>
        <a:xfrm>
          <a:off x="12763500" y="1339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142242</xdr:rowOff>
    </xdr:from>
    <xdr:ext cx="469744" cy="259045"/>
    <xdr:sp macro="" textlink="">
      <xdr:nvSpPr>
        <xdr:cNvPr id="661" name="テキスト ボックス 660"/>
        <xdr:cNvSpPr txBox="1"/>
      </xdr:nvSpPr>
      <xdr:spPr>
        <a:xfrm>
          <a:off x="12579428" y="1317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1" name="テキスト ボックス 68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37667</xdr:rowOff>
    </xdr:from>
    <xdr:to>
      <xdr:col>85</xdr:col>
      <xdr:colOff>126364</xdr:colOff>
      <xdr:row>98</xdr:row>
      <xdr:rowOff>67977</xdr:rowOff>
    </xdr:to>
    <xdr:cxnSp macro="">
      <xdr:nvCxnSpPr>
        <xdr:cNvPr id="685" name="直線コネクタ 684"/>
        <xdr:cNvCxnSpPr/>
      </xdr:nvCxnSpPr>
      <xdr:spPr>
        <a:xfrm flipV="1">
          <a:off x="16317595" y="15639617"/>
          <a:ext cx="1269" cy="123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71804</xdr:rowOff>
    </xdr:from>
    <xdr:ext cx="469744" cy="259045"/>
    <xdr:sp macro="" textlink="">
      <xdr:nvSpPr>
        <xdr:cNvPr id="686" name="公債費最小値テキスト"/>
        <xdr:cNvSpPr txBox="1"/>
      </xdr:nvSpPr>
      <xdr:spPr>
        <a:xfrm>
          <a:off x="16370300" y="1687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67977</xdr:rowOff>
    </xdr:from>
    <xdr:to>
      <xdr:col>86</xdr:col>
      <xdr:colOff>25400</xdr:colOff>
      <xdr:row>98</xdr:row>
      <xdr:rowOff>67977</xdr:rowOff>
    </xdr:to>
    <xdr:cxnSp macro="">
      <xdr:nvCxnSpPr>
        <xdr:cNvPr id="687" name="直線コネクタ 686"/>
        <xdr:cNvCxnSpPr/>
      </xdr:nvCxnSpPr>
      <xdr:spPr>
        <a:xfrm>
          <a:off x="16230600" y="1687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155794</xdr:rowOff>
    </xdr:from>
    <xdr:ext cx="534377" cy="259045"/>
    <xdr:sp macro="" textlink="">
      <xdr:nvSpPr>
        <xdr:cNvPr id="688" name="公債費最大値テキスト"/>
        <xdr:cNvSpPr txBox="1"/>
      </xdr:nvSpPr>
      <xdr:spPr>
        <a:xfrm>
          <a:off x="16370300" y="1541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72,356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37667</xdr:rowOff>
    </xdr:from>
    <xdr:to>
      <xdr:col>86</xdr:col>
      <xdr:colOff>25400</xdr:colOff>
      <xdr:row>91</xdr:row>
      <xdr:rowOff>37667</xdr:rowOff>
    </xdr:to>
    <xdr:cxnSp macro="">
      <xdr:nvCxnSpPr>
        <xdr:cNvPr id="689" name="直線コネクタ 688"/>
        <xdr:cNvCxnSpPr/>
      </xdr:nvCxnSpPr>
      <xdr:spPr>
        <a:xfrm>
          <a:off x="16230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15094</xdr:rowOff>
    </xdr:from>
    <xdr:to>
      <xdr:col>85</xdr:col>
      <xdr:colOff>127000</xdr:colOff>
      <xdr:row>91</xdr:row>
      <xdr:rowOff>37667</xdr:rowOff>
    </xdr:to>
    <xdr:cxnSp macro="">
      <xdr:nvCxnSpPr>
        <xdr:cNvPr id="690" name="直線コネクタ 689"/>
        <xdr:cNvCxnSpPr/>
      </xdr:nvCxnSpPr>
      <xdr:spPr>
        <a:xfrm>
          <a:off x="15481300" y="15617044"/>
          <a:ext cx="838200" cy="2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147471</xdr:rowOff>
    </xdr:from>
    <xdr:ext cx="534377" cy="259045"/>
    <xdr:sp macro="" textlink="">
      <xdr:nvSpPr>
        <xdr:cNvPr id="691" name="公債費平均値テキスト"/>
        <xdr:cNvSpPr txBox="1"/>
      </xdr:nvSpPr>
      <xdr:spPr>
        <a:xfrm>
          <a:off x="16370300" y="16263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169044</xdr:rowOff>
    </xdr:from>
    <xdr:to>
      <xdr:col>85</xdr:col>
      <xdr:colOff>177800</xdr:colOff>
      <xdr:row>95</xdr:row>
      <xdr:rowOff>99194</xdr:rowOff>
    </xdr:to>
    <xdr:sp macro="" textlink="">
      <xdr:nvSpPr>
        <xdr:cNvPr id="692" name="フローチャート: 判断 691"/>
        <xdr:cNvSpPr/>
      </xdr:nvSpPr>
      <xdr:spPr>
        <a:xfrm>
          <a:off x="16268700" y="162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15094</xdr:rowOff>
    </xdr:from>
    <xdr:to>
      <xdr:col>81</xdr:col>
      <xdr:colOff>50800</xdr:colOff>
      <xdr:row>91</xdr:row>
      <xdr:rowOff>25285</xdr:rowOff>
    </xdr:to>
    <xdr:cxnSp macro="">
      <xdr:nvCxnSpPr>
        <xdr:cNvPr id="693" name="直線コネクタ 692"/>
        <xdr:cNvCxnSpPr/>
      </xdr:nvCxnSpPr>
      <xdr:spPr>
        <a:xfrm flipV="1">
          <a:off x="14592300" y="15617044"/>
          <a:ext cx="889000" cy="1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148603</xdr:rowOff>
    </xdr:from>
    <xdr:to>
      <xdr:col>81</xdr:col>
      <xdr:colOff>101600</xdr:colOff>
      <xdr:row>95</xdr:row>
      <xdr:rowOff>78753</xdr:rowOff>
    </xdr:to>
    <xdr:sp macro="" textlink="">
      <xdr:nvSpPr>
        <xdr:cNvPr id="694" name="フローチャート: 判断 693"/>
        <xdr:cNvSpPr/>
      </xdr:nvSpPr>
      <xdr:spPr>
        <a:xfrm>
          <a:off x="15430500" y="162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69880</xdr:rowOff>
    </xdr:from>
    <xdr:ext cx="534377" cy="259045"/>
    <xdr:sp macro="" textlink="">
      <xdr:nvSpPr>
        <xdr:cNvPr id="695" name="テキスト ボックス 694"/>
        <xdr:cNvSpPr txBox="1"/>
      </xdr:nvSpPr>
      <xdr:spPr>
        <a:xfrm>
          <a:off x="15214111" y="1635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25285</xdr:rowOff>
    </xdr:from>
    <xdr:to>
      <xdr:col>76</xdr:col>
      <xdr:colOff>114300</xdr:colOff>
      <xdr:row>91</xdr:row>
      <xdr:rowOff>25952</xdr:rowOff>
    </xdr:to>
    <xdr:cxnSp macro="">
      <xdr:nvCxnSpPr>
        <xdr:cNvPr id="696" name="直線コネクタ 695"/>
        <xdr:cNvCxnSpPr/>
      </xdr:nvCxnSpPr>
      <xdr:spPr>
        <a:xfrm flipV="1">
          <a:off x="13703300" y="15627235"/>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159880</xdr:rowOff>
    </xdr:from>
    <xdr:to>
      <xdr:col>76</xdr:col>
      <xdr:colOff>165100</xdr:colOff>
      <xdr:row>95</xdr:row>
      <xdr:rowOff>90030</xdr:rowOff>
    </xdr:to>
    <xdr:sp macro="" textlink="">
      <xdr:nvSpPr>
        <xdr:cNvPr id="697" name="フローチャート: 判断 696"/>
        <xdr:cNvSpPr/>
      </xdr:nvSpPr>
      <xdr:spPr>
        <a:xfrm>
          <a:off x="14541500" y="162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81157</xdr:rowOff>
    </xdr:from>
    <xdr:ext cx="534377" cy="259045"/>
    <xdr:sp macro="" textlink="">
      <xdr:nvSpPr>
        <xdr:cNvPr id="698" name="テキスト ボックス 697"/>
        <xdr:cNvSpPr txBox="1"/>
      </xdr:nvSpPr>
      <xdr:spPr>
        <a:xfrm>
          <a:off x="14325111" y="163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24391</xdr:rowOff>
    </xdr:from>
    <xdr:to>
      <xdr:col>71</xdr:col>
      <xdr:colOff>177800</xdr:colOff>
      <xdr:row>91</xdr:row>
      <xdr:rowOff>25952</xdr:rowOff>
    </xdr:to>
    <xdr:cxnSp macro="">
      <xdr:nvCxnSpPr>
        <xdr:cNvPr id="699" name="直線コネクタ 698"/>
        <xdr:cNvCxnSpPr/>
      </xdr:nvCxnSpPr>
      <xdr:spPr>
        <a:xfrm>
          <a:off x="12814300" y="15626341"/>
          <a:ext cx="8890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141554</xdr:rowOff>
    </xdr:from>
    <xdr:to>
      <xdr:col>72</xdr:col>
      <xdr:colOff>38100</xdr:colOff>
      <xdr:row>95</xdr:row>
      <xdr:rowOff>71704</xdr:rowOff>
    </xdr:to>
    <xdr:sp macro="" textlink="">
      <xdr:nvSpPr>
        <xdr:cNvPr id="700" name="フローチャート: 判断 699"/>
        <xdr:cNvSpPr/>
      </xdr:nvSpPr>
      <xdr:spPr>
        <a:xfrm>
          <a:off x="136525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62831</xdr:rowOff>
    </xdr:from>
    <xdr:ext cx="534377" cy="259045"/>
    <xdr:sp macro="" textlink="">
      <xdr:nvSpPr>
        <xdr:cNvPr id="701" name="テキスト ボックス 700"/>
        <xdr:cNvSpPr txBox="1"/>
      </xdr:nvSpPr>
      <xdr:spPr>
        <a:xfrm>
          <a:off x="13436111" y="1635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143039</xdr:rowOff>
    </xdr:from>
    <xdr:to>
      <xdr:col>67</xdr:col>
      <xdr:colOff>101600</xdr:colOff>
      <xdr:row>95</xdr:row>
      <xdr:rowOff>73189</xdr:rowOff>
    </xdr:to>
    <xdr:sp macro="" textlink="">
      <xdr:nvSpPr>
        <xdr:cNvPr id="702" name="フローチャート: 判断 701"/>
        <xdr:cNvSpPr/>
      </xdr:nvSpPr>
      <xdr:spPr>
        <a:xfrm>
          <a:off x="12763500" y="1625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64316</xdr:rowOff>
    </xdr:from>
    <xdr:ext cx="534377" cy="259045"/>
    <xdr:sp macro="" textlink="">
      <xdr:nvSpPr>
        <xdr:cNvPr id="703" name="テキスト ボックス 702"/>
        <xdr:cNvSpPr txBox="1"/>
      </xdr:nvSpPr>
      <xdr:spPr>
        <a:xfrm>
          <a:off x="12547111" y="1635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158317</xdr:rowOff>
    </xdr:from>
    <xdr:to>
      <xdr:col>85</xdr:col>
      <xdr:colOff>177800</xdr:colOff>
      <xdr:row>91</xdr:row>
      <xdr:rowOff>88467</xdr:rowOff>
    </xdr:to>
    <xdr:sp macro="" textlink="">
      <xdr:nvSpPr>
        <xdr:cNvPr id="709" name="楕円 708"/>
        <xdr:cNvSpPr/>
      </xdr:nvSpPr>
      <xdr:spPr>
        <a:xfrm>
          <a:off x="16268700" y="1558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111344</xdr:rowOff>
    </xdr:from>
    <xdr:ext cx="534377" cy="259045"/>
    <xdr:sp macro="" textlink="">
      <xdr:nvSpPr>
        <xdr:cNvPr id="710" name="公債費該当値テキスト"/>
        <xdr:cNvSpPr txBox="1"/>
      </xdr:nvSpPr>
      <xdr:spPr>
        <a:xfrm>
          <a:off x="16370300" y="1554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135744</xdr:rowOff>
    </xdr:from>
    <xdr:to>
      <xdr:col>81</xdr:col>
      <xdr:colOff>101600</xdr:colOff>
      <xdr:row>91</xdr:row>
      <xdr:rowOff>65894</xdr:rowOff>
    </xdr:to>
    <xdr:sp macro="" textlink="">
      <xdr:nvSpPr>
        <xdr:cNvPr id="711" name="楕円 710"/>
        <xdr:cNvSpPr/>
      </xdr:nvSpPr>
      <xdr:spPr>
        <a:xfrm>
          <a:off x="15430500" y="1556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82421</xdr:rowOff>
    </xdr:from>
    <xdr:ext cx="534377" cy="259045"/>
    <xdr:sp macro="" textlink="">
      <xdr:nvSpPr>
        <xdr:cNvPr id="712" name="テキスト ボックス 711"/>
        <xdr:cNvSpPr txBox="1"/>
      </xdr:nvSpPr>
      <xdr:spPr>
        <a:xfrm>
          <a:off x="15214111" y="1534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145935</xdr:rowOff>
    </xdr:from>
    <xdr:to>
      <xdr:col>76</xdr:col>
      <xdr:colOff>165100</xdr:colOff>
      <xdr:row>91</xdr:row>
      <xdr:rowOff>76085</xdr:rowOff>
    </xdr:to>
    <xdr:sp macro="" textlink="">
      <xdr:nvSpPr>
        <xdr:cNvPr id="713" name="楕円 712"/>
        <xdr:cNvSpPr/>
      </xdr:nvSpPr>
      <xdr:spPr>
        <a:xfrm>
          <a:off x="14541500" y="1557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92612</xdr:rowOff>
    </xdr:from>
    <xdr:ext cx="534377" cy="259045"/>
    <xdr:sp macro="" textlink="">
      <xdr:nvSpPr>
        <xdr:cNvPr id="714" name="テキスト ボックス 713"/>
        <xdr:cNvSpPr txBox="1"/>
      </xdr:nvSpPr>
      <xdr:spPr>
        <a:xfrm>
          <a:off x="14325111" y="1535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146602</xdr:rowOff>
    </xdr:from>
    <xdr:to>
      <xdr:col>72</xdr:col>
      <xdr:colOff>38100</xdr:colOff>
      <xdr:row>91</xdr:row>
      <xdr:rowOff>76752</xdr:rowOff>
    </xdr:to>
    <xdr:sp macro="" textlink="">
      <xdr:nvSpPr>
        <xdr:cNvPr id="715" name="楕円 714"/>
        <xdr:cNvSpPr/>
      </xdr:nvSpPr>
      <xdr:spPr>
        <a:xfrm>
          <a:off x="13652500" y="1557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93279</xdr:rowOff>
    </xdr:from>
    <xdr:ext cx="534377" cy="259045"/>
    <xdr:sp macro="" textlink="">
      <xdr:nvSpPr>
        <xdr:cNvPr id="716" name="テキスト ボックス 715"/>
        <xdr:cNvSpPr txBox="1"/>
      </xdr:nvSpPr>
      <xdr:spPr>
        <a:xfrm>
          <a:off x="13436111" y="1535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145041</xdr:rowOff>
    </xdr:from>
    <xdr:to>
      <xdr:col>67</xdr:col>
      <xdr:colOff>101600</xdr:colOff>
      <xdr:row>91</xdr:row>
      <xdr:rowOff>75191</xdr:rowOff>
    </xdr:to>
    <xdr:sp macro="" textlink="">
      <xdr:nvSpPr>
        <xdr:cNvPr id="717" name="楕円 716"/>
        <xdr:cNvSpPr/>
      </xdr:nvSpPr>
      <xdr:spPr>
        <a:xfrm>
          <a:off x="12763500" y="1557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91718</xdr:rowOff>
    </xdr:from>
    <xdr:ext cx="534377" cy="259045"/>
    <xdr:sp macro="" textlink="">
      <xdr:nvSpPr>
        <xdr:cNvPr id="718" name="テキスト ボックス 717"/>
        <xdr:cNvSpPr txBox="1"/>
      </xdr:nvSpPr>
      <xdr:spPr>
        <a:xfrm>
          <a:off x="12547111" y="1535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40487</xdr:rowOff>
    </xdr:from>
    <xdr:to>
      <xdr:col>116</xdr:col>
      <xdr:colOff>62864</xdr:colOff>
      <xdr:row>38</xdr:row>
      <xdr:rowOff>139700</xdr:rowOff>
    </xdr:to>
    <xdr:cxnSp macro="">
      <xdr:nvCxnSpPr>
        <xdr:cNvPr id="740" name="直線コネクタ 739"/>
        <xdr:cNvCxnSpPr/>
      </xdr:nvCxnSpPr>
      <xdr:spPr>
        <a:xfrm flipV="1">
          <a:off x="22159595" y="5526887"/>
          <a:ext cx="1269" cy="112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1"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158614</xdr:rowOff>
    </xdr:from>
    <xdr:ext cx="469744" cy="259045"/>
    <xdr:sp macro="" textlink="">
      <xdr:nvSpPr>
        <xdr:cNvPr id="743" name="諸支出金最大値テキスト"/>
        <xdr:cNvSpPr txBox="1"/>
      </xdr:nvSpPr>
      <xdr:spPr>
        <a:xfrm>
          <a:off x="22212300" y="530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40487</xdr:rowOff>
    </xdr:from>
    <xdr:to>
      <xdr:col>116</xdr:col>
      <xdr:colOff>152400</xdr:colOff>
      <xdr:row>32</xdr:row>
      <xdr:rowOff>40487</xdr:rowOff>
    </xdr:to>
    <xdr:cxnSp macro="">
      <xdr:nvCxnSpPr>
        <xdr:cNvPr id="744" name="直線コネクタ 743"/>
        <xdr:cNvCxnSpPr/>
      </xdr:nvCxnSpPr>
      <xdr:spPr>
        <a:xfrm>
          <a:off x="22072600" y="552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131013</xdr:rowOff>
    </xdr:from>
    <xdr:to>
      <xdr:col>116</xdr:col>
      <xdr:colOff>63500</xdr:colOff>
      <xdr:row>37</xdr:row>
      <xdr:rowOff>136957</xdr:rowOff>
    </xdr:to>
    <xdr:cxnSp macro="">
      <xdr:nvCxnSpPr>
        <xdr:cNvPr id="745" name="直線コネクタ 744"/>
        <xdr:cNvCxnSpPr/>
      </xdr:nvCxnSpPr>
      <xdr:spPr>
        <a:xfrm>
          <a:off x="21323300" y="6474663"/>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159224</xdr:rowOff>
    </xdr:from>
    <xdr:ext cx="378565" cy="259045"/>
    <xdr:sp macro="" textlink="">
      <xdr:nvSpPr>
        <xdr:cNvPr id="746" name="諸支出金平均値テキスト"/>
        <xdr:cNvSpPr txBox="1"/>
      </xdr:nvSpPr>
      <xdr:spPr>
        <a:xfrm>
          <a:off x="22212300" y="65028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9347</xdr:rowOff>
    </xdr:from>
    <xdr:to>
      <xdr:col>116</xdr:col>
      <xdr:colOff>114300</xdr:colOff>
      <xdr:row>38</xdr:row>
      <xdr:rowOff>110947</xdr:rowOff>
    </xdr:to>
    <xdr:sp macro="" textlink="">
      <xdr:nvSpPr>
        <xdr:cNvPr id="747" name="フローチャート: 判断 746"/>
        <xdr:cNvSpPr/>
      </xdr:nvSpPr>
      <xdr:spPr>
        <a:xfrm>
          <a:off x="221107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101295</xdr:rowOff>
    </xdr:from>
    <xdr:to>
      <xdr:col>111</xdr:col>
      <xdr:colOff>177800</xdr:colOff>
      <xdr:row>37</xdr:row>
      <xdr:rowOff>131013</xdr:rowOff>
    </xdr:to>
    <xdr:cxnSp macro="">
      <xdr:nvCxnSpPr>
        <xdr:cNvPr id="748" name="直線コネクタ 747"/>
        <xdr:cNvCxnSpPr/>
      </xdr:nvCxnSpPr>
      <xdr:spPr>
        <a:xfrm>
          <a:off x="20434300" y="6444945"/>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20320</xdr:rowOff>
    </xdr:from>
    <xdr:to>
      <xdr:col>112</xdr:col>
      <xdr:colOff>38100</xdr:colOff>
      <xdr:row>37</xdr:row>
      <xdr:rowOff>121920</xdr:rowOff>
    </xdr:to>
    <xdr:sp macro="" textlink="">
      <xdr:nvSpPr>
        <xdr:cNvPr id="749" name="フローチャート: 判断 748"/>
        <xdr:cNvSpPr/>
      </xdr:nvSpPr>
      <xdr:spPr>
        <a:xfrm>
          <a:off x="2127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138447</xdr:rowOff>
    </xdr:from>
    <xdr:ext cx="378565" cy="259045"/>
    <xdr:sp macro="" textlink="">
      <xdr:nvSpPr>
        <xdr:cNvPr id="750" name="テキスト ボックス 749"/>
        <xdr:cNvSpPr txBox="1"/>
      </xdr:nvSpPr>
      <xdr:spPr>
        <a:xfrm>
          <a:off x="21134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62890</xdr:rowOff>
    </xdr:from>
    <xdr:to>
      <xdr:col>107</xdr:col>
      <xdr:colOff>50800</xdr:colOff>
      <xdr:row>37</xdr:row>
      <xdr:rowOff>101295</xdr:rowOff>
    </xdr:to>
    <xdr:cxnSp macro="">
      <xdr:nvCxnSpPr>
        <xdr:cNvPr id="751" name="直線コネクタ 750"/>
        <xdr:cNvCxnSpPr/>
      </xdr:nvCxnSpPr>
      <xdr:spPr>
        <a:xfrm>
          <a:off x="19545300" y="6406540"/>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2" name="フローチャート: 判断 751"/>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165625</xdr:rowOff>
    </xdr:from>
    <xdr:ext cx="313932" cy="259045"/>
    <xdr:sp macro="" textlink="">
      <xdr:nvSpPr>
        <xdr:cNvPr id="753" name="テキスト ボックス 752"/>
        <xdr:cNvSpPr txBox="1"/>
      </xdr:nvSpPr>
      <xdr:spPr>
        <a:xfrm>
          <a:off x="20277333" y="66807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60147</xdr:rowOff>
    </xdr:from>
    <xdr:to>
      <xdr:col>102</xdr:col>
      <xdr:colOff>114300</xdr:colOff>
      <xdr:row>37</xdr:row>
      <xdr:rowOff>62890</xdr:rowOff>
    </xdr:to>
    <xdr:cxnSp macro="">
      <xdr:nvCxnSpPr>
        <xdr:cNvPr id="754" name="直線コネクタ 753"/>
        <xdr:cNvCxnSpPr/>
      </xdr:nvCxnSpPr>
      <xdr:spPr>
        <a:xfrm>
          <a:off x="18656300" y="640379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60554</xdr:rowOff>
    </xdr:from>
    <xdr:to>
      <xdr:col>102</xdr:col>
      <xdr:colOff>165100</xdr:colOff>
      <xdr:row>38</xdr:row>
      <xdr:rowOff>162154</xdr:rowOff>
    </xdr:to>
    <xdr:sp macro="" textlink="">
      <xdr:nvSpPr>
        <xdr:cNvPr id="755" name="フローチャート: 判断 754"/>
        <xdr:cNvSpPr/>
      </xdr:nvSpPr>
      <xdr:spPr>
        <a:xfrm>
          <a:off x="19494500" y="6575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153281</xdr:rowOff>
    </xdr:from>
    <xdr:ext cx="313932" cy="259045"/>
    <xdr:sp macro="" textlink="">
      <xdr:nvSpPr>
        <xdr:cNvPr id="756" name="テキスト ボックス 755"/>
        <xdr:cNvSpPr txBox="1"/>
      </xdr:nvSpPr>
      <xdr:spPr>
        <a:xfrm>
          <a:off x="19388333" y="66683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43180</xdr:rowOff>
    </xdr:from>
    <xdr:to>
      <xdr:col>98</xdr:col>
      <xdr:colOff>38100</xdr:colOff>
      <xdr:row>38</xdr:row>
      <xdr:rowOff>144780</xdr:rowOff>
    </xdr:to>
    <xdr:sp macro="" textlink="">
      <xdr:nvSpPr>
        <xdr:cNvPr id="757" name="フローチャート: 判断 756"/>
        <xdr:cNvSpPr/>
      </xdr:nvSpPr>
      <xdr:spPr>
        <a:xfrm>
          <a:off x="18605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135907</xdr:rowOff>
    </xdr:from>
    <xdr:ext cx="378565" cy="259045"/>
    <xdr:sp macro="" textlink="">
      <xdr:nvSpPr>
        <xdr:cNvPr id="758" name="テキスト ボックス 757"/>
        <xdr:cNvSpPr txBox="1"/>
      </xdr:nvSpPr>
      <xdr:spPr>
        <a:xfrm>
          <a:off x="18467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86157</xdr:rowOff>
    </xdr:from>
    <xdr:to>
      <xdr:col>116</xdr:col>
      <xdr:colOff>114300</xdr:colOff>
      <xdr:row>38</xdr:row>
      <xdr:rowOff>16307</xdr:rowOff>
    </xdr:to>
    <xdr:sp macro="" textlink="">
      <xdr:nvSpPr>
        <xdr:cNvPr id="764" name="楕円 763"/>
        <xdr:cNvSpPr/>
      </xdr:nvSpPr>
      <xdr:spPr>
        <a:xfrm>
          <a:off x="22110700" y="64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109034</xdr:rowOff>
    </xdr:from>
    <xdr:ext cx="378565" cy="259045"/>
    <xdr:sp macro="" textlink="">
      <xdr:nvSpPr>
        <xdr:cNvPr id="765" name="諸支出金該当値テキスト"/>
        <xdr:cNvSpPr txBox="1"/>
      </xdr:nvSpPr>
      <xdr:spPr>
        <a:xfrm>
          <a:off x="22212300" y="6281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80213</xdr:rowOff>
    </xdr:from>
    <xdr:to>
      <xdr:col>112</xdr:col>
      <xdr:colOff>38100</xdr:colOff>
      <xdr:row>38</xdr:row>
      <xdr:rowOff>10364</xdr:rowOff>
    </xdr:to>
    <xdr:sp macro="" textlink="">
      <xdr:nvSpPr>
        <xdr:cNvPr id="766" name="楕円 765"/>
        <xdr:cNvSpPr/>
      </xdr:nvSpPr>
      <xdr:spPr>
        <a:xfrm>
          <a:off x="21272500" y="64238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1490</xdr:rowOff>
    </xdr:from>
    <xdr:ext cx="378565" cy="259045"/>
    <xdr:sp macro="" textlink="">
      <xdr:nvSpPr>
        <xdr:cNvPr id="767" name="テキスト ボックス 766"/>
        <xdr:cNvSpPr txBox="1"/>
      </xdr:nvSpPr>
      <xdr:spPr>
        <a:xfrm>
          <a:off x="21134017" y="6516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50495</xdr:rowOff>
    </xdr:from>
    <xdr:to>
      <xdr:col>107</xdr:col>
      <xdr:colOff>101600</xdr:colOff>
      <xdr:row>37</xdr:row>
      <xdr:rowOff>152095</xdr:rowOff>
    </xdr:to>
    <xdr:sp macro="" textlink="">
      <xdr:nvSpPr>
        <xdr:cNvPr id="768" name="楕円 767"/>
        <xdr:cNvSpPr/>
      </xdr:nvSpPr>
      <xdr:spPr>
        <a:xfrm>
          <a:off x="20383500" y="63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168622</xdr:rowOff>
    </xdr:from>
    <xdr:ext cx="378565" cy="259045"/>
    <xdr:sp macro="" textlink="">
      <xdr:nvSpPr>
        <xdr:cNvPr id="769" name="テキスト ボックス 768"/>
        <xdr:cNvSpPr txBox="1"/>
      </xdr:nvSpPr>
      <xdr:spPr>
        <a:xfrm>
          <a:off x="20245017" y="6169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12090</xdr:rowOff>
    </xdr:from>
    <xdr:to>
      <xdr:col>102</xdr:col>
      <xdr:colOff>165100</xdr:colOff>
      <xdr:row>37</xdr:row>
      <xdr:rowOff>113690</xdr:rowOff>
    </xdr:to>
    <xdr:sp macro="" textlink="">
      <xdr:nvSpPr>
        <xdr:cNvPr id="770" name="楕円 769"/>
        <xdr:cNvSpPr/>
      </xdr:nvSpPr>
      <xdr:spPr>
        <a:xfrm>
          <a:off x="19494500" y="63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130217</xdr:rowOff>
    </xdr:from>
    <xdr:ext cx="378565" cy="259045"/>
    <xdr:sp macro="" textlink="">
      <xdr:nvSpPr>
        <xdr:cNvPr id="771" name="テキスト ボックス 770"/>
        <xdr:cNvSpPr txBox="1"/>
      </xdr:nvSpPr>
      <xdr:spPr>
        <a:xfrm>
          <a:off x="19356017" y="6130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9347</xdr:rowOff>
    </xdr:from>
    <xdr:to>
      <xdr:col>98</xdr:col>
      <xdr:colOff>38100</xdr:colOff>
      <xdr:row>37</xdr:row>
      <xdr:rowOff>110947</xdr:rowOff>
    </xdr:to>
    <xdr:sp macro="" textlink="">
      <xdr:nvSpPr>
        <xdr:cNvPr id="772" name="楕円 771"/>
        <xdr:cNvSpPr/>
      </xdr:nvSpPr>
      <xdr:spPr>
        <a:xfrm>
          <a:off x="18605500" y="635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127474</xdr:rowOff>
    </xdr:from>
    <xdr:ext cx="378565" cy="259045"/>
    <xdr:sp macro="" textlink="">
      <xdr:nvSpPr>
        <xdr:cNvPr id="773" name="テキスト ボックス 772"/>
        <xdr:cNvSpPr txBox="1"/>
      </xdr:nvSpPr>
      <xdr:spPr>
        <a:xfrm>
          <a:off x="18467017" y="6128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多くの費目で類似団体平均値より高い数値となっているが、これは平成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月の広域合併により、島しょ部という特殊な地理的特性を含んだ行政区域が存在することや深刻な人口減少に直面していることが主な要因である。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総務費は、類似団体を下回る状態は続いているが、特別定額給付金により、前年度から大きく増加することとなった。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プレミアム付商品券事業費は皆減したものの、障がい福祉サービス費や障害児支援事業費などの増加による影響が大きく、前年度から増加することとなった。類似団体平均値と比較して以前高い状態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衛生費は、ごみ処理施設建設事業が平成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年度で完了したこと、及び新施設の供用開始による運営の効率化が図られたことから、平成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年度以降大きく減少し、類似団体を下回る状態を継続している。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農林水産業費は、今治市が農林水産業の盛んな周辺部と合併したことにより、類似団体と比べて高い水準で推移している。漁港関連事業や老朽ため池整備などの増加により、前年度から増加している。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合併に伴う施設統廃合や国体関連施設の整備、大型事業を集中して実施したことから、近年高い水準で推移している。ゴミ処理施設に係る地方債の償還期間を見直すなど、公債費負担の平準化に努めているが、今後しばらくは高い状態が続くと見込んで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愛媛県今治市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effectLst/>
              <a:latin typeface="ＭＳ ゴシック" panose="020B0609070205080204" pitchFamily="49" charset="-128"/>
              <a:ea typeface="ＭＳ ゴシック" panose="020B0609070205080204" pitchFamily="49" charset="-128"/>
            </a:rPr>
            <a:t>　令和２年度は、実質収支額が増加し、実質収支比率も１．５ポイント増加となった。また、財政調整基金は積立てのみを行った結果、実質単年度収支は黒字となった。なお、令和２年度の財政調整基金残高は、標準財政規模比で前年度から０．６ポイントの増となった。</a:t>
          </a:r>
          <a:endParaRPr lang="en-US" altLang="ja-JP" sz="1200">
            <a:effectLst/>
            <a:latin typeface="ＭＳ ゴシック" panose="020B0609070205080204" pitchFamily="49" charset="-128"/>
            <a:ea typeface="ＭＳ ゴシック" panose="020B0609070205080204" pitchFamily="49" charset="-128"/>
          </a:endParaRPr>
        </a:p>
        <a:p>
          <a:r>
            <a:rPr lang="ja-JP" altLang="en-US" sz="1200">
              <a:effectLst/>
              <a:latin typeface="ＭＳ ゴシック" panose="020B0609070205080204" pitchFamily="49" charset="-128"/>
              <a:ea typeface="ＭＳ ゴシック" panose="020B0609070205080204" pitchFamily="49" charset="-128"/>
            </a:rPr>
            <a:t>　今後は、合併算定替（特例期間）終了による地方交付税の減や、新型コロナウイルス感染拡大による景気低迷を受けた市税減収など、より一層厳しい財政運営を強いられることが予想されるが、財政収支の均衡を図る努力を継続し、健全な財政運営に努めたい。</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愛媛県今治市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令和２年度決算において、すべての会計で実質収支が黒字となっている。</a:t>
          </a:r>
        </a:p>
        <a:p>
          <a:r>
            <a:rPr kumimoji="1" lang="ja-JP" altLang="en-US" sz="1400">
              <a:latin typeface="ＭＳ ゴシック" pitchFamily="49" charset="-128"/>
              <a:ea typeface="ＭＳ ゴシック" pitchFamily="49" charset="-128"/>
            </a:rPr>
            <a:t>また、標準財政規模に対する実質収支額の割合は、前年度１９．２４％から２．２５ポイント上昇し、２１．４９％となっている。</a:t>
          </a:r>
        </a:p>
        <a:p>
          <a:r>
            <a:rPr kumimoji="1" lang="ja-JP" altLang="en-US" sz="1400">
              <a:latin typeface="ＭＳ ゴシック" pitchFamily="49" charset="-128"/>
              <a:ea typeface="ＭＳ ゴシック" pitchFamily="49" charset="-128"/>
            </a:rPr>
            <a:t>　実質収支額の割合が上昇した主な理由としては、一般会計の実質収支額が増加したことなどから、実質収支額及び資金剰余額の合計が前年度から１，０１８百万円増加したことによる。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O56"/>
  <sheetViews>
    <sheetView showGridLines="0" tabSelected="1" workbookViewId="0">
      <selection activeCell="CD11" sqref="CD11:CS1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93792331</v>
      </c>
      <c r="BO4" s="433"/>
      <c r="BP4" s="433"/>
      <c r="BQ4" s="433"/>
      <c r="BR4" s="433"/>
      <c r="BS4" s="433"/>
      <c r="BT4" s="433"/>
      <c r="BU4" s="434"/>
      <c r="BV4" s="432">
        <v>80604885</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8.9</v>
      </c>
      <c r="CU4" s="439"/>
      <c r="CV4" s="439"/>
      <c r="CW4" s="439"/>
      <c r="CX4" s="439"/>
      <c r="CY4" s="439"/>
      <c r="CZ4" s="439"/>
      <c r="DA4" s="440"/>
      <c r="DB4" s="438">
        <v>7.4</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89290713</v>
      </c>
      <c r="BO5" s="470"/>
      <c r="BP5" s="470"/>
      <c r="BQ5" s="470"/>
      <c r="BR5" s="470"/>
      <c r="BS5" s="470"/>
      <c r="BT5" s="470"/>
      <c r="BU5" s="471"/>
      <c r="BV5" s="469">
        <v>76496494</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96.1</v>
      </c>
      <c r="CU5" s="467"/>
      <c r="CV5" s="467"/>
      <c r="CW5" s="467"/>
      <c r="CX5" s="467"/>
      <c r="CY5" s="467"/>
      <c r="CZ5" s="467"/>
      <c r="DA5" s="468"/>
      <c r="DB5" s="466">
        <v>94.7</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4501618</v>
      </c>
      <c r="BO6" s="470"/>
      <c r="BP6" s="470"/>
      <c r="BQ6" s="470"/>
      <c r="BR6" s="470"/>
      <c r="BS6" s="470"/>
      <c r="BT6" s="470"/>
      <c r="BU6" s="471"/>
      <c r="BV6" s="469">
        <v>4108391</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100.7</v>
      </c>
      <c r="CU6" s="507"/>
      <c r="CV6" s="507"/>
      <c r="CW6" s="507"/>
      <c r="CX6" s="507"/>
      <c r="CY6" s="507"/>
      <c r="CZ6" s="507"/>
      <c r="DA6" s="508"/>
      <c r="DB6" s="506">
        <v>99</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505998</v>
      </c>
      <c r="BO7" s="470"/>
      <c r="BP7" s="470"/>
      <c r="BQ7" s="470"/>
      <c r="BR7" s="470"/>
      <c r="BS7" s="470"/>
      <c r="BT7" s="470"/>
      <c r="BU7" s="471"/>
      <c r="BV7" s="469">
        <v>803756</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44759540</v>
      </c>
      <c r="CU7" s="470"/>
      <c r="CV7" s="470"/>
      <c r="CW7" s="470"/>
      <c r="CX7" s="470"/>
      <c r="CY7" s="470"/>
      <c r="CZ7" s="470"/>
      <c r="DA7" s="471"/>
      <c r="DB7" s="469">
        <v>44688367</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3995620</v>
      </c>
      <c r="BO8" s="470"/>
      <c r="BP8" s="470"/>
      <c r="BQ8" s="470"/>
      <c r="BR8" s="470"/>
      <c r="BS8" s="470"/>
      <c r="BT8" s="470"/>
      <c r="BU8" s="471"/>
      <c r="BV8" s="469">
        <v>3304635</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0.54</v>
      </c>
      <c r="CU8" s="510"/>
      <c r="CV8" s="510"/>
      <c r="CW8" s="510"/>
      <c r="CX8" s="510"/>
      <c r="CY8" s="510"/>
      <c r="CZ8" s="510"/>
      <c r="DA8" s="511"/>
      <c r="DB8" s="509">
        <v>0.54</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151672</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690985</v>
      </c>
      <c r="BO9" s="470"/>
      <c r="BP9" s="470"/>
      <c r="BQ9" s="470"/>
      <c r="BR9" s="470"/>
      <c r="BS9" s="470"/>
      <c r="BT9" s="470"/>
      <c r="BU9" s="471"/>
      <c r="BV9" s="469">
        <v>-245055</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20.2</v>
      </c>
      <c r="CU9" s="467"/>
      <c r="CV9" s="467"/>
      <c r="CW9" s="467"/>
      <c r="CX9" s="467"/>
      <c r="CY9" s="467"/>
      <c r="CZ9" s="467"/>
      <c r="DA9" s="468"/>
      <c r="DB9" s="466">
        <v>20.9</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158114</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277711</v>
      </c>
      <c r="BO10" s="470"/>
      <c r="BP10" s="470"/>
      <c r="BQ10" s="470"/>
      <c r="BR10" s="470"/>
      <c r="BS10" s="470"/>
      <c r="BT10" s="470"/>
      <c r="BU10" s="471"/>
      <c r="BV10" s="469">
        <v>420973</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127</v>
      </c>
      <c r="AV11" s="502"/>
      <c r="AW11" s="502"/>
      <c r="AX11" s="502"/>
      <c r="AY11" s="503" t="s">
        <v>128</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156254</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136</v>
      </c>
      <c r="AV12" s="502"/>
      <c r="AW12" s="502"/>
      <c r="AX12" s="502"/>
      <c r="AY12" s="503" t="s">
        <v>137</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139</v>
      </c>
      <c r="CU12" s="510"/>
      <c r="CV12" s="510"/>
      <c r="CW12" s="510"/>
      <c r="CX12" s="510"/>
      <c r="CY12" s="510"/>
      <c r="CZ12" s="510"/>
      <c r="DA12" s="511"/>
      <c r="DB12" s="509" t="s">
        <v>140</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141</v>
      </c>
      <c r="N13" s="561"/>
      <c r="O13" s="561"/>
      <c r="P13" s="561"/>
      <c r="Q13" s="562"/>
      <c r="R13" s="553">
        <v>152911</v>
      </c>
      <c r="S13" s="554"/>
      <c r="T13" s="554"/>
      <c r="U13" s="554"/>
      <c r="V13" s="555"/>
      <c r="W13" s="485" t="s">
        <v>142</v>
      </c>
      <c r="X13" s="486"/>
      <c r="Y13" s="486"/>
      <c r="Z13" s="486"/>
      <c r="AA13" s="486"/>
      <c r="AB13" s="476"/>
      <c r="AC13" s="520">
        <v>4132</v>
      </c>
      <c r="AD13" s="521"/>
      <c r="AE13" s="521"/>
      <c r="AF13" s="521"/>
      <c r="AG13" s="563"/>
      <c r="AH13" s="520">
        <v>4752</v>
      </c>
      <c r="AI13" s="521"/>
      <c r="AJ13" s="521"/>
      <c r="AK13" s="521"/>
      <c r="AL13" s="522"/>
      <c r="AM13" s="498" t="s">
        <v>143</v>
      </c>
      <c r="AN13" s="499"/>
      <c r="AO13" s="499"/>
      <c r="AP13" s="499"/>
      <c r="AQ13" s="499"/>
      <c r="AR13" s="499"/>
      <c r="AS13" s="499"/>
      <c r="AT13" s="500"/>
      <c r="AU13" s="501" t="s">
        <v>127</v>
      </c>
      <c r="AV13" s="502"/>
      <c r="AW13" s="502"/>
      <c r="AX13" s="502"/>
      <c r="AY13" s="503" t="s">
        <v>144</v>
      </c>
      <c r="AZ13" s="504"/>
      <c r="BA13" s="504"/>
      <c r="BB13" s="504"/>
      <c r="BC13" s="504"/>
      <c r="BD13" s="504"/>
      <c r="BE13" s="504"/>
      <c r="BF13" s="504"/>
      <c r="BG13" s="504"/>
      <c r="BH13" s="504"/>
      <c r="BI13" s="504"/>
      <c r="BJ13" s="504"/>
      <c r="BK13" s="504"/>
      <c r="BL13" s="504"/>
      <c r="BM13" s="505"/>
      <c r="BN13" s="469">
        <v>968696</v>
      </c>
      <c r="BO13" s="470"/>
      <c r="BP13" s="470"/>
      <c r="BQ13" s="470"/>
      <c r="BR13" s="470"/>
      <c r="BS13" s="470"/>
      <c r="BT13" s="470"/>
      <c r="BU13" s="471"/>
      <c r="BV13" s="469">
        <v>175918</v>
      </c>
      <c r="BW13" s="470"/>
      <c r="BX13" s="470"/>
      <c r="BY13" s="470"/>
      <c r="BZ13" s="470"/>
      <c r="CA13" s="470"/>
      <c r="CB13" s="470"/>
      <c r="CC13" s="471"/>
      <c r="CD13" s="472" t="s">
        <v>145</v>
      </c>
      <c r="CE13" s="473"/>
      <c r="CF13" s="473"/>
      <c r="CG13" s="473"/>
      <c r="CH13" s="473"/>
      <c r="CI13" s="473"/>
      <c r="CJ13" s="473"/>
      <c r="CK13" s="473"/>
      <c r="CL13" s="473"/>
      <c r="CM13" s="473"/>
      <c r="CN13" s="473"/>
      <c r="CO13" s="473"/>
      <c r="CP13" s="473"/>
      <c r="CQ13" s="473"/>
      <c r="CR13" s="473"/>
      <c r="CS13" s="474"/>
      <c r="CT13" s="466">
        <v>11.6</v>
      </c>
      <c r="CU13" s="467"/>
      <c r="CV13" s="467"/>
      <c r="CW13" s="467"/>
      <c r="CX13" s="467"/>
      <c r="CY13" s="467"/>
      <c r="CZ13" s="467"/>
      <c r="DA13" s="468"/>
      <c r="DB13" s="466">
        <v>12.2</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146</v>
      </c>
      <c r="M14" s="551"/>
      <c r="N14" s="551"/>
      <c r="O14" s="551"/>
      <c r="P14" s="551"/>
      <c r="Q14" s="552"/>
      <c r="R14" s="553">
        <v>158386</v>
      </c>
      <c r="S14" s="554"/>
      <c r="T14" s="554"/>
      <c r="U14" s="554"/>
      <c r="V14" s="555"/>
      <c r="W14" s="459"/>
      <c r="X14" s="460"/>
      <c r="Y14" s="460"/>
      <c r="Z14" s="460"/>
      <c r="AA14" s="460"/>
      <c r="AB14" s="449"/>
      <c r="AC14" s="556">
        <v>5.9</v>
      </c>
      <c r="AD14" s="557"/>
      <c r="AE14" s="557"/>
      <c r="AF14" s="557"/>
      <c r="AG14" s="558"/>
      <c r="AH14" s="556">
        <v>6.5</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147</v>
      </c>
      <c r="CE14" s="565"/>
      <c r="CF14" s="565"/>
      <c r="CG14" s="565"/>
      <c r="CH14" s="565"/>
      <c r="CI14" s="565"/>
      <c r="CJ14" s="565"/>
      <c r="CK14" s="565"/>
      <c r="CL14" s="565"/>
      <c r="CM14" s="565"/>
      <c r="CN14" s="565"/>
      <c r="CO14" s="565"/>
      <c r="CP14" s="565"/>
      <c r="CQ14" s="565"/>
      <c r="CR14" s="565"/>
      <c r="CS14" s="566"/>
      <c r="CT14" s="567" t="s">
        <v>148</v>
      </c>
      <c r="CU14" s="568"/>
      <c r="CV14" s="568"/>
      <c r="CW14" s="568"/>
      <c r="CX14" s="568"/>
      <c r="CY14" s="568"/>
      <c r="CZ14" s="568"/>
      <c r="DA14" s="569"/>
      <c r="DB14" s="567" t="s">
        <v>140</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149</v>
      </c>
      <c r="N15" s="561"/>
      <c r="O15" s="561"/>
      <c r="P15" s="561"/>
      <c r="Q15" s="562"/>
      <c r="R15" s="553">
        <v>154844</v>
      </c>
      <c r="S15" s="554"/>
      <c r="T15" s="554"/>
      <c r="U15" s="554"/>
      <c r="V15" s="555"/>
      <c r="W15" s="485" t="s">
        <v>150</v>
      </c>
      <c r="X15" s="486"/>
      <c r="Y15" s="486"/>
      <c r="Z15" s="486"/>
      <c r="AA15" s="486"/>
      <c r="AB15" s="476"/>
      <c r="AC15" s="520">
        <v>22476</v>
      </c>
      <c r="AD15" s="521"/>
      <c r="AE15" s="521"/>
      <c r="AF15" s="521"/>
      <c r="AG15" s="563"/>
      <c r="AH15" s="520">
        <v>23598</v>
      </c>
      <c r="AI15" s="521"/>
      <c r="AJ15" s="521"/>
      <c r="AK15" s="521"/>
      <c r="AL15" s="522"/>
      <c r="AM15" s="498"/>
      <c r="AN15" s="499"/>
      <c r="AO15" s="499"/>
      <c r="AP15" s="499"/>
      <c r="AQ15" s="499"/>
      <c r="AR15" s="499"/>
      <c r="AS15" s="499"/>
      <c r="AT15" s="500"/>
      <c r="AU15" s="501"/>
      <c r="AV15" s="502"/>
      <c r="AW15" s="502"/>
      <c r="AX15" s="502"/>
      <c r="AY15" s="429" t="s">
        <v>151</v>
      </c>
      <c r="AZ15" s="430"/>
      <c r="BA15" s="430"/>
      <c r="BB15" s="430"/>
      <c r="BC15" s="430"/>
      <c r="BD15" s="430"/>
      <c r="BE15" s="430"/>
      <c r="BF15" s="430"/>
      <c r="BG15" s="430"/>
      <c r="BH15" s="430"/>
      <c r="BI15" s="430"/>
      <c r="BJ15" s="430"/>
      <c r="BK15" s="430"/>
      <c r="BL15" s="430"/>
      <c r="BM15" s="431"/>
      <c r="BN15" s="432">
        <v>19954191</v>
      </c>
      <c r="BO15" s="433"/>
      <c r="BP15" s="433"/>
      <c r="BQ15" s="433"/>
      <c r="BR15" s="433"/>
      <c r="BS15" s="433"/>
      <c r="BT15" s="433"/>
      <c r="BU15" s="434"/>
      <c r="BV15" s="432">
        <v>19606690</v>
      </c>
      <c r="BW15" s="433"/>
      <c r="BX15" s="433"/>
      <c r="BY15" s="433"/>
      <c r="BZ15" s="433"/>
      <c r="CA15" s="433"/>
      <c r="CB15" s="433"/>
      <c r="CC15" s="434"/>
      <c r="CD15" s="570" t="s">
        <v>152</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153</v>
      </c>
      <c r="M16" s="581"/>
      <c r="N16" s="581"/>
      <c r="O16" s="581"/>
      <c r="P16" s="581"/>
      <c r="Q16" s="582"/>
      <c r="R16" s="573" t="s">
        <v>154</v>
      </c>
      <c r="S16" s="574"/>
      <c r="T16" s="574"/>
      <c r="U16" s="574"/>
      <c r="V16" s="575"/>
      <c r="W16" s="459"/>
      <c r="X16" s="460"/>
      <c r="Y16" s="460"/>
      <c r="Z16" s="460"/>
      <c r="AA16" s="460"/>
      <c r="AB16" s="449"/>
      <c r="AC16" s="556">
        <v>31.9</v>
      </c>
      <c r="AD16" s="557"/>
      <c r="AE16" s="557"/>
      <c r="AF16" s="557"/>
      <c r="AG16" s="558"/>
      <c r="AH16" s="556">
        <v>32.5</v>
      </c>
      <c r="AI16" s="557"/>
      <c r="AJ16" s="557"/>
      <c r="AK16" s="557"/>
      <c r="AL16" s="559"/>
      <c r="AM16" s="498"/>
      <c r="AN16" s="499"/>
      <c r="AO16" s="499"/>
      <c r="AP16" s="499"/>
      <c r="AQ16" s="499"/>
      <c r="AR16" s="499"/>
      <c r="AS16" s="499"/>
      <c r="AT16" s="500"/>
      <c r="AU16" s="501"/>
      <c r="AV16" s="502"/>
      <c r="AW16" s="502"/>
      <c r="AX16" s="502"/>
      <c r="AY16" s="503" t="s">
        <v>155</v>
      </c>
      <c r="AZ16" s="504"/>
      <c r="BA16" s="504"/>
      <c r="BB16" s="504"/>
      <c r="BC16" s="504"/>
      <c r="BD16" s="504"/>
      <c r="BE16" s="504"/>
      <c r="BF16" s="504"/>
      <c r="BG16" s="504"/>
      <c r="BH16" s="504"/>
      <c r="BI16" s="504"/>
      <c r="BJ16" s="504"/>
      <c r="BK16" s="504"/>
      <c r="BL16" s="504"/>
      <c r="BM16" s="505"/>
      <c r="BN16" s="469">
        <v>37230404</v>
      </c>
      <c r="BO16" s="470"/>
      <c r="BP16" s="470"/>
      <c r="BQ16" s="470"/>
      <c r="BR16" s="470"/>
      <c r="BS16" s="470"/>
      <c r="BT16" s="470"/>
      <c r="BU16" s="471"/>
      <c r="BV16" s="469">
        <v>36504917</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156</v>
      </c>
      <c r="N17" s="577"/>
      <c r="O17" s="577"/>
      <c r="P17" s="577"/>
      <c r="Q17" s="578"/>
      <c r="R17" s="573" t="s">
        <v>157</v>
      </c>
      <c r="S17" s="574"/>
      <c r="T17" s="574"/>
      <c r="U17" s="574"/>
      <c r="V17" s="575"/>
      <c r="W17" s="485" t="s">
        <v>158</v>
      </c>
      <c r="X17" s="486"/>
      <c r="Y17" s="486"/>
      <c r="Z17" s="486"/>
      <c r="AA17" s="486"/>
      <c r="AB17" s="476"/>
      <c r="AC17" s="520">
        <v>43800</v>
      </c>
      <c r="AD17" s="521"/>
      <c r="AE17" s="521"/>
      <c r="AF17" s="521"/>
      <c r="AG17" s="563"/>
      <c r="AH17" s="520">
        <v>44236</v>
      </c>
      <c r="AI17" s="521"/>
      <c r="AJ17" s="521"/>
      <c r="AK17" s="521"/>
      <c r="AL17" s="522"/>
      <c r="AM17" s="498"/>
      <c r="AN17" s="499"/>
      <c r="AO17" s="499"/>
      <c r="AP17" s="499"/>
      <c r="AQ17" s="499"/>
      <c r="AR17" s="499"/>
      <c r="AS17" s="499"/>
      <c r="AT17" s="500"/>
      <c r="AU17" s="501"/>
      <c r="AV17" s="502"/>
      <c r="AW17" s="502"/>
      <c r="AX17" s="502"/>
      <c r="AY17" s="503" t="s">
        <v>159</v>
      </c>
      <c r="AZ17" s="504"/>
      <c r="BA17" s="504"/>
      <c r="BB17" s="504"/>
      <c r="BC17" s="504"/>
      <c r="BD17" s="504"/>
      <c r="BE17" s="504"/>
      <c r="BF17" s="504"/>
      <c r="BG17" s="504"/>
      <c r="BH17" s="504"/>
      <c r="BI17" s="504"/>
      <c r="BJ17" s="504"/>
      <c r="BK17" s="504"/>
      <c r="BL17" s="504"/>
      <c r="BM17" s="505"/>
      <c r="BN17" s="469">
        <v>25449245</v>
      </c>
      <c r="BO17" s="470"/>
      <c r="BP17" s="470"/>
      <c r="BQ17" s="470"/>
      <c r="BR17" s="470"/>
      <c r="BS17" s="470"/>
      <c r="BT17" s="470"/>
      <c r="BU17" s="471"/>
      <c r="BV17" s="469">
        <v>25169264</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160</v>
      </c>
      <c r="C18" s="512"/>
      <c r="D18" s="512"/>
      <c r="E18" s="584"/>
      <c r="F18" s="584"/>
      <c r="G18" s="584"/>
      <c r="H18" s="584"/>
      <c r="I18" s="584"/>
      <c r="J18" s="584"/>
      <c r="K18" s="584"/>
      <c r="L18" s="585">
        <v>419.21</v>
      </c>
      <c r="M18" s="585"/>
      <c r="N18" s="585"/>
      <c r="O18" s="585"/>
      <c r="P18" s="585"/>
      <c r="Q18" s="585"/>
      <c r="R18" s="586"/>
      <c r="S18" s="586"/>
      <c r="T18" s="586"/>
      <c r="U18" s="586"/>
      <c r="V18" s="587"/>
      <c r="W18" s="487"/>
      <c r="X18" s="488"/>
      <c r="Y18" s="488"/>
      <c r="Z18" s="488"/>
      <c r="AA18" s="488"/>
      <c r="AB18" s="479"/>
      <c r="AC18" s="588">
        <v>62.2</v>
      </c>
      <c r="AD18" s="589"/>
      <c r="AE18" s="589"/>
      <c r="AF18" s="589"/>
      <c r="AG18" s="590"/>
      <c r="AH18" s="588">
        <v>60.9</v>
      </c>
      <c r="AI18" s="589"/>
      <c r="AJ18" s="589"/>
      <c r="AK18" s="589"/>
      <c r="AL18" s="591"/>
      <c r="AM18" s="498"/>
      <c r="AN18" s="499"/>
      <c r="AO18" s="499"/>
      <c r="AP18" s="499"/>
      <c r="AQ18" s="499"/>
      <c r="AR18" s="499"/>
      <c r="AS18" s="499"/>
      <c r="AT18" s="500"/>
      <c r="AU18" s="501"/>
      <c r="AV18" s="502"/>
      <c r="AW18" s="502"/>
      <c r="AX18" s="502"/>
      <c r="AY18" s="503" t="s">
        <v>161</v>
      </c>
      <c r="AZ18" s="504"/>
      <c r="BA18" s="504"/>
      <c r="BB18" s="504"/>
      <c r="BC18" s="504"/>
      <c r="BD18" s="504"/>
      <c r="BE18" s="504"/>
      <c r="BF18" s="504"/>
      <c r="BG18" s="504"/>
      <c r="BH18" s="504"/>
      <c r="BI18" s="504"/>
      <c r="BJ18" s="504"/>
      <c r="BK18" s="504"/>
      <c r="BL18" s="504"/>
      <c r="BM18" s="505"/>
      <c r="BN18" s="469">
        <v>43081715</v>
      </c>
      <c r="BO18" s="470"/>
      <c r="BP18" s="470"/>
      <c r="BQ18" s="470"/>
      <c r="BR18" s="470"/>
      <c r="BS18" s="470"/>
      <c r="BT18" s="470"/>
      <c r="BU18" s="471"/>
      <c r="BV18" s="469">
        <v>43393401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162</v>
      </c>
      <c r="C19" s="512"/>
      <c r="D19" s="512"/>
      <c r="E19" s="584"/>
      <c r="F19" s="584"/>
      <c r="G19" s="584"/>
      <c r="H19" s="584"/>
      <c r="I19" s="584"/>
      <c r="J19" s="584"/>
      <c r="K19" s="584"/>
      <c r="L19" s="592">
        <v>362</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163</v>
      </c>
      <c r="AZ19" s="504"/>
      <c r="BA19" s="504"/>
      <c r="BB19" s="504"/>
      <c r="BC19" s="504"/>
      <c r="BD19" s="504"/>
      <c r="BE19" s="504"/>
      <c r="BF19" s="504"/>
      <c r="BG19" s="504"/>
      <c r="BH19" s="504"/>
      <c r="BI19" s="504"/>
      <c r="BJ19" s="504"/>
      <c r="BK19" s="504"/>
      <c r="BL19" s="504"/>
      <c r="BM19" s="505"/>
      <c r="BN19" s="469">
        <v>54841928</v>
      </c>
      <c r="BO19" s="470"/>
      <c r="BP19" s="470"/>
      <c r="BQ19" s="470"/>
      <c r="BR19" s="470"/>
      <c r="BS19" s="470"/>
      <c r="BT19" s="470"/>
      <c r="BU19" s="471"/>
      <c r="BV19" s="469">
        <v>54618530</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164</v>
      </c>
      <c r="C20" s="512"/>
      <c r="D20" s="512"/>
      <c r="E20" s="584"/>
      <c r="F20" s="584"/>
      <c r="G20" s="584"/>
      <c r="H20" s="584"/>
      <c r="I20" s="584"/>
      <c r="J20" s="584"/>
      <c r="K20" s="584"/>
      <c r="L20" s="592">
        <v>68328</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165</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166</v>
      </c>
      <c r="C22" s="607"/>
      <c r="D22" s="608"/>
      <c r="E22" s="481" t="s">
        <v>1</v>
      </c>
      <c r="F22" s="486"/>
      <c r="G22" s="486"/>
      <c r="H22" s="486"/>
      <c r="I22" s="486"/>
      <c r="J22" s="486"/>
      <c r="K22" s="476"/>
      <c r="L22" s="481" t="s">
        <v>167</v>
      </c>
      <c r="M22" s="486"/>
      <c r="N22" s="486"/>
      <c r="O22" s="486"/>
      <c r="P22" s="476"/>
      <c r="Q22" s="615" t="s">
        <v>168</v>
      </c>
      <c r="R22" s="616"/>
      <c r="S22" s="616"/>
      <c r="T22" s="616"/>
      <c r="U22" s="616"/>
      <c r="V22" s="617"/>
      <c r="W22" s="621" t="s">
        <v>169</v>
      </c>
      <c r="X22" s="607"/>
      <c r="Y22" s="608"/>
      <c r="Z22" s="481" t="s">
        <v>1</v>
      </c>
      <c r="AA22" s="486"/>
      <c r="AB22" s="486"/>
      <c r="AC22" s="486"/>
      <c r="AD22" s="486"/>
      <c r="AE22" s="486"/>
      <c r="AF22" s="486"/>
      <c r="AG22" s="476"/>
      <c r="AH22" s="634" t="s">
        <v>170</v>
      </c>
      <c r="AI22" s="486"/>
      <c r="AJ22" s="486"/>
      <c r="AK22" s="486"/>
      <c r="AL22" s="476"/>
      <c r="AM22" s="634" t="s">
        <v>171</v>
      </c>
      <c r="AN22" s="635"/>
      <c r="AO22" s="635"/>
      <c r="AP22" s="635"/>
      <c r="AQ22" s="635"/>
      <c r="AR22" s="636"/>
      <c r="AS22" s="615" t="s">
        <v>168</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172</v>
      </c>
      <c r="AZ23" s="430"/>
      <c r="BA23" s="430"/>
      <c r="BB23" s="430"/>
      <c r="BC23" s="430"/>
      <c r="BD23" s="430"/>
      <c r="BE23" s="430"/>
      <c r="BF23" s="430"/>
      <c r="BG23" s="430"/>
      <c r="BH23" s="430"/>
      <c r="BI23" s="430"/>
      <c r="BJ23" s="430"/>
      <c r="BK23" s="430"/>
      <c r="BL23" s="430"/>
      <c r="BM23" s="431"/>
      <c r="BN23" s="469">
        <v>72950158</v>
      </c>
      <c r="BO23" s="470"/>
      <c r="BP23" s="470"/>
      <c r="BQ23" s="470"/>
      <c r="BR23" s="470"/>
      <c r="BS23" s="470"/>
      <c r="BT23" s="470"/>
      <c r="BU23" s="471"/>
      <c r="BV23" s="469">
        <v>76868289</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173</v>
      </c>
      <c r="F24" s="499"/>
      <c r="G24" s="499"/>
      <c r="H24" s="499"/>
      <c r="I24" s="499"/>
      <c r="J24" s="499"/>
      <c r="K24" s="500"/>
      <c r="L24" s="520">
        <v>1</v>
      </c>
      <c r="M24" s="521"/>
      <c r="N24" s="521"/>
      <c r="O24" s="521"/>
      <c r="P24" s="563"/>
      <c r="Q24" s="520">
        <v>9820</v>
      </c>
      <c r="R24" s="521"/>
      <c r="S24" s="521"/>
      <c r="T24" s="521"/>
      <c r="U24" s="521"/>
      <c r="V24" s="563"/>
      <c r="W24" s="622"/>
      <c r="X24" s="610"/>
      <c r="Y24" s="611"/>
      <c r="Z24" s="519" t="s">
        <v>174</v>
      </c>
      <c r="AA24" s="499"/>
      <c r="AB24" s="499"/>
      <c r="AC24" s="499"/>
      <c r="AD24" s="499"/>
      <c r="AE24" s="499"/>
      <c r="AF24" s="499"/>
      <c r="AG24" s="500"/>
      <c r="AH24" s="520">
        <v>1206</v>
      </c>
      <c r="AI24" s="521"/>
      <c r="AJ24" s="521"/>
      <c r="AK24" s="521"/>
      <c r="AL24" s="563"/>
      <c r="AM24" s="520">
        <v>3736188</v>
      </c>
      <c r="AN24" s="521"/>
      <c r="AO24" s="521"/>
      <c r="AP24" s="521"/>
      <c r="AQ24" s="521"/>
      <c r="AR24" s="563"/>
      <c r="AS24" s="520">
        <v>3098</v>
      </c>
      <c r="AT24" s="521"/>
      <c r="AU24" s="521"/>
      <c r="AV24" s="521"/>
      <c r="AW24" s="521"/>
      <c r="AX24" s="522"/>
      <c r="AY24" s="642" t="s">
        <v>175</v>
      </c>
      <c r="AZ24" s="643"/>
      <c r="BA24" s="643"/>
      <c r="BB24" s="643"/>
      <c r="BC24" s="643"/>
      <c r="BD24" s="643"/>
      <c r="BE24" s="643"/>
      <c r="BF24" s="643"/>
      <c r="BG24" s="643"/>
      <c r="BH24" s="643"/>
      <c r="BI24" s="643"/>
      <c r="BJ24" s="643"/>
      <c r="BK24" s="643"/>
      <c r="BL24" s="643"/>
      <c r="BM24" s="644"/>
      <c r="BN24" s="469">
        <v>39105761</v>
      </c>
      <c r="BO24" s="470"/>
      <c r="BP24" s="470"/>
      <c r="BQ24" s="470"/>
      <c r="BR24" s="470"/>
      <c r="BS24" s="470"/>
      <c r="BT24" s="470"/>
      <c r="BU24" s="471"/>
      <c r="BV24" s="469">
        <v>38133035</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176</v>
      </c>
      <c r="F25" s="499"/>
      <c r="G25" s="499"/>
      <c r="H25" s="499"/>
      <c r="I25" s="499"/>
      <c r="J25" s="499"/>
      <c r="K25" s="500"/>
      <c r="L25" s="520">
        <v>1</v>
      </c>
      <c r="M25" s="521"/>
      <c r="N25" s="521"/>
      <c r="O25" s="521"/>
      <c r="P25" s="563"/>
      <c r="Q25" s="520">
        <v>8070</v>
      </c>
      <c r="R25" s="521"/>
      <c r="S25" s="521"/>
      <c r="T25" s="521"/>
      <c r="U25" s="521"/>
      <c r="V25" s="563"/>
      <c r="W25" s="622"/>
      <c r="X25" s="610"/>
      <c r="Y25" s="611"/>
      <c r="Z25" s="519" t="s">
        <v>177</v>
      </c>
      <c r="AA25" s="499"/>
      <c r="AB25" s="499"/>
      <c r="AC25" s="499"/>
      <c r="AD25" s="499"/>
      <c r="AE25" s="499"/>
      <c r="AF25" s="499"/>
      <c r="AG25" s="500"/>
      <c r="AH25" s="520">
        <v>213</v>
      </c>
      <c r="AI25" s="521"/>
      <c r="AJ25" s="521"/>
      <c r="AK25" s="521"/>
      <c r="AL25" s="563"/>
      <c r="AM25" s="520">
        <v>594483</v>
      </c>
      <c r="AN25" s="521"/>
      <c r="AO25" s="521"/>
      <c r="AP25" s="521"/>
      <c r="AQ25" s="521"/>
      <c r="AR25" s="563"/>
      <c r="AS25" s="520">
        <v>2791</v>
      </c>
      <c r="AT25" s="521"/>
      <c r="AU25" s="521"/>
      <c r="AV25" s="521"/>
      <c r="AW25" s="521"/>
      <c r="AX25" s="522"/>
      <c r="AY25" s="429" t="s">
        <v>178</v>
      </c>
      <c r="AZ25" s="430"/>
      <c r="BA25" s="430"/>
      <c r="BB25" s="430"/>
      <c r="BC25" s="430"/>
      <c r="BD25" s="430"/>
      <c r="BE25" s="430"/>
      <c r="BF25" s="430"/>
      <c r="BG25" s="430"/>
      <c r="BH25" s="430"/>
      <c r="BI25" s="430"/>
      <c r="BJ25" s="430"/>
      <c r="BK25" s="430"/>
      <c r="BL25" s="430"/>
      <c r="BM25" s="431"/>
      <c r="BN25" s="432">
        <v>13588717</v>
      </c>
      <c r="BO25" s="433"/>
      <c r="BP25" s="433"/>
      <c r="BQ25" s="433"/>
      <c r="BR25" s="433"/>
      <c r="BS25" s="433"/>
      <c r="BT25" s="433"/>
      <c r="BU25" s="434"/>
      <c r="BV25" s="432">
        <v>13131376</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179</v>
      </c>
      <c r="F26" s="499"/>
      <c r="G26" s="499"/>
      <c r="H26" s="499"/>
      <c r="I26" s="499"/>
      <c r="J26" s="499"/>
      <c r="K26" s="500"/>
      <c r="L26" s="520">
        <v>1</v>
      </c>
      <c r="M26" s="521"/>
      <c r="N26" s="521"/>
      <c r="O26" s="521"/>
      <c r="P26" s="563"/>
      <c r="Q26" s="520">
        <v>6690</v>
      </c>
      <c r="R26" s="521"/>
      <c r="S26" s="521"/>
      <c r="T26" s="521"/>
      <c r="U26" s="521"/>
      <c r="V26" s="563"/>
      <c r="W26" s="622"/>
      <c r="X26" s="610"/>
      <c r="Y26" s="611"/>
      <c r="Z26" s="519" t="s">
        <v>180</v>
      </c>
      <c r="AA26" s="632"/>
      <c r="AB26" s="632"/>
      <c r="AC26" s="632"/>
      <c r="AD26" s="632"/>
      <c r="AE26" s="632"/>
      <c r="AF26" s="632"/>
      <c r="AG26" s="633"/>
      <c r="AH26" s="520">
        <v>26</v>
      </c>
      <c r="AI26" s="521"/>
      <c r="AJ26" s="521"/>
      <c r="AK26" s="521"/>
      <c r="AL26" s="563"/>
      <c r="AM26" s="520">
        <v>74100</v>
      </c>
      <c r="AN26" s="521"/>
      <c r="AO26" s="521"/>
      <c r="AP26" s="521"/>
      <c r="AQ26" s="521"/>
      <c r="AR26" s="563"/>
      <c r="AS26" s="520">
        <v>2850</v>
      </c>
      <c r="AT26" s="521"/>
      <c r="AU26" s="521"/>
      <c r="AV26" s="521"/>
      <c r="AW26" s="521"/>
      <c r="AX26" s="522"/>
      <c r="AY26" s="472" t="s">
        <v>181</v>
      </c>
      <c r="AZ26" s="473"/>
      <c r="BA26" s="473"/>
      <c r="BB26" s="473"/>
      <c r="BC26" s="473"/>
      <c r="BD26" s="473"/>
      <c r="BE26" s="473"/>
      <c r="BF26" s="473"/>
      <c r="BG26" s="473"/>
      <c r="BH26" s="473"/>
      <c r="BI26" s="473"/>
      <c r="BJ26" s="473"/>
      <c r="BK26" s="473"/>
      <c r="BL26" s="473"/>
      <c r="BM26" s="474"/>
      <c r="BN26" s="469" t="s">
        <v>148</v>
      </c>
      <c r="BO26" s="470"/>
      <c r="BP26" s="470"/>
      <c r="BQ26" s="470"/>
      <c r="BR26" s="470"/>
      <c r="BS26" s="470"/>
      <c r="BT26" s="470"/>
      <c r="BU26" s="471"/>
      <c r="BV26" s="469" t="s">
        <v>148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182</v>
      </c>
      <c r="F27" s="499"/>
      <c r="G27" s="499"/>
      <c r="H27" s="499"/>
      <c r="I27" s="499"/>
      <c r="J27" s="499"/>
      <c r="K27" s="500"/>
      <c r="L27" s="520">
        <v>1</v>
      </c>
      <c r="M27" s="521"/>
      <c r="N27" s="521"/>
      <c r="O27" s="521"/>
      <c r="P27" s="563"/>
      <c r="Q27" s="520">
        <v>5850</v>
      </c>
      <c r="R27" s="521"/>
      <c r="S27" s="521"/>
      <c r="T27" s="521"/>
      <c r="U27" s="521"/>
      <c r="V27" s="563"/>
      <c r="W27" s="622"/>
      <c r="X27" s="610"/>
      <c r="Y27" s="611"/>
      <c r="Z27" s="519" t="s">
        <v>183</v>
      </c>
      <c r="AA27" s="499"/>
      <c r="AB27" s="499"/>
      <c r="AC27" s="499"/>
      <c r="AD27" s="499"/>
      <c r="AE27" s="499"/>
      <c r="AF27" s="499"/>
      <c r="AG27" s="500"/>
      <c r="AH27" s="520">
        <v>6</v>
      </c>
      <c r="AI27" s="521"/>
      <c r="AJ27" s="521"/>
      <c r="AK27" s="521"/>
      <c r="AL27" s="563"/>
      <c r="AM27" s="520">
        <v>24660</v>
      </c>
      <c r="AN27" s="521"/>
      <c r="AO27" s="521"/>
      <c r="AP27" s="521"/>
      <c r="AQ27" s="521"/>
      <c r="AR27" s="563"/>
      <c r="AS27" s="520">
        <v>4110</v>
      </c>
      <c r="AT27" s="521"/>
      <c r="AU27" s="521"/>
      <c r="AV27" s="521"/>
      <c r="AW27" s="521"/>
      <c r="AX27" s="522"/>
      <c r="AY27" s="564" t="s">
        <v>184</v>
      </c>
      <c r="AZ27" s="565"/>
      <c r="BA27" s="565"/>
      <c r="BB27" s="565"/>
      <c r="BC27" s="565"/>
      <c r="BD27" s="565"/>
      <c r="BE27" s="565"/>
      <c r="BF27" s="565"/>
      <c r="BG27" s="565"/>
      <c r="BH27" s="565"/>
      <c r="BI27" s="565"/>
      <c r="BJ27" s="565"/>
      <c r="BK27" s="565"/>
      <c r="BL27" s="565"/>
      <c r="BM27" s="566"/>
      <c r="BN27" s="645">
        <v>1760598</v>
      </c>
      <c r="BO27" s="646"/>
      <c r="BP27" s="646"/>
      <c r="BQ27" s="646"/>
      <c r="BR27" s="646"/>
      <c r="BS27" s="646"/>
      <c r="BT27" s="646"/>
      <c r="BU27" s="647"/>
      <c r="BV27" s="645">
        <v>1760468</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185</v>
      </c>
      <c r="F28" s="499"/>
      <c r="G28" s="499"/>
      <c r="H28" s="499"/>
      <c r="I28" s="499"/>
      <c r="J28" s="499"/>
      <c r="K28" s="500"/>
      <c r="L28" s="520">
        <v>1</v>
      </c>
      <c r="M28" s="521"/>
      <c r="N28" s="521"/>
      <c r="O28" s="521"/>
      <c r="P28" s="563"/>
      <c r="Q28" s="520">
        <v>5290</v>
      </c>
      <c r="R28" s="521"/>
      <c r="S28" s="521"/>
      <c r="T28" s="521"/>
      <c r="U28" s="521"/>
      <c r="V28" s="563"/>
      <c r="W28" s="622"/>
      <c r="X28" s="610"/>
      <c r="Y28" s="611"/>
      <c r="Z28" s="519" t="s">
        <v>186</v>
      </c>
      <c r="AA28" s="499"/>
      <c r="AB28" s="499"/>
      <c r="AC28" s="499"/>
      <c r="AD28" s="499"/>
      <c r="AE28" s="499"/>
      <c r="AF28" s="499"/>
      <c r="AG28" s="500"/>
      <c r="AH28" s="520" t="s">
        <v>187</v>
      </c>
      <c r="AI28" s="521"/>
      <c r="AJ28" s="521"/>
      <c r="AK28" s="521"/>
      <c r="AL28" s="563"/>
      <c r="AM28" s="520" t="s">
        <v>148</v>
      </c>
      <c r="AN28" s="521"/>
      <c r="AO28" s="521"/>
      <c r="AP28" s="521"/>
      <c r="AQ28" s="521"/>
      <c r="AR28" s="563"/>
      <c r="AS28" s="520" t="s">
        <v>187</v>
      </c>
      <c r="AT28" s="521"/>
      <c r="AU28" s="521"/>
      <c r="AV28" s="521"/>
      <c r="AW28" s="521"/>
      <c r="AX28" s="522"/>
      <c r="AY28" s="648" t="s">
        <v>188</v>
      </c>
      <c r="AZ28" s="649"/>
      <c r="BA28" s="649"/>
      <c r="BB28" s="650"/>
      <c r="BC28" s="429" t="s">
        <v>48</v>
      </c>
      <c r="BD28" s="430"/>
      <c r="BE28" s="430"/>
      <c r="BF28" s="430"/>
      <c r="BG28" s="430"/>
      <c r="BH28" s="430"/>
      <c r="BI28" s="430"/>
      <c r="BJ28" s="430"/>
      <c r="BK28" s="430"/>
      <c r="BL28" s="430"/>
      <c r="BM28" s="431"/>
      <c r="BN28" s="432">
        <v>14016456</v>
      </c>
      <c r="BO28" s="433"/>
      <c r="BP28" s="433"/>
      <c r="BQ28" s="433"/>
      <c r="BR28" s="433"/>
      <c r="BS28" s="433"/>
      <c r="BT28" s="433"/>
      <c r="BU28" s="434"/>
      <c r="BV28" s="432">
        <v>13738745</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189</v>
      </c>
      <c r="F29" s="499"/>
      <c r="G29" s="499"/>
      <c r="H29" s="499"/>
      <c r="I29" s="499"/>
      <c r="J29" s="499"/>
      <c r="K29" s="500"/>
      <c r="L29" s="520">
        <v>30</v>
      </c>
      <c r="M29" s="521"/>
      <c r="N29" s="521"/>
      <c r="O29" s="521"/>
      <c r="P29" s="563"/>
      <c r="Q29" s="520">
        <v>4920</v>
      </c>
      <c r="R29" s="521"/>
      <c r="S29" s="521"/>
      <c r="T29" s="521"/>
      <c r="U29" s="521"/>
      <c r="V29" s="563"/>
      <c r="W29" s="623"/>
      <c r="X29" s="624"/>
      <c r="Y29" s="625"/>
      <c r="Z29" s="519" t="s">
        <v>190</v>
      </c>
      <c r="AA29" s="499"/>
      <c r="AB29" s="499"/>
      <c r="AC29" s="499"/>
      <c r="AD29" s="499"/>
      <c r="AE29" s="499"/>
      <c r="AF29" s="499"/>
      <c r="AG29" s="500"/>
      <c r="AH29" s="520">
        <v>1212</v>
      </c>
      <c r="AI29" s="521"/>
      <c r="AJ29" s="521"/>
      <c r="AK29" s="521"/>
      <c r="AL29" s="563"/>
      <c r="AM29" s="520">
        <v>3760848</v>
      </c>
      <c r="AN29" s="521"/>
      <c r="AO29" s="521"/>
      <c r="AP29" s="521"/>
      <c r="AQ29" s="521"/>
      <c r="AR29" s="563"/>
      <c r="AS29" s="520">
        <v>3103</v>
      </c>
      <c r="AT29" s="521"/>
      <c r="AU29" s="521"/>
      <c r="AV29" s="521"/>
      <c r="AW29" s="521"/>
      <c r="AX29" s="522"/>
      <c r="AY29" s="651"/>
      <c r="AZ29" s="652"/>
      <c r="BA29" s="652"/>
      <c r="BB29" s="653"/>
      <c r="BC29" s="503" t="s">
        <v>191</v>
      </c>
      <c r="BD29" s="504"/>
      <c r="BE29" s="504"/>
      <c r="BF29" s="504"/>
      <c r="BG29" s="504"/>
      <c r="BH29" s="504"/>
      <c r="BI29" s="504"/>
      <c r="BJ29" s="504"/>
      <c r="BK29" s="504"/>
      <c r="BL29" s="504"/>
      <c r="BM29" s="505"/>
      <c r="BN29" s="469">
        <v>6325360</v>
      </c>
      <c r="BO29" s="470"/>
      <c r="BP29" s="470"/>
      <c r="BQ29" s="470"/>
      <c r="BR29" s="470"/>
      <c r="BS29" s="470"/>
      <c r="BT29" s="470"/>
      <c r="BU29" s="471"/>
      <c r="BV29" s="469">
        <v>6320734</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192</v>
      </c>
      <c r="X30" s="630"/>
      <c r="Y30" s="630"/>
      <c r="Z30" s="630"/>
      <c r="AA30" s="630"/>
      <c r="AB30" s="630"/>
      <c r="AC30" s="630"/>
      <c r="AD30" s="630"/>
      <c r="AE30" s="630"/>
      <c r="AF30" s="630"/>
      <c r="AG30" s="631"/>
      <c r="AH30" s="588">
        <v>95.5</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7518713</v>
      </c>
      <c r="BO30" s="646"/>
      <c r="BP30" s="646"/>
      <c r="BQ30" s="646"/>
      <c r="BR30" s="646"/>
      <c r="BS30" s="646"/>
      <c r="BT30" s="646"/>
      <c r="BU30" s="647"/>
      <c r="BV30" s="645">
        <v>7345462</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199</v>
      </c>
      <c r="D33" s="493"/>
      <c r="E33" s="458" t="s">
        <v>200</v>
      </c>
      <c r="F33" s="458"/>
      <c r="G33" s="458"/>
      <c r="H33" s="458"/>
      <c r="I33" s="458"/>
      <c r="J33" s="458"/>
      <c r="K33" s="458"/>
      <c r="L33" s="458"/>
      <c r="M33" s="458"/>
      <c r="N33" s="458"/>
      <c r="O33" s="458"/>
      <c r="P33" s="458"/>
      <c r="Q33" s="458"/>
      <c r="R33" s="458"/>
      <c r="S33" s="458"/>
      <c r="T33" s="216"/>
      <c r="U33" s="493" t="s">
        <v>201</v>
      </c>
      <c r="V33" s="493"/>
      <c r="W33" s="458" t="s">
        <v>200</v>
      </c>
      <c r="X33" s="458"/>
      <c r="Y33" s="458"/>
      <c r="Z33" s="458"/>
      <c r="AA33" s="458"/>
      <c r="AB33" s="458"/>
      <c r="AC33" s="458"/>
      <c r="AD33" s="458"/>
      <c r="AE33" s="458"/>
      <c r="AF33" s="458"/>
      <c r="AG33" s="458"/>
      <c r="AH33" s="458"/>
      <c r="AI33" s="458"/>
      <c r="AJ33" s="458"/>
      <c r="AK33" s="458"/>
      <c r="AL33" s="216"/>
      <c r="AM33" s="493" t="s">
        <v>199</v>
      </c>
      <c r="AN33" s="493"/>
      <c r="AO33" s="458" t="s">
        <v>202</v>
      </c>
      <c r="AP33" s="458"/>
      <c r="AQ33" s="458"/>
      <c r="AR33" s="458"/>
      <c r="AS33" s="458"/>
      <c r="AT33" s="458"/>
      <c r="AU33" s="458"/>
      <c r="AV33" s="458"/>
      <c r="AW33" s="458"/>
      <c r="AX33" s="458"/>
      <c r="AY33" s="458"/>
      <c r="AZ33" s="458"/>
      <c r="BA33" s="458"/>
      <c r="BB33" s="458"/>
      <c r="BC33" s="458"/>
      <c r="BD33" s="217"/>
      <c r="BE33" s="458" t="s">
        <v>203</v>
      </c>
      <c r="BF33" s="458"/>
      <c r="BG33" s="458" t="s">
        <v>204</v>
      </c>
      <c r="BH33" s="458"/>
      <c r="BI33" s="458"/>
      <c r="BJ33" s="458"/>
      <c r="BK33" s="458"/>
      <c r="BL33" s="458"/>
      <c r="BM33" s="458"/>
      <c r="BN33" s="458"/>
      <c r="BO33" s="458"/>
      <c r="BP33" s="458"/>
      <c r="BQ33" s="458"/>
      <c r="BR33" s="458"/>
      <c r="BS33" s="458"/>
      <c r="BT33" s="458"/>
      <c r="BU33" s="458"/>
      <c r="BV33" s="217"/>
      <c r="BW33" s="493" t="s">
        <v>203</v>
      </c>
      <c r="BX33" s="493"/>
      <c r="BY33" s="458" t="s">
        <v>205</v>
      </c>
      <c r="BZ33" s="458"/>
      <c r="CA33" s="458"/>
      <c r="CB33" s="458"/>
      <c r="CC33" s="458"/>
      <c r="CD33" s="458"/>
      <c r="CE33" s="458"/>
      <c r="CF33" s="458"/>
      <c r="CG33" s="458"/>
      <c r="CH33" s="458"/>
      <c r="CI33" s="458"/>
      <c r="CJ33" s="458"/>
      <c r="CK33" s="458"/>
      <c r="CL33" s="458"/>
      <c r="CM33" s="458"/>
      <c r="CN33" s="216"/>
      <c r="CO33" s="493" t="s">
        <v>206</v>
      </c>
      <c r="CP33" s="493"/>
      <c r="CQ33" s="458" t="s">
        <v>207</v>
      </c>
      <c r="CR33" s="458"/>
      <c r="CS33" s="458"/>
      <c r="CT33" s="458"/>
      <c r="CU33" s="458"/>
      <c r="CV33" s="458"/>
      <c r="CW33" s="458"/>
      <c r="CX33" s="458"/>
      <c r="CY33" s="458"/>
      <c r="CZ33" s="458"/>
      <c r="DA33" s="458"/>
      <c r="DB33" s="458"/>
      <c r="DC33" s="458"/>
      <c r="DD33" s="458"/>
      <c r="DE33" s="458"/>
      <c r="DF33" s="216"/>
      <c r="DG33" s="657" t="s">
        <v>208</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8</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f>IF(BG34="","",MAX(C34:D43,U34:V43,AM34:AN43)+1)</f>
        <v>11</v>
      </c>
      <c r="BF34" s="658"/>
      <c r="BG34" s="659" t="str">
        <f>IF('各会計、関係団体の財政状況及び健全化判断比率'!B35="","",'各会計、関係団体の財政状況及び健全化判断比率'!B35)</f>
        <v>簡易水道事業特別会計</v>
      </c>
      <c r="BH34" s="659"/>
      <c r="BI34" s="659"/>
      <c r="BJ34" s="659"/>
      <c r="BK34" s="659"/>
      <c r="BL34" s="659"/>
      <c r="BM34" s="659"/>
      <c r="BN34" s="659"/>
      <c r="BO34" s="659"/>
      <c r="BP34" s="659"/>
      <c r="BQ34" s="659"/>
      <c r="BR34" s="659"/>
      <c r="BS34" s="659"/>
      <c r="BT34" s="659"/>
      <c r="BU34" s="659"/>
      <c r="BV34" s="214"/>
      <c r="BW34" s="658">
        <f>IF(BY34="","",MAX(C34:D43,U34:V43,AM34:AN43,BE34:BF43)+1)</f>
        <v>16</v>
      </c>
      <c r="BX34" s="658"/>
      <c r="BY34" s="659" t="str">
        <f>IF('各会計、関係団体の財政状況及び健全化判断比率'!B68="","",'各会計、関係団体の財政状況及び健全化判断比率'!B68)</f>
        <v>愛媛地方税滞納整理機構</v>
      </c>
      <c r="BZ34" s="659"/>
      <c r="CA34" s="659"/>
      <c r="CB34" s="659"/>
      <c r="CC34" s="659"/>
      <c r="CD34" s="659"/>
      <c r="CE34" s="659"/>
      <c r="CF34" s="659"/>
      <c r="CG34" s="659"/>
      <c r="CH34" s="659"/>
      <c r="CI34" s="659"/>
      <c r="CJ34" s="659"/>
      <c r="CK34" s="659"/>
      <c r="CL34" s="659"/>
      <c r="CM34" s="659"/>
      <c r="CN34" s="214"/>
      <c r="CO34" s="658">
        <f>IF(CQ34="","",MAX(C34:D43,U34:V43,AM34:AN43,BE34:BF43,BW34:BX43)+1)</f>
        <v>19</v>
      </c>
      <c r="CP34" s="658"/>
      <c r="CQ34" s="659" t="str">
        <f>IF('各会計、関係団体の財政状況及び健全化判断比率'!BS7="","",'各会計、関係団体の財政状況及び健全化判断比率'!BS7)</f>
        <v>(一財)今治勤労福祉事業団</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用地取得特別会計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9</v>
      </c>
      <c r="AN35" s="658"/>
      <c r="AO35" s="659" t="str">
        <f>IF('各会計、関係団体の財政状況及び健全化判断比率'!B33="","",'各会計、関係団体の財政状況及び健全化判断比率'!B33)</f>
        <v>工業用水道事業会計</v>
      </c>
      <c r="AP35" s="659"/>
      <c r="AQ35" s="659"/>
      <c r="AR35" s="659"/>
      <c r="AS35" s="659"/>
      <c r="AT35" s="659"/>
      <c r="AU35" s="659"/>
      <c r="AV35" s="659"/>
      <c r="AW35" s="659"/>
      <c r="AX35" s="659"/>
      <c r="AY35" s="659"/>
      <c r="AZ35" s="659"/>
      <c r="BA35" s="659"/>
      <c r="BB35" s="659"/>
      <c r="BC35" s="659"/>
      <c r="BD35" s="214"/>
      <c r="BE35" s="658">
        <f t="shared" ref="BE35:BE43" si="1">IF(BG35="","",BE34+1)</f>
        <v>12</v>
      </c>
      <c r="BF35" s="658"/>
      <c r="BG35" s="659" t="str">
        <f>IF('各会計、関係団体の財政状況及び健全化判断比率'!B36="","",'各会計、関係団体の財政状況及び健全化判断比率'!B36)</f>
        <v>船舶交通特別会計</v>
      </c>
      <c r="BH35" s="659"/>
      <c r="BI35" s="659"/>
      <c r="BJ35" s="659"/>
      <c r="BK35" s="659"/>
      <c r="BL35" s="659"/>
      <c r="BM35" s="659"/>
      <c r="BN35" s="659"/>
      <c r="BO35" s="659"/>
      <c r="BP35" s="659"/>
      <c r="BQ35" s="659"/>
      <c r="BR35" s="659"/>
      <c r="BS35" s="659"/>
      <c r="BT35" s="659"/>
      <c r="BU35" s="659"/>
      <c r="BV35" s="214"/>
      <c r="BW35" s="658">
        <f t="shared" ref="BW35:BW43" si="2">IF(BY35="","",BW34+1)</f>
        <v>17</v>
      </c>
      <c r="BX35" s="658"/>
      <c r="BY35" s="659" t="str">
        <f>IF('各会計、関係団体の財政状況及び健全化判断比率'!B69="","",'各会計、関係団体の財政状況及び健全化判断比率'!B69)</f>
        <v>愛媛県後期高齢者医療広域連合（一般会計）</v>
      </c>
      <c r="BZ35" s="659"/>
      <c r="CA35" s="659"/>
      <c r="CB35" s="659"/>
      <c r="CC35" s="659"/>
      <c r="CD35" s="659"/>
      <c r="CE35" s="659"/>
      <c r="CF35" s="659"/>
      <c r="CG35" s="659"/>
      <c r="CH35" s="659"/>
      <c r="CI35" s="659"/>
      <c r="CJ35" s="659"/>
      <c r="CK35" s="659"/>
      <c r="CL35" s="659"/>
      <c r="CM35" s="659"/>
      <c r="CN35" s="214"/>
      <c r="CO35" s="658">
        <f t="shared" ref="CO35:CO43" si="3">IF(CQ35="","",CO34+1)</f>
        <v>20</v>
      </c>
      <c r="CP35" s="658"/>
      <c r="CQ35" s="659" t="str">
        <f>IF('各会計、関係団体の財政状況及び健全化判断比率'!BS8="","",'各会計、関係団体の財政状況及び健全化判断比率'!BS8)</f>
        <v>(一財)今治市多目的温泉保養館管理公社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墓園事業特別会計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f t="shared" si="0"/>
        <v>10</v>
      </c>
      <c r="AN36" s="658"/>
      <c r="AO36" s="659" t="str">
        <f>IF('各会計、関係団体の財政状況及び健全化判断比率'!B34="","",'各会計、関係団体の財政状況及び健全化判断比率'!B34)</f>
        <v>公共下水道事業会計</v>
      </c>
      <c r="AP36" s="659"/>
      <c r="AQ36" s="659"/>
      <c r="AR36" s="659"/>
      <c r="AS36" s="659"/>
      <c r="AT36" s="659"/>
      <c r="AU36" s="659"/>
      <c r="AV36" s="659"/>
      <c r="AW36" s="659"/>
      <c r="AX36" s="659"/>
      <c r="AY36" s="659"/>
      <c r="AZ36" s="659"/>
      <c r="BA36" s="659"/>
      <c r="BB36" s="659"/>
      <c r="BC36" s="659"/>
      <c r="BD36" s="214"/>
      <c r="BE36" s="658">
        <f t="shared" si="1"/>
        <v>13</v>
      </c>
      <c r="BF36" s="658"/>
      <c r="BG36" s="659" t="str">
        <f>IF('各会計、関係団体の財政状況及び健全化判断比率'!B37="","",'各会計、関係団体の財政状況及び健全化判断比率'!B37)</f>
        <v>港湾事業特別会計</v>
      </c>
      <c r="BH36" s="659"/>
      <c r="BI36" s="659"/>
      <c r="BJ36" s="659"/>
      <c r="BK36" s="659"/>
      <c r="BL36" s="659"/>
      <c r="BM36" s="659"/>
      <c r="BN36" s="659"/>
      <c r="BO36" s="659"/>
      <c r="BP36" s="659"/>
      <c r="BQ36" s="659"/>
      <c r="BR36" s="659"/>
      <c r="BS36" s="659"/>
      <c r="BT36" s="659"/>
      <c r="BU36" s="659"/>
      <c r="BV36" s="214"/>
      <c r="BW36" s="658">
        <f t="shared" si="2"/>
        <v>18</v>
      </c>
      <c r="BX36" s="658"/>
      <c r="BY36" s="659" t="str">
        <f>IF('各会計、関係団体の財政状況及び健全化判断比率'!B70="","",'各会計、関係団体の財政状況及び健全化判断比率'!B70)</f>
        <v>愛媛県後期高齢者医療広域連合（後期高齢者医療特別会計）</v>
      </c>
      <c r="BZ36" s="659"/>
      <c r="CA36" s="659"/>
      <c r="CB36" s="659"/>
      <c r="CC36" s="659"/>
      <c r="CD36" s="659"/>
      <c r="CE36" s="659"/>
      <c r="CF36" s="659"/>
      <c r="CG36" s="659"/>
      <c r="CH36" s="659"/>
      <c r="CI36" s="659"/>
      <c r="CJ36" s="659"/>
      <c r="CK36" s="659"/>
      <c r="CL36" s="659"/>
      <c r="CM36" s="659"/>
      <c r="CN36" s="214"/>
      <c r="CO36" s="658">
        <f t="shared" si="3"/>
        <v>21</v>
      </c>
      <c r="CP36" s="658"/>
      <c r="CQ36" s="659" t="str">
        <f>IF('各会計、関係団体の財政状況及び健全化判断比率'!BS9="","",'各会計、関係団体の財政状況及び健全化判断比率'!BS9)</f>
        <v>(一財)今治文化振興会</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7</v>
      </c>
      <c r="V37" s="658"/>
      <c r="W37" s="659" t="str">
        <f>IF('各会計、関係団体の財政状況及び健全化判断比率'!B31="","",'各会計、関係団体の財政状況及び健全化判断比率'!B31)</f>
        <v>駐車場特別会計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f t="shared" si="1"/>
        <v>14</v>
      </c>
      <c r="BF37" s="658"/>
      <c r="BG37" s="659" t="str">
        <f>IF('各会計、関係団体の財政状況及び健全化判断比率'!B38="","",'各会計、関係団体の財政状況及び健全化判断比率'!B38)</f>
        <v>小規模下水道特別会計</v>
      </c>
      <c r="BH37" s="659"/>
      <c r="BI37" s="659"/>
      <c r="BJ37" s="659"/>
      <c r="BK37" s="659"/>
      <c r="BL37" s="659"/>
      <c r="BM37" s="659"/>
      <c r="BN37" s="659"/>
      <c r="BO37" s="659"/>
      <c r="BP37" s="659"/>
      <c r="BQ37" s="659"/>
      <c r="BR37" s="659"/>
      <c r="BS37" s="659"/>
      <c r="BT37" s="659"/>
      <c r="BU37" s="659"/>
      <c r="BV37" s="214"/>
      <c r="BW37" s="658" t="str">
        <f t="shared" si="2"/>
        <v/>
      </c>
      <c r="BX37" s="658"/>
      <c r="BY37" s="659" t="str">
        <f>IF('各会計、関係団体の財政状況及び健全化判断比率'!B71="","",'各会計、関係団体の財政状況及び健全化判断比率'!B71)</f>
        <v/>
      </c>
      <c r="BZ37" s="659"/>
      <c r="CA37" s="659"/>
      <c r="CB37" s="659"/>
      <c r="CC37" s="659"/>
      <c r="CD37" s="659"/>
      <c r="CE37" s="659"/>
      <c r="CF37" s="659"/>
      <c r="CG37" s="659"/>
      <c r="CH37" s="659"/>
      <c r="CI37" s="659"/>
      <c r="CJ37" s="659"/>
      <c r="CK37" s="659"/>
      <c r="CL37" s="659"/>
      <c r="CM37" s="659"/>
      <c r="CN37" s="214"/>
      <c r="CO37" s="658">
        <f t="shared" si="3"/>
        <v>22</v>
      </c>
      <c r="CP37" s="658"/>
      <c r="CQ37" s="659" t="str">
        <f>IF('各会計、関係団体の財政状況及び健全化判断比率'!BS10="","",'各会計、関係団体の財政状況及び健全化判断比率'!BS10)</f>
        <v>(公財)河野育英会</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f t="shared" si="1"/>
        <v>15</v>
      </c>
      <c r="BF38" s="658"/>
      <c r="BG38" s="659" t="str">
        <f>IF('各会計、関係団体の財政状況及び健全化判断比率'!B39="","",'各会計、関係団体の財政状況及び健全化判断比率'!B39)</f>
        <v>鉱泉供給事業特別会計</v>
      </c>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f t="shared" si="3"/>
        <v>23</v>
      </c>
      <c r="CP38" s="658"/>
      <c r="CQ38" s="659" t="str">
        <f>IF('各会計、関係団体の財政状況及び健全化判断比率'!BS11="","",'各会計、関係団体の財政状況及び健全化判断比率'!BS11)</f>
        <v>(公財)檜垣育英会</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f t="shared" si="3"/>
        <v>24</v>
      </c>
      <c r="CP39" s="658"/>
      <c r="CQ39" s="659" t="str">
        <f>IF('各会計、関係団体の財政状況及び健全化判断比率'!BS12="","",'各会計、関係団体の財政状況及び健全化判断比率'!BS12)</f>
        <v>大三島ブルーライン(株)</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f t="shared" si="3"/>
        <v>25</v>
      </c>
      <c r="CP40" s="658"/>
      <c r="CQ40" s="659" t="str">
        <f>IF('各会計、関係団体の財政状況及び健全化判断比率'!BS13="","",'各会計、関係団体の財政状況及び健全化判断比率'!BS13)</f>
        <v>芸予汽船(株)</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f t="shared" si="3"/>
        <v>26</v>
      </c>
      <c r="CP41" s="658"/>
      <c r="CQ41" s="659" t="str">
        <f>IF('各会計、関係団体の財政状況及び健全化判断比率'!BS14="","",'各会計、関係団体の財政状況及び健全化判断比率'!BS14)</f>
        <v>(株)IJC</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f t="shared" si="3"/>
        <v>27</v>
      </c>
      <c r="CP42" s="658"/>
      <c r="CQ42" s="659" t="str">
        <f>IF('各会計、関係団体の財政状況及び健全化判断比率'!BS15="","",'各会計、関係団体の財政状況及び健全化判断比率'!BS15)</f>
        <v>今治コミュニティ放送(株)</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f t="shared" si="3"/>
        <v>28</v>
      </c>
      <c r="CP43" s="658"/>
      <c r="CQ43" s="659" t="str">
        <f>IF('各会計、関係団体の財政状況及び健全化判断比率'!BS16="","",'各会計、関係団体の財政状況及び健全化判断比率'!BS16)</f>
        <v>瀬戸内海交通(株)</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U54j50hBRmrZxsCQnoDRdF2naBuyjV2ZSCL4H0jis2a4yXyHR/0vPJOt6r56b0NDZ14CxnoGKShzGkKZt1L85g==" saltValue="EW9A/icLXUNrxdvRFiUDU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topLeftCell="F13" zoomScaleSheetLayoutView="100" workbookViewId="0">
      <selection activeCell="I35" sqref="I3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50" t="s">
        <v>565</v>
      </c>
      <c r="D34" s="1250"/>
      <c r="E34" s="1251"/>
      <c r="F34" s="32">
        <v>8.8699999999999992</v>
      </c>
      <c r="G34" s="33">
        <v>9.4</v>
      </c>
      <c r="H34" s="33">
        <v>7.79</v>
      </c>
      <c r="I34" s="33">
        <v>7.38</v>
      </c>
      <c r="J34" s="34">
        <v>8.91</v>
      </c>
      <c r="K34" s="22"/>
      <c r="L34" s="22"/>
      <c r="M34" s="22"/>
      <c r="N34" s="22"/>
      <c r="O34" s="22"/>
      <c r="P34" s="22"/>
    </row>
    <row r="35" spans="1:16" ht="39" customHeight="1" x14ac:dyDescent="0.15">
      <c r="A35" s="22"/>
      <c r="B35" s="35"/>
      <c r="C35" s="1244" t="s">
        <v>566</v>
      </c>
      <c r="D35" s="1245"/>
      <c r="E35" s="1246"/>
      <c r="F35" s="36">
        <v>4.58</v>
      </c>
      <c r="G35" s="37">
        <v>6.39</v>
      </c>
      <c r="H35" s="37">
        <v>7.01</v>
      </c>
      <c r="I35" s="37">
        <v>7.91</v>
      </c>
      <c r="J35" s="38">
        <v>8.23</v>
      </c>
      <c r="K35" s="22"/>
      <c r="L35" s="22"/>
      <c r="M35" s="22"/>
      <c r="N35" s="22"/>
      <c r="O35" s="22"/>
      <c r="P35" s="22"/>
    </row>
    <row r="36" spans="1:16" ht="39" customHeight="1" x14ac:dyDescent="0.15">
      <c r="A36" s="22"/>
      <c r="B36" s="35"/>
      <c r="C36" s="1244" t="s">
        <v>567</v>
      </c>
      <c r="D36" s="1245"/>
      <c r="E36" s="1246"/>
      <c r="F36" s="36">
        <v>0.99</v>
      </c>
      <c r="G36" s="37">
        <v>1.28</v>
      </c>
      <c r="H36" s="37">
        <v>1.31</v>
      </c>
      <c r="I36" s="37">
        <v>1.36</v>
      </c>
      <c r="J36" s="38">
        <v>1.65</v>
      </c>
      <c r="K36" s="22"/>
      <c r="L36" s="22"/>
      <c r="M36" s="22"/>
      <c r="N36" s="22"/>
      <c r="O36" s="22"/>
      <c r="P36" s="22"/>
    </row>
    <row r="37" spans="1:16" ht="39" customHeight="1" x14ac:dyDescent="0.15">
      <c r="A37" s="22"/>
      <c r="B37" s="35"/>
      <c r="C37" s="1244" t="s">
        <v>568</v>
      </c>
      <c r="D37" s="1245"/>
      <c r="E37" s="1246"/>
      <c r="F37" s="36">
        <v>1.1200000000000001</v>
      </c>
      <c r="G37" s="37">
        <v>1.39</v>
      </c>
      <c r="H37" s="37">
        <v>1.54</v>
      </c>
      <c r="I37" s="37">
        <v>1.66</v>
      </c>
      <c r="J37" s="38">
        <v>1.58</v>
      </c>
      <c r="K37" s="22"/>
      <c r="L37" s="22"/>
      <c r="M37" s="22"/>
      <c r="N37" s="22"/>
      <c r="O37" s="22"/>
      <c r="P37" s="22"/>
    </row>
    <row r="38" spans="1:16" ht="39" customHeight="1" x14ac:dyDescent="0.15">
      <c r="A38" s="22"/>
      <c r="B38" s="35"/>
      <c r="C38" s="1244" t="s">
        <v>569</v>
      </c>
      <c r="D38" s="1245"/>
      <c r="E38" s="1246"/>
      <c r="F38" s="36">
        <v>1.49</v>
      </c>
      <c r="G38" s="37">
        <v>2.08</v>
      </c>
      <c r="H38" s="37">
        <v>0.39</v>
      </c>
      <c r="I38" s="37">
        <v>0.46</v>
      </c>
      <c r="J38" s="38">
        <v>0.59</v>
      </c>
      <c r="K38" s="22"/>
      <c r="L38" s="22"/>
      <c r="M38" s="22"/>
      <c r="N38" s="22"/>
      <c r="O38" s="22"/>
      <c r="P38" s="22"/>
    </row>
    <row r="39" spans="1:16" ht="39" customHeight="1" x14ac:dyDescent="0.15">
      <c r="A39" s="22"/>
      <c r="B39" s="35"/>
      <c r="C39" s="1244" t="s">
        <v>570</v>
      </c>
      <c r="D39" s="1245"/>
      <c r="E39" s="1246"/>
      <c r="F39" s="36">
        <v>0.26</v>
      </c>
      <c r="G39" s="37">
        <v>0.28000000000000003</v>
      </c>
      <c r="H39" s="37">
        <v>0.28999999999999998</v>
      </c>
      <c r="I39" s="37">
        <v>0.28999999999999998</v>
      </c>
      <c r="J39" s="38">
        <v>0.28999999999999998</v>
      </c>
      <c r="K39" s="22"/>
      <c r="L39" s="22"/>
      <c r="M39" s="22"/>
      <c r="N39" s="22"/>
      <c r="O39" s="22"/>
      <c r="P39" s="22"/>
    </row>
    <row r="40" spans="1:16" ht="39" customHeight="1" x14ac:dyDescent="0.15">
      <c r="A40" s="22"/>
      <c r="B40" s="35"/>
      <c r="C40" s="1244" t="s">
        <v>571</v>
      </c>
      <c r="D40" s="1245"/>
      <c r="E40" s="1246"/>
      <c r="F40" s="36">
        <v>0.11</v>
      </c>
      <c r="G40" s="37">
        <v>0.14000000000000001</v>
      </c>
      <c r="H40" s="37">
        <v>0.12</v>
      </c>
      <c r="I40" s="37">
        <v>0.14000000000000001</v>
      </c>
      <c r="J40" s="38">
        <v>0.13</v>
      </c>
      <c r="K40" s="22"/>
      <c r="L40" s="22"/>
      <c r="M40" s="22"/>
      <c r="N40" s="22"/>
      <c r="O40" s="22"/>
      <c r="P40" s="22"/>
    </row>
    <row r="41" spans="1:16" ht="39" customHeight="1" x14ac:dyDescent="0.15">
      <c r="A41" s="22"/>
      <c r="B41" s="35"/>
      <c r="C41" s="1244" t="s">
        <v>572</v>
      </c>
      <c r="D41" s="1245"/>
      <c r="E41" s="1246"/>
      <c r="F41" s="36">
        <v>0</v>
      </c>
      <c r="G41" s="37">
        <v>0</v>
      </c>
      <c r="H41" s="37">
        <v>0</v>
      </c>
      <c r="I41" s="37">
        <v>0</v>
      </c>
      <c r="J41" s="38">
        <v>0.04</v>
      </c>
      <c r="K41" s="22"/>
      <c r="L41" s="22"/>
      <c r="M41" s="22"/>
      <c r="N41" s="22"/>
      <c r="O41" s="22"/>
      <c r="P41" s="22"/>
    </row>
    <row r="42" spans="1:16" ht="39" customHeight="1" x14ac:dyDescent="0.15">
      <c r="A42" s="22"/>
      <c r="B42" s="39"/>
      <c r="C42" s="1244" t="s">
        <v>573</v>
      </c>
      <c r="D42" s="1245"/>
      <c r="E42" s="1246"/>
      <c r="F42" s="36" t="s">
        <v>518</v>
      </c>
      <c r="G42" s="37" t="s">
        <v>518</v>
      </c>
      <c r="H42" s="37" t="s">
        <v>518</v>
      </c>
      <c r="I42" s="37" t="s">
        <v>518</v>
      </c>
      <c r="J42" s="38" t="s">
        <v>518</v>
      </c>
      <c r="K42" s="22"/>
      <c r="L42" s="22"/>
      <c r="M42" s="22"/>
      <c r="N42" s="22"/>
      <c r="O42" s="22"/>
      <c r="P42" s="22"/>
    </row>
    <row r="43" spans="1:16" ht="39" customHeight="1" thickBot="1" x14ac:dyDescent="0.2">
      <c r="A43" s="22"/>
      <c r="B43" s="40"/>
      <c r="C43" s="1247" t="s">
        <v>574</v>
      </c>
      <c r="D43" s="1248"/>
      <c r="E43" s="1249"/>
      <c r="F43" s="41">
        <v>0.08</v>
      </c>
      <c r="G43" s="42">
        <v>0.09</v>
      </c>
      <c r="H43" s="42">
        <v>0.02</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uTXwzB1ZtgAXSYGl3ogPfbseNt1+YXB006Q9Xmm0IilFUB2QlC82nPsibKN9RYWdKUdl8vzpmfwOkEeKNvWHQ==" saltValue="kauEsuGED+YqwMstD0HZ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62"/>
  <sheetViews>
    <sheetView showGridLines="0" topLeftCell="J43" zoomScaleSheetLayoutView="55" workbookViewId="0">
      <selection activeCell="L44" sqref="L4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11672</v>
      </c>
      <c r="L45" s="60">
        <v>11823</v>
      </c>
      <c r="M45" s="60">
        <v>11706</v>
      </c>
      <c r="N45" s="60">
        <v>11648</v>
      </c>
      <c r="O45" s="61">
        <v>11306</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518</v>
      </c>
      <c r="L46" s="64" t="s">
        <v>518</v>
      </c>
      <c r="M46" s="64" t="s">
        <v>518</v>
      </c>
      <c r="N46" s="64" t="s">
        <v>518</v>
      </c>
      <c r="O46" s="65" t="s">
        <v>518</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518</v>
      </c>
      <c r="L47" s="64" t="s">
        <v>518</v>
      </c>
      <c r="M47" s="64" t="s">
        <v>518</v>
      </c>
      <c r="N47" s="64" t="s">
        <v>518</v>
      </c>
      <c r="O47" s="65" t="s">
        <v>518</v>
      </c>
      <c r="P47" s="48"/>
      <c r="Q47" s="48"/>
      <c r="R47" s="48"/>
      <c r="S47" s="48"/>
      <c r="T47" s="48"/>
      <c r="U47" s="48"/>
    </row>
    <row r="48" spans="1:21" ht="30.75" customHeight="1" x14ac:dyDescent="0.15">
      <c r="A48" s="48"/>
      <c r="B48" s="1254"/>
      <c r="C48" s="1255"/>
      <c r="D48" s="62"/>
      <c r="E48" s="1260" t="s">
        <v>15</v>
      </c>
      <c r="F48" s="1260"/>
      <c r="G48" s="1260"/>
      <c r="H48" s="1260"/>
      <c r="I48" s="1260"/>
      <c r="J48" s="1261"/>
      <c r="K48" s="63">
        <v>2654</v>
      </c>
      <c r="L48" s="64">
        <v>2405</v>
      </c>
      <c r="M48" s="64">
        <v>1990</v>
      </c>
      <c r="N48" s="64">
        <v>1980</v>
      </c>
      <c r="O48" s="65">
        <v>1659</v>
      </c>
      <c r="P48" s="48"/>
      <c r="Q48" s="48"/>
      <c r="R48" s="48"/>
      <c r="S48" s="48"/>
      <c r="T48" s="48"/>
      <c r="U48" s="48"/>
    </row>
    <row r="49" spans="1:21" ht="30.75" customHeight="1" x14ac:dyDescent="0.15">
      <c r="A49" s="48"/>
      <c r="B49" s="1254"/>
      <c r="C49" s="1255"/>
      <c r="D49" s="62"/>
      <c r="E49" s="1260" t="s">
        <v>16</v>
      </c>
      <c r="F49" s="1260"/>
      <c r="G49" s="1260"/>
      <c r="H49" s="1260"/>
      <c r="I49" s="1260"/>
      <c r="J49" s="1261"/>
      <c r="K49" s="63" t="s">
        <v>518</v>
      </c>
      <c r="L49" s="64" t="s">
        <v>518</v>
      </c>
      <c r="M49" s="64" t="s">
        <v>518</v>
      </c>
      <c r="N49" s="64" t="s">
        <v>518</v>
      </c>
      <c r="O49" s="65" t="s">
        <v>518</v>
      </c>
      <c r="P49" s="48"/>
      <c r="Q49" s="48"/>
      <c r="R49" s="48"/>
      <c r="S49" s="48"/>
      <c r="T49" s="48"/>
      <c r="U49" s="48"/>
    </row>
    <row r="50" spans="1:21" ht="30.75" customHeight="1" x14ac:dyDescent="0.15">
      <c r="A50" s="48"/>
      <c r="B50" s="1254"/>
      <c r="C50" s="1255"/>
      <c r="D50" s="62"/>
      <c r="E50" s="1260" t="s">
        <v>17</v>
      </c>
      <c r="F50" s="1260"/>
      <c r="G50" s="1260"/>
      <c r="H50" s="1260"/>
      <c r="I50" s="1260"/>
      <c r="J50" s="1261"/>
      <c r="K50" s="63">
        <v>66</v>
      </c>
      <c r="L50" s="64">
        <v>66</v>
      </c>
      <c r="M50" s="64">
        <v>66</v>
      </c>
      <c r="N50" s="64">
        <v>65</v>
      </c>
      <c r="O50" s="65">
        <v>56</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518</v>
      </c>
      <c r="L51" s="64" t="s">
        <v>518</v>
      </c>
      <c r="M51" s="64" t="s">
        <v>518</v>
      </c>
      <c r="N51" s="64" t="s">
        <v>518</v>
      </c>
      <c r="O51" s="65" t="s">
        <v>518</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9716</v>
      </c>
      <c r="L52" s="64">
        <v>9633</v>
      </c>
      <c r="M52" s="64">
        <v>9413</v>
      </c>
      <c r="N52" s="64">
        <v>9432</v>
      </c>
      <c r="O52" s="65">
        <v>9087</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4676</v>
      </c>
      <c r="L53" s="69">
        <v>4661</v>
      </c>
      <c r="M53" s="69">
        <v>4349</v>
      </c>
      <c r="N53" s="69">
        <v>4261</v>
      </c>
      <c r="O53" s="70">
        <v>3934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fry8gkahZmZwhc6h8Am41FmOJATVWbduUWXeiU6+YNhO1knQjjV6+Sc8Z9W8kzOq/9DKHD4QmIF6ajo7F9vrA==" saltValue="mPLagIl0Ic+EvtucWYNpY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zoomScale="55" zoomScaleNormal="55" zoomScaleSheetLayoutView="100" workbookViewId="0">
      <selection activeCell="I41" sqref="I4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78" t="s">
        <v>30</v>
      </c>
      <c r="C41" s="1279"/>
      <c r="D41" s="102"/>
      <c r="E41" s="1284" t="s">
        <v>31</v>
      </c>
      <c r="F41" s="1284"/>
      <c r="G41" s="1284"/>
      <c r="H41" s="1285"/>
      <c r="I41" s="103">
        <v>85709</v>
      </c>
      <c r="J41" s="104">
        <v>86244</v>
      </c>
      <c r="K41" s="104">
        <v>81153</v>
      </c>
      <c r="L41" s="104">
        <v>76868</v>
      </c>
      <c r="M41" s="105">
        <v>72950</v>
      </c>
    </row>
    <row r="42" spans="2:13" ht="27.75" customHeight="1" x14ac:dyDescent="0.15">
      <c r="B42" s="1280"/>
      <c r="C42" s="1281"/>
      <c r="D42" s="106"/>
      <c r="E42" s="1286" t="s">
        <v>32</v>
      </c>
      <c r="F42" s="1286"/>
      <c r="G42" s="1286"/>
      <c r="H42" s="1287"/>
      <c r="I42" s="107">
        <v>1149</v>
      </c>
      <c r="J42" s="108">
        <v>1091</v>
      </c>
      <c r="K42" s="108">
        <v>1033</v>
      </c>
      <c r="L42" s="108">
        <v>311</v>
      </c>
      <c r="M42" s="109">
        <v>261</v>
      </c>
    </row>
    <row r="43" spans="2:13" ht="27.75" customHeight="1" x14ac:dyDescent="0.15">
      <c r="B43" s="1280"/>
      <c r="C43" s="1281"/>
      <c r="D43" s="106"/>
      <c r="E43" s="1286" t="s">
        <v>33</v>
      </c>
      <c r="F43" s="1286"/>
      <c r="G43" s="1286"/>
      <c r="H43" s="1287"/>
      <c r="I43" s="107">
        <v>26166</v>
      </c>
      <c r="J43" s="108">
        <v>24153</v>
      </c>
      <c r="K43" s="108">
        <v>22371</v>
      </c>
      <c r="L43" s="108">
        <v>20759</v>
      </c>
      <c r="M43" s="109">
        <v>19007</v>
      </c>
    </row>
    <row r="44" spans="2:13" ht="27.75" customHeight="1" x14ac:dyDescent="0.15">
      <c r="B44" s="1280"/>
      <c r="C44" s="1281"/>
      <c r="D44" s="106"/>
      <c r="E44" s="1286" t="s">
        <v>34</v>
      </c>
      <c r="F44" s="1286"/>
      <c r="G44" s="1286"/>
      <c r="H44" s="1287"/>
      <c r="I44" s="107" t="s">
        <v>518</v>
      </c>
      <c r="J44" s="108" t="s">
        <v>518</v>
      </c>
      <c r="K44" s="108" t="s">
        <v>518</v>
      </c>
      <c r="L44" s="108" t="s">
        <v>518</v>
      </c>
      <c r="M44" s="109" t="s">
        <v>518</v>
      </c>
    </row>
    <row r="45" spans="2:13" ht="27.75" customHeight="1" x14ac:dyDescent="0.15">
      <c r="B45" s="1280"/>
      <c r="C45" s="1281"/>
      <c r="D45" s="106"/>
      <c r="E45" s="1286" t="s">
        <v>35</v>
      </c>
      <c r="F45" s="1286"/>
      <c r="G45" s="1286"/>
      <c r="H45" s="1287"/>
      <c r="I45" s="107">
        <v>10675</v>
      </c>
      <c r="J45" s="108">
        <v>10414</v>
      </c>
      <c r="K45" s="108">
        <v>10097</v>
      </c>
      <c r="L45" s="108">
        <v>10124</v>
      </c>
      <c r="M45" s="109">
        <v>9903</v>
      </c>
    </row>
    <row r="46" spans="2:13" ht="27.75" customHeight="1" x14ac:dyDescent="0.15">
      <c r="B46" s="1280"/>
      <c r="C46" s="1281"/>
      <c r="D46" s="110"/>
      <c r="E46" s="1286" t="s">
        <v>36</v>
      </c>
      <c r="F46" s="1286"/>
      <c r="G46" s="1286"/>
      <c r="H46" s="1287"/>
      <c r="I46" s="107">
        <v>0</v>
      </c>
      <c r="J46" s="108" t="s">
        <v>518</v>
      </c>
      <c r="K46" s="108" t="s">
        <v>518</v>
      </c>
      <c r="L46" s="108" t="s">
        <v>518</v>
      </c>
      <c r="M46" s="109" t="s">
        <v>518</v>
      </c>
    </row>
    <row r="47" spans="2:13" ht="27.75" customHeight="1" x14ac:dyDescent="0.15">
      <c r="B47" s="1280"/>
      <c r="C47" s="1281"/>
      <c r="D47" s="111"/>
      <c r="E47" s="1288" t="s">
        <v>37</v>
      </c>
      <c r="F47" s="1289"/>
      <c r="G47" s="1289"/>
      <c r="H47" s="1290"/>
      <c r="I47" s="107" t="s">
        <v>518</v>
      </c>
      <c r="J47" s="108" t="s">
        <v>518</v>
      </c>
      <c r="K47" s="108" t="s">
        <v>518</v>
      </c>
      <c r="L47" s="108" t="s">
        <v>518</v>
      </c>
      <c r="M47" s="109" t="s">
        <v>518</v>
      </c>
    </row>
    <row r="48" spans="2:13" ht="27.75" customHeight="1" x14ac:dyDescent="0.15">
      <c r="B48" s="1280"/>
      <c r="C48" s="1281"/>
      <c r="D48" s="106"/>
      <c r="E48" s="1286" t="s">
        <v>38</v>
      </c>
      <c r="F48" s="1286"/>
      <c r="G48" s="1286"/>
      <c r="H48" s="1287"/>
      <c r="I48" s="107" t="s">
        <v>518</v>
      </c>
      <c r="J48" s="108" t="s">
        <v>518</v>
      </c>
      <c r="K48" s="108" t="s">
        <v>518</v>
      </c>
      <c r="L48" s="108" t="s">
        <v>518</v>
      </c>
      <c r="M48" s="109" t="s">
        <v>518</v>
      </c>
    </row>
    <row r="49" spans="2:13" ht="27.75" customHeight="1" x14ac:dyDescent="0.15">
      <c r="B49" s="1282"/>
      <c r="C49" s="1283"/>
      <c r="D49" s="106"/>
      <c r="E49" s="1286" t="s">
        <v>39</v>
      </c>
      <c r="F49" s="1286"/>
      <c r="G49" s="1286"/>
      <c r="H49" s="1287"/>
      <c r="I49" s="107" t="s">
        <v>518</v>
      </c>
      <c r="J49" s="108" t="s">
        <v>518</v>
      </c>
      <c r="K49" s="108" t="s">
        <v>518</v>
      </c>
      <c r="L49" s="108" t="s">
        <v>518</v>
      </c>
      <c r="M49" s="109" t="s">
        <v>518</v>
      </c>
    </row>
    <row r="50" spans="2:13" ht="27.75" customHeight="1" x14ac:dyDescent="0.15">
      <c r="B50" s="1291" t="s">
        <v>40</v>
      </c>
      <c r="C50" s="1292"/>
      <c r="D50" s="112"/>
      <c r="E50" s="1286" t="s">
        <v>41</v>
      </c>
      <c r="F50" s="1286"/>
      <c r="G50" s="1286"/>
      <c r="H50" s="1287"/>
      <c r="I50" s="107">
        <v>26998</v>
      </c>
      <c r="J50" s="108">
        <v>27289</v>
      </c>
      <c r="K50" s="108">
        <v>27183</v>
      </c>
      <c r="L50" s="108">
        <v>26679</v>
      </c>
      <c r="M50" s="109">
        <v>27014</v>
      </c>
    </row>
    <row r="51" spans="2:13" ht="27.75" customHeight="1" x14ac:dyDescent="0.15">
      <c r="B51" s="1280"/>
      <c r="C51" s="1281"/>
      <c r="D51" s="106"/>
      <c r="E51" s="1286" t="s">
        <v>42</v>
      </c>
      <c r="F51" s="1286"/>
      <c r="G51" s="1286"/>
      <c r="H51" s="1287"/>
      <c r="I51" s="107">
        <v>2630</v>
      </c>
      <c r="J51" s="108">
        <v>2612</v>
      </c>
      <c r="K51" s="108">
        <v>2642</v>
      </c>
      <c r="L51" s="108">
        <v>2131</v>
      </c>
      <c r="M51" s="109">
        <v>2530</v>
      </c>
    </row>
    <row r="52" spans="2:13" ht="27.75" customHeight="1" x14ac:dyDescent="0.15">
      <c r="B52" s="1282"/>
      <c r="C52" s="1283"/>
      <c r="D52" s="106"/>
      <c r="E52" s="1286" t="s">
        <v>43</v>
      </c>
      <c r="F52" s="1286"/>
      <c r="G52" s="1286"/>
      <c r="H52" s="1287"/>
      <c r="I52" s="107">
        <v>87522</v>
      </c>
      <c r="J52" s="108">
        <v>87677</v>
      </c>
      <c r="K52" s="108">
        <v>84222</v>
      </c>
      <c r="L52" s="108">
        <v>79651</v>
      </c>
      <c r="M52" s="109">
        <v>75912</v>
      </c>
    </row>
    <row r="53" spans="2:13" ht="27.75" customHeight="1" thickBot="1" x14ac:dyDescent="0.2">
      <c r="B53" s="1293" t="s">
        <v>44</v>
      </c>
      <c r="C53" s="1294"/>
      <c r="D53" s="113"/>
      <c r="E53" s="1295" t="s">
        <v>45</v>
      </c>
      <c r="F53" s="1295"/>
      <c r="G53" s="1295"/>
      <c r="H53" s="1296"/>
      <c r="I53" s="114">
        <v>6548</v>
      </c>
      <c r="J53" s="115">
        <v>4323</v>
      </c>
      <c r="K53" s="115">
        <v>607</v>
      </c>
      <c r="L53" s="115">
        <v>-399</v>
      </c>
      <c r="M53" s="116">
        <v>-3336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vE23HvaWdUDsVG6YqywZ5pbUVTtqgWww9WsWuKe6n4BWKUPYDBSJtY71tQ9Y3KFQ+TNNWA5zGWuuuZSlm46dg==" saltValue="ourSB5KlQP8qX4DjuXJ7l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4"/>
  <sheetViews>
    <sheetView showGridLines="0" topLeftCell="G1" zoomScale="70" zoomScaleNormal="70" zoomScaleSheetLayoutView="100" workbookViewId="0">
      <selection activeCell="G55" sqref="G55"/>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305" t="s">
        <v>48</v>
      </c>
      <c r="D55" s="1305"/>
      <c r="E55" s="1306"/>
      <c r="F55" s="128">
        <v>13318</v>
      </c>
      <c r="G55" s="128">
        <v>13739</v>
      </c>
      <c r="H55" s="129">
        <v>14016</v>
      </c>
    </row>
    <row r="56" spans="2:8" ht="52.5" customHeight="1" x14ac:dyDescent="0.15">
      <c r="B56" s="130"/>
      <c r="C56" s="1307" t="s">
        <v>49</v>
      </c>
      <c r="D56" s="1307"/>
      <c r="E56" s="1308"/>
      <c r="F56" s="131">
        <v>7016</v>
      </c>
      <c r="G56" s="131">
        <v>6321</v>
      </c>
      <c r="H56" s="132">
        <v>6325</v>
      </c>
    </row>
    <row r="57" spans="2:8" ht="53.25" customHeight="1" x14ac:dyDescent="0.15">
      <c r="B57" s="130"/>
      <c r="C57" s="1309" t="s">
        <v>50</v>
      </c>
      <c r="D57" s="1309"/>
      <c r="E57" s="1310"/>
      <c r="F57" s="133">
        <v>7589</v>
      </c>
      <c r="G57" s="133">
        <v>7345</v>
      </c>
      <c r="H57" s="134">
        <v>7519</v>
      </c>
    </row>
    <row r="58" spans="2:8" ht="45.75" customHeight="1" x14ac:dyDescent="0.15">
      <c r="B58" s="135"/>
      <c r="C58" s="1297" t="s">
        <v>598</v>
      </c>
      <c r="D58" s="1298"/>
      <c r="E58" s="1299"/>
      <c r="F58" s="136">
        <v>2010</v>
      </c>
      <c r="G58" s="136">
        <v>2106</v>
      </c>
      <c r="H58" s="137">
        <v>2096</v>
      </c>
    </row>
    <row r="59" spans="2:8" ht="45.75" customHeight="1" x14ac:dyDescent="0.15">
      <c r="B59" s="135"/>
      <c r="C59" s="1297" t="s">
        <v>599</v>
      </c>
      <c r="D59" s="1298"/>
      <c r="E59" s="1299"/>
      <c r="F59" s="136">
        <v>1399</v>
      </c>
      <c r="G59" s="136">
        <v>1399</v>
      </c>
      <c r="H59" s="137">
        <v>1432</v>
      </c>
    </row>
    <row r="60" spans="2:8" ht="45.75" customHeight="1" x14ac:dyDescent="0.15">
      <c r="B60" s="135"/>
      <c r="C60" s="1297" t="s">
        <v>600</v>
      </c>
      <c r="D60" s="1298"/>
      <c r="E60" s="1299"/>
      <c r="F60" s="136">
        <v>1343</v>
      </c>
      <c r="G60" s="136">
        <v>964</v>
      </c>
      <c r="H60" s="137">
        <v>964</v>
      </c>
    </row>
    <row r="61" spans="2:8" ht="45.75" customHeight="1" x14ac:dyDescent="0.15">
      <c r="B61" s="135"/>
      <c r="C61" s="1297" t="s">
        <v>601</v>
      </c>
      <c r="D61" s="1298"/>
      <c r="E61" s="1299"/>
      <c r="F61" s="136">
        <v>948</v>
      </c>
      <c r="G61" s="136">
        <v>948</v>
      </c>
      <c r="H61" s="137">
        <v>948</v>
      </c>
    </row>
    <row r="62" spans="2:8" ht="45.75" customHeight="1" thickBot="1" x14ac:dyDescent="0.2">
      <c r="B62" s="138"/>
      <c r="C62" s="1300" t="s">
        <v>602</v>
      </c>
      <c r="D62" s="1301"/>
      <c r="E62" s="1302"/>
      <c r="F62" s="139">
        <v>616</v>
      </c>
      <c r="G62" s="139">
        <v>616</v>
      </c>
      <c r="H62" s="140">
        <v>616</v>
      </c>
    </row>
    <row r="63" spans="2:8" ht="52.5" customHeight="1" thickBot="1" x14ac:dyDescent="0.2">
      <c r="B63" s="141"/>
      <c r="C63" s="1303" t="s">
        <v>51</v>
      </c>
      <c r="D63" s="1303"/>
      <c r="E63" s="1304"/>
      <c r="F63" s="142">
        <v>27923</v>
      </c>
      <c r="G63" s="142">
        <v>27405</v>
      </c>
      <c r="H63" s="143">
        <v>27861</v>
      </c>
    </row>
    <row r="64" spans="2:8" ht="15" customHeight="1" x14ac:dyDescent="0.15"/>
  </sheetData>
  <sheetProtection algorithmName="SHA-512" hashValue="v0iulAcyHjdA93fpvwdb4nZqCd4tWWYz/95IFgntz7+VjU61wLpaCELj/+qCbBJOAREl+xNcvn3PBPXpXHMLtg==" saltValue="Ngsqs6dgTtO9Rwla4CT7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H20" sqref="AH20"/>
    </sheetView>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614</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614</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613</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609</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3" t="s">
        <v>612</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ht="13.5" x14ac:dyDescent="0.15">
      <c r="B44" s="389"/>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ht="13.5" x14ac:dyDescent="0.15">
      <c r="B45" s="389"/>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ht="13.5" x14ac:dyDescent="0.15">
      <c r="B46" s="389"/>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ht="13.5" x14ac:dyDescent="0.15">
      <c r="B47" s="389"/>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607</v>
      </c>
    </row>
    <row r="50" spans="1:109" ht="13.5" x14ac:dyDescent="0.15">
      <c r="B50" s="389"/>
      <c r="G50" s="1322"/>
      <c r="H50" s="1322"/>
      <c r="I50" s="1322"/>
      <c r="J50" s="1322"/>
      <c r="K50" s="398"/>
      <c r="L50" s="398"/>
      <c r="M50" s="397"/>
      <c r="N50" s="397"/>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26" t="s">
        <v>559</v>
      </c>
      <c r="BQ50" s="1326"/>
      <c r="BR50" s="1326"/>
      <c r="BS50" s="1326"/>
      <c r="BT50" s="1326"/>
      <c r="BU50" s="1326"/>
      <c r="BV50" s="1326"/>
      <c r="BW50" s="1326"/>
      <c r="BX50" s="1326" t="s">
        <v>560</v>
      </c>
      <c r="BY50" s="1326"/>
      <c r="BZ50" s="1326"/>
      <c r="CA50" s="1326"/>
      <c r="CB50" s="1326"/>
      <c r="CC50" s="1326"/>
      <c r="CD50" s="1326"/>
      <c r="CE50" s="1326"/>
      <c r="CF50" s="1326" t="s">
        <v>561</v>
      </c>
      <c r="CG50" s="1326"/>
      <c r="CH50" s="1326"/>
      <c r="CI50" s="1326"/>
      <c r="CJ50" s="1326"/>
      <c r="CK50" s="1326"/>
      <c r="CL50" s="1326"/>
      <c r="CM50" s="1326"/>
      <c r="CN50" s="1326" t="s">
        <v>562</v>
      </c>
      <c r="CO50" s="1326"/>
      <c r="CP50" s="1326"/>
      <c r="CQ50" s="1326"/>
      <c r="CR50" s="1326"/>
      <c r="CS50" s="1326"/>
      <c r="CT50" s="1326"/>
      <c r="CU50" s="1326"/>
      <c r="CV50" s="1326" t="s">
        <v>563</v>
      </c>
      <c r="CW50" s="1326"/>
      <c r="CX50" s="1326"/>
      <c r="CY50" s="1326"/>
      <c r="CZ50" s="1326"/>
      <c r="DA50" s="1326"/>
      <c r="DB50" s="1326"/>
      <c r="DC50" s="1326"/>
    </row>
    <row r="51" spans="1:109" ht="13.5" customHeight="1" x14ac:dyDescent="0.15">
      <c r="B51" s="389"/>
      <c r="G51" s="1331"/>
      <c r="H51" s="1331"/>
      <c r="I51" s="1329"/>
      <c r="J51" s="1329"/>
      <c r="K51" s="1328"/>
      <c r="L51" s="1328"/>
      <c r="M51" s="1328"/>
      <c r="N51" s="1328"/>
      <c r="AM51" s="396"/>
      <c r="AN51" s="1327" t="s">
        <v>606</v>
      </c>
      <c r="AO51" s="1327"/>
      <c r="AP51" s="1327"/>
      <c r="AQ51" s="1327"/>
      <c r="AR51" s="1327"/>
      <c r="AS51" s="1327"/>
      <c r="AT51" s="1327"/>
      <c r="AU51" s="1327"/>
      <c r="AV51" s="1327"/>
      <c r="AW51" s="1327"/>
      <c r="AX51" s="1327"/>
      <c r="AY51" s="1327"/>
      <c r="AZ51" s="1327"/>
      <c r="BA51" s="1327"/>
      <c r="BB51" s="1327" t="s">
        <v>604</v>
      </c>
      <c r="BC51" s="1327"/>
      <c r="BD51" s="1327"/>
      <c r="BE51" s="1327"/>
      <c r="BF51" s="1327"/>
      <c r="BG51" s="1327"/>
      <c r="BH51" s="1327"/>
      <c r="BI51" s="1327"/>
      <c r="BJ51" s="1327"/>
      <c r="BK51" s="1327"/>
      <c r="BL51" s="1327"/>
      <c r="BM51" s="1327"/>
      <c r="BN51" s="1327"/>
      <c r="BO51" s="1327"/>
      <c r="BP51" s="1312">
        <v>17.399999999999999</v>
      </c>
      <c r="BQ51" s="1312"/>
      <c r="BR51" s="1312"/>
      <c r="BS51" s="1312"/>
      <c r="BT51" s="1312"/>
      <c r="BU51" s="1312"/>
      <c r="BV51" s="1312"/>
      <c r="BW51" s="1312"/>
      <c r="BX51" s="1312">
        <v>11.8</v>
      </c>
      <c r="BY51" s="1312"/>
      <c r="BZ51" s="1312"/>
      <c r="CA51" s="1312"/>
      <c r="CB51" s="1312"/>
      <c r="CC51" s="1312"/>
      <c r="CD51" s="1312"/>
      <c r="CE51" s="1312"/>
      <c r="CF51" s="1312">
        <v>1.6</v>
      </c>
      <c r="CG51" s="1312"/>
      <c r="CH51" s="1312"/>
      <c r="CI51" s="1312"/>
      <c r="CJ51" s="1312"/>
      <c r="CK51" s="1312"/>
      <c r="CL51" s="1312"/>
      <c r="CM51" s="1312"/>
      <c r="CN51" s="1312"/>
      <c r="CO51" s="1312"/>
      <c r="CP51" s="1312"/>
      <c r="CQ51" s="1312"/>
      <c r="CR51" s="1312"/>
      <c r="CS51" s="1312"/>
      <c r="CT51" s="1312"/>
      <c r="CU51" s="1312"/>
      <c r="CV51" s="1311"/>
      <c r="CW51" s="1312"/>
      <c r="CX51" s="1312"/>
      <c r="CY51" s="1312"/>
      <c r="CZ51" s="1312"/>
      <c r="DA51" s="1312"/>
      <c r="DB51" s="1312"/>
      <c r="DC51" s="1312"/>
    </row>
    <row r="52" spans="1:109" ht="13.5" x14ac:dyDescent="0.15">
      <c r="B52" s="389"/>
      <c r="G52" s="1331"/>
      <c r="H52" s="1331"/>
      <c r="I52" s="1329"/>
      <c r="J52" s="1329"/>
      <c r="K52" s="1328"/>
      <c r="L52" s="1328"/>
      <c r="M52" s="1328"/>
      <c r="N52" s="1328"/>
      <c r="AM52" s="39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5" x14ac:dyDescent="0.15">
      <c r="A53" s="404"/>
      <c r="B53" s="389"/>
      <c r="G53" s="1331"/>
      <c r="H53" s="1331"/>
      <c r="I53" s="1322"/>
      <c r="J53" s="1322"/>
      <c r="K53" s="1328"/>
      <c r="L53" s="1328"/>
      <c r="M53" s="1328"/>
      <c r="N53" s="1328"/>
      <c r="AM53" s="396"/>
      <c r="AN53" s="1327"/>
      <c r="AO53" s="1327"/>
      <c r="AP53" s="1327"/>
      <c r="AQ53" s="1327"/>
      <c r="AR53" s="1327"/>
      <c r="AS53" s="1327"/>
      <c r="AT53" s="1327"/>
      <c r="AU53" s="1327"/>
      <c r="AV53" s="1327"/>
      <c r="AW53" s="1327"/>
      <c r="AX53" s="1327"/>
      <c r="AY53" s="1327"/>
      <c r="AZ53" s="1327"/>
      <c r="BA53" s="1327"/>
      <c r="BB53" s="1327" t="s">
        <v>611</v>
      </c>
      <c r="BC53" s="1327"/>
      <c r="BD53" s="1327"/>
      <c r="BE53" s="1327"/>
      <c r="BF53" s="1327"/>
      <c r="BG53" s="1327"/>
      <c r="BH53" s="1327"/>
      <c r="BI53" s="1327"/>
      <c r="BJ53" s="1327"/>
      <c r="BK53" s="1327"/>
      <c r="BL53" s="1327"/>
      <c r="BM53" s="1327"/>
      <c r="BN53" s="1327"/>
      <c r="BO53" s="1327"/>
      <c r="BP53" s="1312">
        <v>72.2</v>
      </c>
      <c r="BQ53" s="1312"/>
      <c r="BR53" s="1312"/>
      <c r="BS53" s="1312"/>
      <c r="BT53" s="1312"/>
      <c r="BU53" s="1312"/>
      <c r="BV53" s="1312"/>
      <c r="BW53" s="1312"/>
      <c r="BX53" s="1312">
        <v>71.599999999999994</v>
      </c>
      <c r="BY53" s="1312"/>
      <c r="BZ53" s="1312"/>
      <c r="CA53" s="1312"/>
      <c r="CB53" s="1312"/>
      <c r="CC53" s="1312"/>
      <c r="CD53" s="1312"/>
      <c r="CE53" s="1312"/>
      <c r="CF53" s="1312">
        <v>72.7</v>
      </c>
      <c r="CG53" s="1312"/>
      <c r="CH53" s="1312"/>
      <c r="CI53" s="1312"/>
      <c r="CJ53" s="1312"/>
      <c r="CK53" s="1312"/>
      <c r="CL53" s="1312"/>
      <c r="CM53" s="1312"/>
      <c r="CN53" s="1312">
        <v>73.3</v>
      </c>
      <c r="CO53" s="1312"/>
      <c r="CP53" s="1312"/>
      <c r="CQ53" s="1312"/>
      <c r="CR53" s="1312"/>
      <c r="CS53" s="1312"/>
      <c r="CT53" s="1312"/>
      <c r="CU53" s="1312"/>
      <c r="CV53" s="1311"/>
      <c r="CW53" s="1312"/>
      <c r="CX53" s="1312"/>
      <c r="CY53" s="1312"/>
      <c r="CZ53" s="1312"/>
      <c r="DA53" s="1312"/>
      <c r="DB53" s="1312"/>
      <c r="DC53" s="1312"/>
    </row>
    <row r="54" spans="1:109" ht="13.5" x14ac:dyDescent="0.15">
      <c r="A54" s="404"/>
      <c r="B54" s="389"/>
      <c r="G54" s="1331"/>
      <c r="H54" s="1331"/>
      <c r="I54" s="1322"/>
      <c r="J54" s="1322"/>
      <c r="K54" s="1328"/>
      <c r="L54" s="1328"/>
      <c r="M54" s="1328"/>
      <c r="N54" s="1328"/>
      <c r="AM54" s="39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5" x14ac:dyDescent="0.15">
      <c r="A55" s="404"/>
      <c r="B55" s="389"/>
      <c r="G55" s="1322"/>
      <c r="H55" s="1322"/>
      <c r="I55" s="1322"/>
      <c r="J55" s="1322"/>
      <c r="K55" s="1328"/>
      <c r="L55" s="1328"/>
      <c r="M55" s="1328"/>
      <c r="N55" s="1328"/>
      <c r="AN55" s="1326" t="s">
        <v>605</v>
      </c>
      <c r="AO55" s="1326"/>
      <c r="AP55" s="1326"/>
      <c r="AQ55" s="1326"/>
      <c r="AR55" s="1326"/>
      <c r="AS55" s="1326"/>
      <c r="AT55" s="1326"/>
      <c r="AU55" s="1326"/>
      <c r="AV55" s="1326"/>
      <c r="AW55" s="1326"/>
      <c r="AX55" s="1326"/>
      <c r="AY55" s="1326"/>
      <c r="AZ55" s="1326"/>
      <c r="BA55" s="1326"/>
      <c r="BB55" s="1327" t="s">
        <v>604</v>
      </c>
      <c r="BC55" s="1327"/>
      <c r="BD55" s="1327"/>
      <c r="BE55" s="1327"/>
      <c r="BF55" s="1327"/>
      <c r="BG55" s="1327"/>
      <c r="BH55" s="1327"/>
      <c r="BI55" s="1327"/>
      <c r="BJ55" s="1327"/>
      <c r="BK55" s="1327"/>
      <c r="BL55" s="1327"/>
      <c r="BM55" s="1327"/>
      <c r="BN55" s="1327"/>
      <c r="BO55" s="1327"/>
      <c r="BP55" s="1312">
        <v>24.1</v>
      </c>
      <c r="BQ55" s="1312"/>
      <c r="BR55" s="1312"/>
      <c r="BS55" s="1312"/>
      <c r="BT55" s="1312"/>
      <c r="BU55" s="1312"/>
      <c r="BV55" s="1312"/>
      <c r="BW55" s="1312"/>
      <c r="BX55" s="1312">
        <v>20.100000000000001</v>
      </c>
      <c r="BY55" s="1312"/>
      <c r="BZ55" s="1312"/>
      <c r="CA55" s="1312"/>
      <c r="CB55" s="1312"/>
      <c r="CC55" s="1312"/>
      <c r="CD55" s="1312"/>
      <c r="CE55" s="1312"/>
      <c r="CF55" s="1312">
        <v>16</v>
      </c>
      <c r="CG55" s="1312"/>
      <c r="CH55" s="1312"/>
      <c r="CI55" s="1312"/>
      <c r="CJ55" s="1312"/>
      <c r="CK55" s="1312"/>
      <c r="CL55" s="1312"/>
      <c r="CM55" s="1312"/>
      <c r="CN55" s="1312">
        <v>18.399999999999999</v>
      </c>
      <c r="CO55" s="1312"/>
      <c r="CP55" s="1312"/>
      <c r="CQ55" s="1312"/>
      <c r="CR55" s="1312"/>
      <c r="CS55" s="1312"/>
      <c r="CT55" s="1312"/>
      <c r="CU55" s="1312"/>
      <c r="CV55" s="1311"/>
      <c r="CW55" s="1312"/>
      <c r="CX55" s="1312"/>
      <c r="CY55" s="1312"/>
      <c r="CZ55" s="1312"/>
      <c r="DA55" s="1312"/>
      <c r="DB55" s="1312"/>
      <c r="DC55" s="1312"/>
    </row>
    <row r="56" spans="1:109" ht="13.5" x14ac:dyDescent="0.15">
      <c r="A56" s="404"/>
      <c r="B56" s="389"/>
      <c r="G56" s="1322"/>
      <c r="H56" s="1322"/>
      <c r="I56" s="1322"/>
      <c r="J56" s="1322"/>
      <c r="K56" s="1328"/>
      <c r="L56" s="1328"/>
      <c r="M56" s="1328"/>
      <c r="N56" s="1328"/>
      <c r="AN56" s="1326"/>
      <c r="AO56" s="1326"/>
      <c r="AP56" s="1326"/>
      <c r="AQ56" s="1326"/>
      <c r="AR56" s="1326"/>
      <c r="AS56" s="1326"/>
      <c r="AT56" s="1326"/>
      <c r="AU56" s="1326"/>
      <c r="AV56" s="1326"/>
      <c r="AW56" s="1326"/>
      <c r="AX56" s="1326"/>
      <c r="AY56" s="1326"/>
      <c r="AZ56" s="1326"/>
      <c r="BA56" s="1326"/>
      <c r="BB56" s="1327"/>
      <c r="BC56" s="1327"/>
      <c r="BD56" s="1327"/>
      <c r="BE56" s="1327"/>
      <c r="BF56" s="1327"/>
      <c r="BG56" s="1327"/>
      <c r="BH56" s="1327"/>
      <c r="BI56" s="1327"/>
      <c r="BJ56" s="1327"/>
      <c r="BK56" s="1327"/>
      <c r="BL56" s="1327"/>
      <c r="BM56" s="1327"/>
      <c r="BN56" s="1327"/>
      <c r="BO56" s="1327"/>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4" customFormat="1" ht="13.5" x14ac:dyDescent="0.15">
      <c r="B57" s="410"/>
      <c r="G57" s="1322"/>
      <c r="H57" s="1322"/>
      <c r="I57" s="1330"/>
      <c r="J57" s="1330"/>
      <c r="K57" s="1328"/>
      <c r="L57" s="1328"/>
      <c r="M57" s="1328"/>
      <c r="N57" s="1328"/>
      <c r="AM57" s="388"/>
      <c r="AN57" s="1326"/>
      <c r="AO57" s="1326"/>
      <c r="AP57" s="1326"/>
      <c r="AQ57" s="1326"/>
      <c r="AR57" s="1326"/>
      <c r="AS57" s="1326"/>
      <c r="AT57" s="1326"/>
      <c r="AU57" s="1326"/>
      <c r="AV57" s="1326"/>
      <c r="AW57" s="1326"/>
      <c r="AX57" s="1326"/>
      <c r="AY57" s="1326"/>
      <c r="AZ57" s="1326"/>
      <c r="BA57" s="1326"/>
      <c r="BB57" s="1327" t="s">
        <v>611</v>
      </c>
      <c r="BC57" s="1327"/>
      <c r="BD57" s="1327"/>
      <c r="BE57" s="1327"/>
      <c r="BF57" s="1327"/>
      <c r="BG57" s="1327"/>
      <c r="BH57" s="1327"/>
      <c r="BI57" s="1327"/>
      <c r="BJ57" s="1327"/>
      <c r="BK57" s="1327"/>
      <c r="BL57" s="1327"/>
      <c r="BM57" s="1327"/>
      <c r="BN57" s="1327"/>
      <c r="BO57" s="1327"/>
      <c r="BP57" s="1312">
        <v>57.1</v>
      </c>
      <c r="BQ57" s="1312"/>
      <c r="BR57" s="1312"/>
      <c r="BS57" s="1312"/>
      <c r="BT57" s="1312"/>
      <c r="BU57" s="1312"/>
      <c r="BV57" s="1312"/>
      <c r="BW57" s="1312"/>
      <c r="BX57" s="1312">
        <v>57.7</v>
      </c>
      <c r="BY57" s="1312"/>
      <c r="BZ57" s="1312"/>
      <c r="CA57" s="1312"/>
      <c r="CB57" s="1312"/>
      <c r="CC57" s="1312"/>
      <c r="CD57" s="1312"/>
      <c r="CE57" s="1312"/>
      <c r="CF57" s="1312">
        <v>58.8</v>
      </c>
      <c r="CG57" s="1312"/>
      <c r="CH57" s="1312"/>
      <c r="CI57" s="1312"/>
      <c r="CJ57" s="1312"/>
      <c r="CK57" s="1312"/>
      <c r="CL57" s="1312"/>
      <c r="CM57" s="1312"/>
      <c r="CN57" s="1312">
        <v>59.8</v>
      </c>
      <c r="CO57" s="1312"/>
      <c r="CP57" s="1312"/>
      <c r="CQ57" s="1312"/>
      <c r="CR57" s="1312"/>
      <c r="CS57" s="1312"/>
      <c r="CT57" s="1312"/>
      <c r="CU57" s="1312"/>
      <c r="CV57" s="1311"/>
      <c r="CW57" s="1312"/>
      <c r="CX57" s="1312"/>
      <c r="CY57" s="1312"/>
      <c r="CZ57" s="1312"/>
      <c r="DA57" s="1312"/>
      <c r="DB57" s="1312"/>
      <c r="DC57" s="1312"/>
      <c r="DD57" s="415"/>
      <c r="DE57" s="410"/>
    </row>
    <row r="58" spans="1:109" s="404" customFormat="1" ht="13.5" x14ac:dyDescent="0.15">
      <c r="A58" s="388"/>
      <c r="B58" s="410"/>
      <c r="G58" s="1322"/>
      <c r="H58" s="1322"/>
      <c r="I58" s="1330"/>
      <c r="J58" s="1330"/>
      <c r="K58" s="1328"/>
      <c r="L58" s="1328"/>
      <c r="M58" s="1328"/>
      <c r="N58" s="1328"/>
      <c r="AM58" s="388"/>
      <c r="AN58" s="1326"/>
      <c r="AO58" s="1326"/>
      <c r="AP58" s="1326"/>
      <c r="AQ58" s="1326"/>
      <c r="AR58" s="1326"/>
      <c r="AS58" s="1326"/>
      <c r="AT58" s="1326"/>
      <c r="AU58" s="1326"/>
      <c r="AV58" s="1326"/>
      <c r="AW58" s="1326"/>
      <c r="AX58" s="1326"/>
      <c r="AY58" s="1326"/>
      <c r="AZ58" s="1326"/>
      <c r="BA58" s="1326"/>
      <c r="BB58" s="1327"/>
      <c r="BC58" s="1327"/>
      <c r="BD58" s="1327"/>
      <c r="BE58" s="1327"/>
      <c r="BF58" s="1327"/>
      <c r="BG58" s="1327"/>
      <c r="BH58" s="1327"/>
      <c r="BI58" s="1327"/>
      <c r="BJ58" s="1327"/>
      <c r="BK58" s="1327"/>
      <c r="BL58" s="1327"/>
      <c r="BM58" s="1327"/>
      <c r="BN58" s="1327"/>
      <c r="BO58" s="1327"/>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610</v>
      </c>
    </row>
    <row r="64" spans="1:109" ht="13.5" x14ac:dyDescent="0.15">
      <c r="B64" s="389"/>
      <c r="G64" s="405"/>
      <c r="I64" s="407"/>
      <c r="J64" s="407"/>
      <c r="K64" s="407"/>
      <c r="L64" s="407"/>
      <c r="M64" s="407"/>
      <c r="N64" s="406"/>
      <c r="AM64" s="405"/>
      <c r="AN64" s="405" t="s">
        <v>609</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13" t="s">
        <v>608</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ht="13.5" x14ac:dyDescent="0.15">
      <c r="B66" s="389"/>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ht="13.5" x14ac:dyDescent="0.15">
      <c r="B67" s="389"/>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ht="13.5" x14ac:dyDescent="0.15">
      <c r="B68" s="389"/>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ht="13.5" x14ac:dyDescent="0.15">
      <c r="B69" s="389"/>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607</v>
      </c>
    </row>
    <row r="72" spans="2:107" ht="13.5" x14ac:dyDescent="0.15">
      <c r="B72" s="389"/>
      <c r="G72" s="1322"/>
      <c r="H72" s="1322"/>
      <c r="I72" s="1322"/>
      <c r="J72" s="1322"/>
      <c r="K72" s="398"/>
      <c r="L72" s="398"/>
      <c r="M72" s="397"/>
      <c r="N72" s="397"/>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26" t="s">
        <v>559</v>
      </c>
      <c r="BQ72" s="1326"/>
      <c r="BR72" s="1326"/>
      <c r="BS72" s="1326"/>
      <c r="BT72" s="1326"/>
      <c r="BU72" s="1326"/>
      <c r="BV72" s="1326"/>
      <c r="BW72" s="1326"/>
      <c r="BX72" s="1326" t="s">
        <v>560</v>
      </c>
      <c r="BY72" s="1326"/>
      <c r="BZ72" s="1326"/>
      <c r="CA72" s="1326"/>
      <c r="CB72" s="1326"/>
      <c r="CC72" s="1326"/>
      <c r="CD72" s="1326"/>
      <c r="CE72" s="1326"/>
      <c r="CF72" s="1326" t="s">
        <v>561</v>
      </c>
      <c r="CG72" s="1326"/>
      <c r="CH72" s="1326"/>
      <c r="CI72" s="1326"/>
      <c r="CJ72" s="1326"/>
      <c r="CK72" s="1326"/>
      <c r="CL72" s="1326"/>
      <c r="CM72" s="1326"/>
      <c r="CN72" s="1326" t="s">
        <v>562</v>
      </c>
      <c r="CO72" s="1326"/>
      <c r="CP72" s="1326"/>
      <c r="CQ72" s="1326"/>
      <c r="CR72" s="1326"/>
      <c r="CS72" s="1326"/>
      <c r="CT72" s="1326"/>
      <c r="CU72" s="1326"/>
      <c r="CV72" s="1326" t="s">
        <v>563</v>
      </c>
      <c r="CW72" s="1326"/>
      <c r="CX72" s="1326"/>
      <c r="CY72" s="1326"/>
      <c r="CZ72" s="1326"/>
      <c r="DA72" s="1326"/>
      <c r="DB72" s="1326"/>
      <c r="DC72" s="1326"/>
    </row>
    <row r="73" spans="2:107" ht="13.5" x14ac:dyDescent="0.15">
      <c r="B73" s="389"/>
      <c r="G73" s="1331"/>
      <c r="H73" s="1331"/>
      <c r="I73" s="1331"/>
      <c r="J73" s="1331"/>
      <c r="K73" s="1332"/>
      <c r="L73" s="1332"/>
      <c r="M73" s="1332"/>
      <c r="N73" s="1332"/>
      <c r="AM73" s="396"/>
      <c r="AN73" s="1327" t="s">
        <v>606</v>
      </c>
      <c r="AO73" s="1327"/>
      <c r="AP73" s="1327"/>
      <c r="AQ73" s="1327"/>
      <c r="AR73" s="1327"/>
      <c r="AS73" s="1327"/>
      <c r="AT73" s="1327"/>
      <c r="AU73" s="1327"/>
      <c r="AV73" s="1327"/>
      <c r="AW73" s="1327"/>
      <c r="AX73" s="1327"/>
      <c r="AY73" s="1327"/>
      <c r="AZ73" s="1327"/>
      <c r="BA73" s="1327"/>
      <c r="BB73" s="1327" t="s">
        <v>604</v>
      </c>
      <c r="BC73" s="1327"/>
      <c r="BD73" s="1327"/>
      <c r="BE73" s="1327"/>
      <c r="BF73" s="1327"/>
      <c r="BG73" s="1327"/>
      <c r="BH73" s="1327"/>
      <c r="BI73" s="1327"/>
      <c r="BJ73" s="1327"/>
      <c r="BK73" s="1327"/>
      <c r="BL73" s="1327"/>
      <c r="BM73" s="1327"/>
      <c r="BN73" s="1327"/>
      <c r="BO73" s="1327"/>
      <c r="BP73" s="1312">
        <v>17.399999999999999</v>
      </c>
      <c r="BQ73" s="1312"/>
      <c r="BR73" s="1312"/>
      <c r="BS73" s="1312"/>
      <c r="BT73" s="1312"/>
      <c r="BU73" s="1312"/>
      <c r="BV73" s="1312"/>
      <c r="BW73" s="1312"/>
      <c r="BX73" s="1312">
        <v>11.8</v>
      </c>
      <c r="BY73" s="1312"/>
      <c r="BZ73" s="1312"/>
      <c r="CA73" s="1312"/>
      <c r="CB73" s="1312"/>
      <c r="CC73" s="1312"/>
      <c r="CD73" s="1312"/>
      <c r="CE73" s="1312"/>
      <c r="CF73" s="1312">
        <v>1.6</v>
      </c>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ht="13.5" x14ac:dyDescent="0.15">
      <c r="B74" s="389"/>
      <c r="G74" s="1331"/>
      <c r="H74" s="1331"/>
      <c r="I74" s="1331"/>
      <c r="J74" s="1331"/>
      <c r="K74" s="1332"/>
      <c r="L74" s="1332"/>
      <c r="M74" s="1332"/>
      <c r="N74" s="1332"/>
      <c r="AM74" s="39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5" x14ac:dyDescent="0.15">
      <c r="B75" s="389"/>
      <c r="G75" s="1331"/>
      <c r="H75" s="1331"/>
      <c r="I75" s="1322"/>
      <c r="J75" s="1322"/>
      <c r="K75" s="1328"/>
      <c r="L75" s="1328"/>
      <c r="M75" s="1328"/>
      <c r="N75" s="1328"/>
      <c r="AM75" s="396"/>
      <c r="AN75" s="1327"/>
      <c r="AO75" s="1327"/>
      <c r="AP75" s="1327"/>
      <c r="AQ75" s="1327"/>
      <c r="AR75" s="1327"/>
      <c r="AS75" s="1327"/>
      <c r="AT75" s="1327"/>
      <c r="AU75" s="1327"/>
      <c r="AV75" s="1327"/>
      <c r="AW75" s="1327"/>
      <c r="AX75" s="1327"/>
      <c r="AY75" s="1327"/>
      <c r="AZ75" s="1327"/>
      <c r="BA75" s="1327"/>
      <c r="BB75" s="1327" t="s">
        <v>603</v>
      </c>
      <c r="BC75" s="1327"/>
      <c r="BD75" s="1327"/>
      <c r="BE75" s="1327"/>
      <c r="BF75" s="1327"/>
      <c r="BG75" s="1327"/>
      <c r="BH75" s="1327"/>
      <c r="BI75" s="1327"/>
      <c r="BJ75" s="1327"/>
      <c r="BK75" s="1327"/>
      <c r="BL75" s="1327"/>
      <c r="BM75" s="1327"/>
      <c r="BN75" s="1327"/>
      <c r="BO75" s="1327"/>
      <c r="BP75" s="1312">
        <v>12.6</v>
      </c>
      <c r="BQ75" s="1312"/>
      <c r="BR75" s="1312"/>
      <c r="BS75" s="1312"/>
      <c r="BT75" s="1312"/>
      <c r="BU75" s="1312"/>
      <c r="BV75" s="1312"/>
      <c r="BW75" s="1312"/>
      <c r="BX75" s="1312">
        <v>12.8</v>
      </c>
      <c r="BY75" s="1312"/>
      <c r="BZ75" s="1312"/>
      <c r="CA75" s="1312"/>
      <c r="CB75" s="1312"/>
      <c r="CC75" s="1312"/>
      <c r="CD75" s="1312"/>
      <c r="CE75" s="1312"/>
      <c r="CF75" s="1312">
        <v>12.4</v>
      </c>
      <c r="CG75" s="1312"/>
      <c r="CH75" s="1312"/>
      <c r="CI75" s="1312"/>
      <c r="CJ75" s="1312"/>
      <c r="CK75" s="1312"/>
      <c r="CL75" s="1312"/>
      <c r="CM75" s="1312"/>
      <c r="CN75" s="1312">
        <v>12.2</v>
      </c>
      <c r="CO75" s="1312"/>
      <c r="CP75" s="1312"/>
      <c r="CQ75" s="1312"/>
      <c r="CR75" s="1312"/>
      <c r="CS75" s="1312"/>
      <c r="CT75" s="1312"/>
      <c r="CU75" s="1312"/>
      <c r="CV75" s="1312">
        <v>11.6</v>
      </c>
      <c r="CW75" s="1312"/>
      <c r="CX75" s="1312"/>
      <c r="CY75" s="1312"/>
      <c r="CZ75" s="1312"/>
      <c r="DA75" s="1312"/>
      <c r="DB75" s="1312"/>
      <c r="DC75" s="1312"/>
    </row>
    <row r="76" spans="2:107" ht="13.5" x14ac:dyDescent="0.15">
      <c r="B76" s="389"/>
      <c r="G76" s="1331"/>
      <c r="H76" s="1331"/>
      <c r="I76" s="1322"/>
      <c r="J76" s="1322"/>
      <c r="K76" s="1328"/>
      <c r="L76" s="1328"/>
      <c r="M76" s="1328"/>
      <c r="N76" s="1328"/>
      <c r="AM76" s="39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5" x14ac:dyDescent="0.15">
      <c r="B77" s="389"/>
      <c r="G77" s="1322"/>
      <c r="H77" s="1322"/>
      <c r="I77" s="1322"/>
      <c r="J77" s="1322"/>
      <c r="K77" s="1332"/>
      <c r="L77" s="1332"/>
      <c r="M77" s="1332"/>
      <c r="N77" s="1332"/>
      <c r="AN77" s="1326" t="s">
        <v>605</v>
      </c>
      <c r="AO77" s="1326"/>
      <c r="AP77" s="1326"/>
      <c r="AQ77" s="1326"/>
      <c r="AR77" s="1326"/>
      <c r="AS77" s="1326"/>
      <c r="AT77" s="1326"/>
      <c r="AU77" s="1326"/>
      <c r="AV77" s="1326"/>
      <c r="AW77" s="1326"/>
      <c r="AX77" s="1326"/>
      <c r="AY77" s="1326"/>
      <c r="AZ77" s="1326"/>
      <c r="BA77" s="1326"/>
      <c r="BB77" s="1327" t="s">
        <v>604</v>
      </c>
      <c r="BC77" s="1327"/>
      <c r="BD77" s="1327"/>
      <c r="BE77" s="1327"/>
      <c r="BF77" s="1327"/>
      <c r="BG77" s="1327"/>
      <c r="BH77" s="1327"/>
      <c r="BI77" s="1327"/>
      <c r="BJ77" s="1327"/>
      <c r="BK77" s="1327"/>
      <c r="BL77" s="1327"/>
      <c r="BM77" s="1327"/>
      <c r="BN77" s="1327"/>
      <c r="BO77" s="1327"/>
      <c r="BP77" s="1312">
        <v>24.1</v>
      </c>
      <c r="BQ77" s="1312"/>
      <c r="BR77" s="1312"/>
      <c r="BS77" s="1312"/>
      <c r="BT77" s="1312"/>
      <c r="BU77" s="1312"/>
      <c r="BV77" s="1312"/>
      <c r="BW77" s="1312"/>
      <c r="BX77" s="1312">
        <v>20.100000000000001</v>
      </c>
      <c r="BY77" s="1312"/>
      <c r="BZ77" s="1312"/>
      <c r="CA77" s="1312"/>
      <c r="CB77" s="1312"/>
      <c r="CC77" s="1312"/>
      <c r="CD77" s="1312"/>
      <c r="CE77" s="1312"/>
      <c r="CF77" s="1312">
        <v>16</v>
      </c>
      <c r="CG77" s="1312"/>
      <c r="CH77" s="1312"/>
      <c r="CI77" s="1312"/>
      <c r="CJ77" s="1312"/>
      <c r="CK77" s="1312"/>
      <c r="CL77" s="1312"/>
      <c r="CM77" s="1312"/>
      <c r="CN77" s="1312">
        <v>18.399999999999999</v>
      </c>
      <c r="CO77" s="1312"/>
      <c r="CP77" s="1312"/>
      <c r="CQ77" s="1312"/>
      <c r="CR77" s="1312"/>
      <c r="CS77" s="1312"/>
      <c r="CT77" s="1312"/>
      <c r="CU77" s="1312"/>
      <c r="CV77" s="1312">
        <v>13.5</v>
      </c>
      <c r="CW77" s="1312"/>
      <c r="CX77" s="1312"/>
      <c r="CY77" s="1312"/>
      <c r="CZ77" s="1312"/>
      <c r="DA77" s="1312"/>
      <c r="DB77" s="1312"/>
      <c r="DC77" s="1312"/>
    </row>
    <row r="78" spans="2:107" ht="13.5" x14ac:dyDescent="0.15">
      <c r="B78" s="389"/>
      <c r="G78" s="1322"/>
      <c r="H78" s="1322"/>
      <c r="I78" s="1322"/>
      <c r="J78" s="1322"/>
      <c r="K78" s="1332"/>
      <c r="L78" s="1332"/>
      <c r="M78" s="1332"/>
      <c r="N78" s="1332"/>
      <c r="AN78" s="1326"/>
      <c r="AO78" s="1326"/>
      <c r="AP78" s="1326"/>
      <c r="AQ78" s="1326"/>
      <c r="AR78" s="1326"/>
      <c r="AS78" s="1326"/>
      <c r="AT78" s="1326"/>
      <c r="AU78" s="1326"/>
      <c r="AV78" s="1326"/>
      <c r="AW78" s="1326"/>
      <c r="AX78" s="1326"/>
      <c r="AY78" s="1326"/>
      <c r="AZ78" s="1326"/>
      <c r="BA78" s="1326"/>
      <c r="BB78" s="1327"/>
      <c r="BC78" s="1327"/>
      <c r="BD78" s="1327"/>
      <c r="BE78" s="1327"/>
      <c r="BF78" s="1327"/>
      <c r="BG78" s="1327"/>
      <c r="BH78" s="1327"/>
      <c r="BI78" s="1327"/>
      <c r="BJ78" s="1327"/>
      <c r="BK78" s="1327"/>
      <c r="BL78" s="1327"/>
      <c r="BM78" s="1327"/>
      <c r="BN78" s="1327"/>
      <c r="BO78" s="1327"/>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5" x14ac:dyDescent="0.15">
      <c r="B79" s="389"/>
      <c r="G79" s="1322"/>
      <c r="H79" s="1322"/>
      <c r="I79" s="1330"/>
      <c r="J79" s="1330"/>
      <c r="K79" s="1333"/>
      <c r="L79" s="1333"/>
      <c r="M79" s="1333"/>
      <c r="N79" s="1333"/>
      <c r="AN79" s="1326"/>
      <c r="AO79" s="1326"/>
      <c r="AP79" s="1326"/>
      <c r="AQ79" s="1326"/>
      <c r="AR79" s="1326"/>
      <c r="AS79" s="1326"/>
      <c r="AT79" s="1326"/>
      <c r="AU79" s="1326"/>
      <c r="AV79" s="1326"/>
      <c r="AW79" s="1326"/>
      <c r="AX79" s="1326"/>
      <c r="AY79" s="1326"/>
      <c r="AZ79" s="1326"/>
      <c r="BA79" s="1326"/>
      <c r="BB79" s="1327" t="s">
        <v>603</v>
      </c>
      <c r="BC79" s="1327"/>
      <c r="BD79" s="1327"/>
      <c r="BE79" s="1327"/>
      <c r="BF79" s="1327"/>
      <c r="BG79" s="1327"/>
      <c r="BH79" s="1327"/>
      <c r="BI79" s="1327"/>
      <c r="BJ79" s="1327"/>
      <c r="BK79" s="1327"/>
      <c r="BL79" s="1327"/>
      <c r="BM79" s="1327"/>
      <c r="BN79" s="1327"/>
      <c r="BO79" s="1327"/>
      <c r="BP79" s="1312">
        <v>6</v>
      </c>
      <c r="BQ79" s="1312"/>
      <c r="BR79" s="1312"/>
      <c r="BS79" s="1312"/>
      <c r="BT79" s="1312"/>
      <c r="BU79" s="1312"/>
      <c r="BV79" s="1312"/>
      <c r="BW79" s="1312"/>
      <c r="BX79" s="1312">
        <v>5.8</v>
      </c>
      <c r="BY79" s="1312"/>
      <c r="BZ79" s="1312"/>
      <c r="CA79" s="1312"/>
      <c r="CB79" s="1312"/>
      <c r="CC79" s="1312"/>
      <c r="CD79" s="1312"/>
      <c r="CE79" s="1312"/>
      <c r="CF79" s="1312">
        <v>5.3</v>
      </c>
      <c r="CG79" s="1312"/>
      <c r="CH79" s="1312"/>
      <c r="CI79" s="1312"/>
      <c r="CJ79" s="1312"/>
      <c r="CK79" s="1312"/>
      <c r="CL79" s="1312"/>
      <c r="CM79" s="1312"/>
      <c r="CN79" s="1312">
        <v>5</v>
      </c>
      <c r="CO79" s="1312"/>
      <c r="CP79" s="1312"/>
      <c r="CQ79" s="1312"/>
      <c r="CR79" s="1312"/>
      <c r="CS79" s="1312"/>
      <c r="CT79" s="1312"/>
      <c r="CU79" s="1312"/>
      <c r="CV79" s="1312">
        <v>4.3</v>
      </c>
      <c r="CW79" s="1312"/>
      <c r="CX79" s="1312"/>
      <c r="CY79" s="1312"/>
      <c r="CZ79" s="1312"/>
      <c r="DA79" s="1312"/>
      <c r="DB79" s="1312"/>
      <c r="DC79" s="1312"/>
    </row>
    <row r="80" spans="2:107" ht="13.5" x14ac:dyDescent="0.15">
      <c r="B80" s="389"/>
      <c r="G80" s="1322"/>
      <c r="H80" s="1322"/>
      <c r="I80" s="1330"/>
      <c r="J80" s="1330"/>
      <c r="K80" s="1333"/>
      <c r="L80" s="1333"/>
      <c r="M80" s="1333"/>
      <c r="N80" s="1333"/>
      <c r="AN80" s="1326"/>
      <c r="AO80" s="1326"/>
      <c r="AP80" s="1326"/>
      <c r="AQ80" s="1326"/>
      <c r="AR80" s="1326"/>
      <c r="AS80" s="1326"/>
      <c r="AT80" s="1326"/>
      <c r="AU80" s="1326"/>
      <c r="AV80" s="1326"/>
      <c r="AW80" s="1326"/>
      <c r="AX80" s="1326"/>
      <c r="AY80" s="1326"/>
      <c r="AZ80" s="1326"/>
      <c r="BA80" s="1326"/>
      <c r="BB80" s="1327"/>
      <c r="BC80" s="1327"/>
      <c r="BD80" s="1327"/>
      <c r="BE80" s="1327"/>
      <c r="BF80" s="1327"/>
      <c r="BG80" s="1327"/>
      <c r="BH80" s="1327"/>
      <c r="BI80" s="1327"/>
      <c r="BJ80" s="1327"/>
      <c r="BK80" s="1327"/>
      <c r="BL80" s="1327"/>
      <c r="BM80" s="1327"/>
      <c r="BN80" s="1327"/>
      <c r="BO80" s="1327"/>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gCSY23LxHbO6JXaAcCPAeGW2nsJkxe5My+/4ZV7WT62S2QtmYRoHRYzIxjQxVkcepEP9vRzezxZsF5raqz6O2g==" saltValue="wSR5EJT4oNeoEFY/EItfOA=="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BX57:CE58"/>
    <mergeCell ref="CF57:CM58"/>
    <mergeCell ref="L57:L58"/>
    <mergeCell ref="M57:M58"/>
    <mergeCell ref="N57:N58"/>
    <mergeCell ref="BB57:BO58"/>
    <mergeCell ref="CF55:CM56"/>
    <mergeCell ref="CN55:CU56"/>
    <mergeCell ref="CV55:DC56"/>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V51:DC52"/>
    <mergeCell ref="CN51:CU52"/>
    <mergeCell ref="AN43:DC47"/>
    <mergeCell ref="G50:J50"/>
    <mergeCell ref="AN50:BO50"/>
    <mergeCell ref="BP50:BW50"/>
    <mergeCell ref="BX50:CE50"/>
    <mergeCell ref="CF50:CM50"/>
    <mergeCell ref="CN50:CU50"/>
    <mergeCell ref="CV50:DC50"/>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90" zoomScaleNormal="90" zoomScaleSheetLayoutView="70" workbookViewId="0">
      <selection activeCell="AE101" sqref="AE10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5sGyZljaZOHBgM9Vm1LNFyi4RAIPqiGuv66HBfhjy8aBQci1fPKWn4L9wohOrZLH033NVdePz9e9Vgiwi/K08g==" saltValue="/M/9vekilAVnolysuBKXE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90" zoomScaleNormal="90" zoomScaleSheetLayoutView="55" workbookViewId="0">
      <selection activeCell="AE101" sqref="AE10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RYxFZH7zI0fMr5CbBLTxOi1yQUkzjM0E2RSTLtZ5FtD7TcI7P1qeXh2YILkwbOVvJJsYrmeGYkGojKtUWfa5AQ==" saltValue="UDay8MgPUmXEmP2LqR6Kx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74158</v>
      </c>
      <c r="E3" s="162"/>
      <c r="F3" s="163">
        <v>52619</v>
      </c>
      <c r="G3" s="164"/>
      <c r="H3" s="165"/>
    </row>
    <row r="4" spans="1:8" x14ac:dyDescent="0.15">
      <c r="A4" s="166"/>
      <c r="B4" s="167"/>
      <c r="C4" s="168"/>
      <c r="D4" s="169">
        <v>39518</v>
      </c>
      <c r="E4" s="170"/>
      <c r="F4" s="171">
        <v>31149</v>
      </c>
      <c r="G4" s="172"/>
      <c r="H4" s="173"/>
    </row>
    <row r="5" spans="1:8" x14ac:dyDescent="0.15">
      <c r="A5" s="154" t="s">
        <v>551</v>
      </c>
      <c r="B5" s="159"/>
      <c r="C5" s="160"/>
      <c r="D5" s="161">
        <v>119382</v>
      </c>
      <c r="E5" s="162"/>
      <c r="F5" s="163">
        <v>51875</v>
      </c>
      <c r="G5" s="164"/>
      <c r="H5" s="165"/>
    </row>
    <row r="6" spans="1:8" x14ac:dyDescent="0.15">
      <c r="A6" s="166"/>
      <c r="B6" s="167"/>
      <c r="C6" s="168"/>
      <c r="D6" s="169">
        <v>64550</v>
      </c>
      <c r="E6" s="170"/>
      <c r="F6" s="171">
        <v>29372</v>
      </c>
      <c r="G6" s="172"/>
      <c r="H6" s="173"/>
    </row>
    <row r="7" spans="1:8" x14ac:dyDescent="0.15">
      <c r="A7" s="154" t="s">
        <v>552</v>
      </c>
      <c r="B7" s="159"/>
      <c r="C7" s="160"/>
      <c r="D7" s="161">
        <v>53717</v>
      </c>
      <c r="E7" s="162"/>
      <c r="F7" s="163">
        <v>48064</v>
      </c>
      <c r="G7" s="164"/>
      <c r="H7" s="165"/>
    </row>
    <row r="8" spans="1:8" x14ac:dyDescent="0.15">
      <c r="A8" s="166"/>
      <c r="B8" s="167"/>
      <c r="C8" s="168"/>
      <c r="D8" s="169">
        <v>37903</v>
      </c>
      <c r="E8" s="170"/>
      <c r="F8" s="171">
        <v>30373</v>
      </c>
      <c r="G8" s="172"/>
      <c r="H8" s="173"/>
    </row>
    <row r="9" spans="1:8" x14ac:dyDescent="0.15">
      <c r="A9" s="154" t="s">
        <v>553</v>
      </c>
      <c r="B9" s="159"/>
      <c r="C9" s="160"/>
      <c r="D9" s="161">
        <v>74352</v>
      </c>
      <c r="E9" s="162"/>
      <c r="F9" s="163">
        <v>56662</v>
      </c>
      <c r="G9" s="164"/>
      <c r="H9" s="165"/>
    </row>
    <row r="10" spans="1:8" x14ac:dyDescent="0.15">
      <c r="A10" s="166"/>
      <c r="B10" s="167"/>
      <c r="C10" s="168"/>
      <c r="D10" s="169">
        <v>47672</v>
      </c>
      <c r="E10" s="170"/>
      <c r="F10" s="171">
        <v>34709</v>
      </c>
      <c r="G10" s="172"/>
      <c r="H10" s="173"/>
    </row>
    <row r="11" spans="1:8" x14ac:dyDescent="0.15">
      <c r="A11" s="154" t="s">
        <v>554</v>
      </c>
      <c r="B11" s="159"/>
      <c r="C11" s="160"/>
      <c r="D11" s="161">
        <v>48142</v>
      </c>
      <c r="E11" s="162"/>
      <c r="F11" s="163">
        <v>60285</v>
      </c>
      <c r="G11" s="164"/>
      <c r="H11" s="165"/>
    </row>
    <row r="12" spans="1:8" x14ac:dyDescent="0.15">
      <c r="A12" s="166"/>
      <c r="B12" s="167"/>
      <c r="C12" s="174"/>
      <c r="D12" s="169">
        <v>25877</v>
      </c>
      <c r="E12" s="170"/>
      <c r="F12" s="171">
        <v>36445</v>
      </c>
      <c r="G12" s="172"/>
      <c r="H12" s="173"/>
    </row>
    <row r="13" spans="1:8" x14ac:dyDescent="0.15">
      <c r="A13" s="154"/>
      <c r="B13" s="159"/>
      <c r="C13" s="175"/>
      <c r="D13" s="176">
        <v>73950</v>
      </c>
      <c r="E13" s="177"/>
      <c r="F13" s="178">
        <v>53901</v>
      </c>
      <c r="G13" s="179"/>
      <c r="H13" s="165"/>
    </row>
    <row r="14" spans="1:8" x14ac:dyDescent="0.15">
      <c r="A14" s="166"/>
      <c r="B14" s="167"/>
      <c r="C14" s="168"/>
      <c r="D14" s="169">
        <v>43104</v>
      </c>
      <c r="E14" s="170"/>
      <c r="F14" s="171">
        <v>32410</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8.89</v>
      </c>
      <c r="C19" s="180">
        <f>ROUND(VALUE(SUBSTITUTE(実質収支比率等に係る経年分析!G$48,"▲","-")),2)</f>
        <v>9.41</v>
      </c>
      <c r="D19" s="180">
        <f>ROUND(VALUE(SUBSTITUTE(実質収支比率等に係る経年分析!H$48,"▲","-")),2)</f>
        <v>7.81</v>
      </c>
      <c r="E19" s="180">
        <f>ROUND(VALUE(SUBSTITUTE(実質収支比率等に係る経年分析!I$48,"▲","-")),2)</f>
        <v>7.39</v>
      </c>
      <c r="F19" s="180">
        <f>ROUND(VALUE(SUBSTITUTE(実質収支比率等に係る経年分析!J$48,"▲","-")),2)</f>
        <v>8.93</v>
      </c>
    </row>
    <row r="20" spans="1:11" x14ac:dyDescent="0.15">
      <c r="A20" s="180" t="s">
        <v>55</v>
      </c>
      <c r="B20" s="180">
        <f>ROUND(VALUE(SUBSTITUTE(実質収支比率等に係る経年分析!F$47,"▲","-")),2)</f>
        <v>29.37</v>
      </c>
      <c r="C20" s="180">
        <f>ROUND(VALUE(SUBSTITUTE(実質収支比率等に係る経年分析!G$47,"▲","-")),2)</f>
        <v>30.64</v>
      </c>
      <c r="D20" s="180">
        <f>ROUND(VALUE(SUBSTITUTE(実質収支比率等に係る経年分析!H$47,"▲","-")),2)</f>
        <v>29.29</v>
      </c>
      <c r="E20" s="180">
        <f>ROUND(VALUE(SUBSTITUTE(実質収支比率等に係る経年分析!I$47,"▲","-")),2)</f>
        <v>30.74</v>
      </c>
      <c r="F20" s="180">
        <f>ROUND(VALUE(SUBSTITUTE(実質収支比率等に係る経年分析!J$47,"▲","-")),2)</f>
        <v>31.32</v>
      </c>
    </row>
    <row r="21" spans="1:11" x14ac:dyDescent="0.15">
      <c r="A21" s="180" t="s">
        <v>56</v>
      </c>
      <c r="B21" s="180">
        <f>IF(ISNUMBER(VALUE(SUBSTITUTE(実質収支比率等に係る経年分析!F$49,"▲","-"))),ROUND(VALUE(SUBSTITUTE(実質収支比率等に係る経年分析!F$49,"▲","-")),2),NA())</f>
        <v>0.22</v>
      </c>
      <c r="C21" s="180">
        <f>IF(ISNUMBER(VALUE(SUBSTITUTE(実質収支比率等に係る経年分析!G$49,"▲","-"))),ROUND(VALUE(SUBSTITUTE(実質収支比率等に係る経年分析!G$49,"▲","-")),2),NA())</f>
        <v>0.92</v>
      </c>
      <c r="D21" s="180">
        <f>IF(ISNUMBER(VALUE(SUBSTITUTE(実質収支比率等に係る経年分析!H$49,"▲","-"))),ROUND(VALUE(SUBSTITUTE(実質収支比率等に係る経年分析!H$49,"▲","-")),2),NA())</f>
        <v>-3.39</v>
      </c>
      <c r="E21" s="180">
        <f>IF(ISNUMBER(VALUE(SUBSTITUTE(実質収支比率等に係る経年分析!I$49,"▲","-"))),ROUND(VALUE(SUBSTITUTE(実質収支比率等に係る経年分析!I$49,"▲","-")),2),NA())</f>
        <v>0.39</v>
      </c>
      <c r="F21" s="180">
        <f>IF(ISNUMBER(VALUE(SUBSTITUTE(実質収支比率等に係る経年分析!J$49,"▲","-"))),ROUND(VALUE(SUBSTITUTE(実質収支比率等に係る経年分析!J$49,"▲","-")),2),NA())</f>
        <v>2.16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簡易水道事業特別会計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0.14000000000000001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0.14000000000000001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0.13</v>
      </c>
    </row>
    <row r="31" spans="1:11" x14ac:dyDescent="0.15">
      <c r="A31" s="181" t="str">
        <f>IF(連結実質赤字比率に係る赤字・黒字の構成分析!C$39="",NA(),連結実質赤字比率に係る赤字・黒字の構成分析!C$39)</f>
        <v>工業用水道事業会計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0.28000000000000003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0.28999999999999998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0.28999999999999998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0.28999999999999998</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1.49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2.08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0.59</v>
      </c>
    </row>
    <row r="33" spans="1:16" x14ac:dyDescent="0.15">
      <c r="A33" s="181" t="str">
        <f>IF(連結実質赤字比率に係る赤字・黒字の構成分析!C$37="",NA(),連結実質赤字比率に係る赤字・黒字の構成分析!C$37)</f>
        <v>公共下水道事業会計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1.1200000000000001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1.66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1.58</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1.65</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4.58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6.39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7.01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7.91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8.23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8.8699999999999992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7.79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7.38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8.91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9716</v>
      </c>
      <c r="E42" s="182"/>
      <c r="F42" s="182"/>
      <c r="G42" s="182">
        <f>'実質公債費比率（分子）の構造'!L$52</f>
        <v>9633</v>
      </c>
      <c r="H42" s="182"/>
      <c r="I42" s="182"/>
      <c r="J42" s="182">
        <f>'実質公債費比率（分子）の構造'!M$52</f>
        <v>9413</v>
      </c>
      <c r="K42" s="182"/>
      <c r="L42" s="182"/>
      <c r="M42" s="182">
        <f>'実質公債費比率（分子）の構造'!N$52</f>
        <v>9432</v>
      </c>
      <c r="N42" s="182"/>
      <c r="O42" s="182"/>
      <c r="P42" s="182">
        <f>'実質公債費比率（分子）の構造'!O$52</f>
        <v>9087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66</v>
      </c>
      <c r="C44" s="182"/>
      <c r="D44" s="182"/>
      <c r="E44" s="182">
        <f>'実質公債費比率（分子）の構造'!L$50</f>
        <v>66</v>
      </c>
      <c r="F44" s="182"/>
      <c r="G44" s="182"/>
      <c r="H44" s="182">
        <f>'実質公債費比率（分子）の構造'!M$50</f>
        <v>66</v>
      </c>
      <c r="I44" s="182"/>
      <c r="J44" s="182"/>
      <c r="K44" s="182">
        <f>'実質公債費比率（分子）の構造'!N$50</f>
        <v>65</v>
      </c>
      <c r="L44" s="182"/>
      <c r="M44" s="182"/>
      <c r="N44" s="182">
        <f>'実質公債費比率（分子）の構造'!O$50</f>
        <v>56</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2654</v>
      </c>
      <c r="C46" s="182"/>
      <c r="D46" s="182"/>
      <c r="E46" s="182">
        <f>'実質公債費比率（分子）の構造'!L$48</f>
        <v>2405</v>
      </c>
      <c r="F46" s="182"/>
      <c r="G46" s="182"/>
      <c r="H46" s="182">
        <f>'実質公債費比率（分子）の構造'!M$48</f>
        <v>1990</v>
      </c>
      <c r="I46" s="182"/>
      <c r="J46" s="182"/>
      <c r="K46" s="182">
        <f>'実質公債費比率（分子）の構造'!N$48</f>
        <v>1980</v>
      </c>
      <c r="L46" s="182"/>
      <c r="M46" s="182"/>
      <c r="N46" s="182">
        <f>'実質公債費比率（分子）の構造'!O$48</f>
        <v>1659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11672</v>
      </c>
      <c r="C49" s="182"/>
      <c r="D49" s="182"/>
      <c r="E49" s="182">
        <f>'実質公債費比率（分子）の構造'!L$45</f>
        <v>11823</v>
      </c>
      <c r="F49" s="182"/>
      <c r="G49" s="182"/>
      <c r="H49" s="182">
        <f>'実質公債費比率（分子）の構造'!M$45</f>
        <v>11706</v>
      </c>
      <c r="I49" s="182"/>
      <c r="J49" s="182"/>
      <c r="K49" s="182">
        <f>'実質公債費比率（分子）の構造'!N$45</f>
        <v>11648</v>
      </c>
      <c r="L49" s="182"/>
      <c r="M49" s="182"/>
      <c r="N49" s="182">
        <f>'実質公債費比率（分子）の構造'!O$45</f>
        <v>11306</v>
      </c>
      <c r="O49" s="182"/>
      <c r="P49" s="182"/>
    </row>
    <row r="50" spans="1:16" x14ac:dyDescent="0.15">
      <c r="A50" s="182" t="s">
        <v>71</v>
      </c>
      <c r="B50" s="182" t="e">
        <f>NA()</f>
        <v>#N/A</v>
      </c>
      <c r="C50" s="182">
        <f>IF(ISNUMBER('実質公債費比率（分子）の構造'!K$53),'実質公債費比率（分子）の構造'!K$53,NA())</f>
        <v>4676</v>
      </c>
      <c r="D50" s="182" t="e">
        <f>NA()</f>
        <v>#N/A</v>
      </c>
      <c r="E50" s="182" t="e">
        <f>NA()</f>
        <v>#N/A</v>
      </c>
      <c r="F50" s="182">
        <f>IF(ISNUMBER('実質公債費比率（分子）の構造'!L$53),'実質公債費比率（分子）の構造'!L$53,NA())</f>
        <v>4661</v>
      </c>
      <c r="G50" s="182" t="e">
        <f>NA()</f>
        <v>#N/A</v>
      </c>
      <c r="H50" s="182" t="e">
        <f>NA()</f>
        <v>#N/A</v>
      </c>
      <c r="I50" s="182">
        <f>IF(ISNUMBER('実質公債費比率（分子）の構造'!M$53),'実質公債費比率（分子）の構造'!M$53,NA())</f>
        <v>4349</v>
      </c>
      <c r="J50" s="182" t="e">
        <f>NA()</f>
        <v>#N/A</v>
      </c>
      <c r="K50" s="182" t="e">
        <f>NA()</f>
        <v>#N/A</v>
      </c>
      <c r="L50" s="182">
        <f>IF(ISNUMBER('実質公債費比率（分子）の構造'!N$53),'実質公債費比率（分子）の構造'!N$53,NA())</f>
        <v>4261</v>
      </c>
      <c r="M50" s="182" t="e">
        <f>NA()</f>
        <v>#N/A</v>
      </c>
      <c r="N50" s="182" t="e">
        <f>NA()</f>
        <v>#N/A</v>
      </c>
      <c r="O50" s="182">
        <f>IF(ISNUMBER('実質公債費比率（分子）の構造'!O$53),'実質公債費比率（分子）の構造'!O$53,NA())</f>
        <v>3934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87522</v>
      </c>
      <c r="E56" s="181"/>
      <c r="F56" s="181"/>
      <c r="G56" s="181">
        <f>'将来負担比率（分子）の構造'!J$52</f>
        <v>87677</v>
      </c>
      <c r="H56" s="181"/>
      <c r="I56" s="181"/>
      <c r="J56" s="181">
        <f>'将来負担比率（分子）の構造'!K$52</f>
        <v>84222</v>
      </c>
      <c r="K56" s="181"/>
      <c r="L56" s="181"/>
      <c r="M56" s="181">
        <f>'将来負担比率（分子）の構造'!L$52</f>
        <v>79651</v>
      </c>
      <c r="N56" s="181"/>
      <c r="O56" s="181"/>
      <c r="P56" s="181">
        <f>'将来負担比率（分子）の構造'!M$52</f>
        <v>75912</v>
      </c>
    </row>
    <row r="57" spans="1:16" x14ac:dyDescent="0.15">
      <c r="A57" s="181" t="s">
        <v>42</v>
      </c>
      <c r="B57" s="181"/>
      <c r="C57" s="181"/>
      <c r="D57" s="181">
        <f>'将来負担比率（分子）の構造'!I$51</f>
        <v>2630</v>
      </c>
      <c r="E57" s="181"/>
      <c r="F57" s="181"/>
      <c r="G57" s="181">
        <f>'将来負担比率（分子）の構造'!J$51</f>
        <v>2612</v>
      </c>
      <c r="H57" s="181"/>
      <c r="I57" s="181"/>
      <c r="J57" s="181">
        <f>'将来負担比率（分子）の構造'!K$51</f>
        <v>2642</v>
      </c>
      <c r="K57" s="181"/>
      <c r="L57" s="181"/>
      <c r="M57" s="181">
        <f>'将来負担比率（分子）の構造'!L$51</f>
        <v>2131</v>
      </c>
      <c r="N57" s="181"/>
      <c r="O57" s="181"/>
      <c r="P57" s="181">
        <f>'将来負担比率（分子）の構造'!M$51</f>
        <v>2530</v>
      </c>
    </row>
    <row r="58" spans="1:16" x14ac:dyDescent="0.15">
      <c r="A58" s="181" t="s">
        <v>41</v>
      </c>
      <c r="B58" s="181"/>
      <c r="C58" s="181"/>
      <c r="D58" s="181">
        <f>'将来負担比率（分子）の構造'!I$50</f>
        <v>26998</v>
      </c>
      <c r="E58" s="181"/>
      <c r="F58" s="181"/>
      <c r="G58" s="181">
        <f>'将来負担比率（分子）の構造'!J$50</f>
        <v>27289</v>
      </c>
      <c r="H58" s="181"/>
      <c r="I58" s="181"/>
      <c r="J58" s="181">
        <f>'将来負担比率（分子）の構造'!K$50</f>
        <v>27183</v>
      </c>
      <c r="K58" s="181"/>
      <c r="L58" s="181"/>
      <c r="M58" s="181">
        <f>'将来負担比率（分子）の構造'!L$50</f>
        <v>26679</v>
      </c>
      <c r="N58" s="181"/>
      <c r="O58" s="181"/>
      <c r="P58" s="181">
        <f>'将来負担比率（分子）の構造'!M$50</f>
        <v>27014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0</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10675</v>
      </c>
      <c r="C62" s="181"/>
      <c r="D62" s="181"/>
      <c r="E62" s="181">
        <f>'将来負担比率（分子）の構造'!J$45</f>
        <v>10414</v>
      </c>
      <c r="F62" s="181"/>
      <c r="G62" s="181"/>
      <c r="H62" s="181">
        <f>'将来負担比率（分子）の構造'!K$45</f>
        <v>10097</v>
      </c>
      <c r="I62" s="181"/>
      <c r="J62" s="181"/>
      <c r="K62" s="181">
        <f>'将来負担比率（分子）の構造'!L$45</f>
        <v>10124</v>
      </c>
      <c r="L62" s="181"/>
      <c r="M62" s="181"/>
      <c r="N62" s="181">
        <f>'将来負担比率（分子）の構造'!M$45</f>
        <v>9903</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26166</v>
      </c>
      <c r="C64" s="181"/>
      <c r="D64" s="181"/>
      <c r="E64" s="181">
        <f>'将来負担比率（分子）の構造'!J$43</f>
        <v>24153</v>
      </c>
      <c r="F64" s="181"/>
      <c r="G64" s="181"/>
      <c r="H64" s="181">
        <f>'将来負担比率（分子）の構造'!K$43</f>
        <v>22371</v>
      </c>
      <c r="I64" s="181"/>
      <c r="J64" s="181"/>
      <c r="K64" s="181">
        <f>'将来負担比率（分子）の構造'!L$43</f>
        <v>20759</v>
      </c>
      <c r="L64" s="181"/>
      <c r="M64" s="181"/>
      <c r="N64" s="181">
        <f>'将来負担比率（分子）の構造'!M$43</f>
        <v>19007</v>
      </c>
      <c r="O64" s="181"/>
      <c r="P64" s="181"/>
    </row>
    <row r="65" spans="1:16" x14ac:dyDescent="0.15">
      <c r="A65" s="181" t="s">
        <v>32</v>
      </c>
      <c r="B65" s="181">
        <f>'将来負担比率（分子）の構造'!I$42</f>
        <v>1149</v>
      </c>
      <c r="C65" s="181"/>
      <c r="D65" s="181"/>
      <c r="E65" s="181">
        <f>'将来負担比率（分子）の構造'!J$42</f>
        <v>1091</v>
      </c>
      <c r="F65" s="181"/>
      <c r="G65" s="181"/>
      <c r="H65" s="181">
        <f>'将来負担比率（分子）の構造'!K$42</f>
        <v>1033</v>
      </c>
      <c r="I65" s="181"/>
      <c r="J65" s="181"/>
      <c r="K65" s="181">
        <f>'将来負担比率（分子）の構造'!L$42</f>
        <v>311</v>
      </c>
      <c r="L65" s="181"/>
      <c r="M65" s="181"/>
      <c r="N65" s="181">
        <f>'将来負担比率（分子）の構造'!M$42</f>
        <v>261</v>
      </c>
      <c r="O65" s="181"/>
      <c r="P65" s="181"/>
    </row>
    <row r="66" spans="1:16" x14ac:dyDescent="0.15">
      <c r="A66" s="181" t="s">
        <v>31</v>
      </c>
      <c r="B66" s="181">
        <f>'将来負担比率（分子）の構造'!I$41</f>
        <v>85709</v>
      </c>
      <c r="C66" s="181"/>
      <c r="D66" s="181"/>
      <c r="E66" s="181">
        <f>'将来負担比率（分子）の構造'!J$41</f>
        <v>86244</v>
      </c>
      <c r="F66" s="181"/>
      <c r="G66" s="181"/>
      <c r="H66" s="181">
        <f>'将来負担比率（分子）の構造'!K$41</f>
        <v>81153</v>
      </c>
      <c r="I66" s="181"/>
      <c r="J66" s="181"/>
      <c r="K66" s="181">
        <f>'将来負担比率（分子）の構造'!L$41</f>
        <v>76868</v>
      </c>
      <c r="L66" s="181"/>
      <c r="M66" s="181"/>
      <c r="N66" s="181">
        <f>'将来負担比率（分子）の構造'!M$41</f>
        <v>72950</v>
      </c>
      <c r="O66" s="181"/>
      <c r="P66" s="181"/>
    </row>
    <row r="67" spans="1:16" x14ac:dyDescent="0.15">
      <c r="A67" s="181" t="s">
        <v>75</v>
      </c>
      <c r="B67" s="181" t="e">
        <f>NA()</f>
        <v>#N/A</v>
      </c>
      <c r="C67" s="181">
        <f>IF(ISNUMBER('将来負担比率（分子）の構造'!I$53), IF('将来負担比率（分子）の構造'!I$53 &lt; 0, 0, '将来負担比率（分子）の構造'!I$53), NA())</f>
        <v>6548</v>
      </c>
      <c r="D67" s="181" t="e">
        <f>NA()</f>
        <v>#N/A</v>
      </c>
      <c r="E67" s="181" t="e">
        <f>NA()</f>
        <v>#N/A</v>
      </c>
      <c r="F67" s="181">
        <f>IF(ISNUMBER('将来負担比率（分子）の構造'!J$53), IF('将来負担比率（分子）の構造'!J$53 &lt; 0, 0, '将来負担比率（分子）の構造'!J$53), NA())</f>
        <v>4323</v>
      </c>
      <c r="G67" s="181" t="e">
        <f>NA()</f>
        <v>#N/A</v>
      </c>
      <c r="H67" s="181" t="e">
        <f>NA()</f>
        <v>#N/A</v>
      </c>
      <c r="I67" s="181">
        <f>IF(ISNUMBER('将来負担比率（分子）の構造'!K$53), IF('将来負担比率（分子）の構造'!K$53 &lt; 0, 0, '将来負担比率（分子）の構造'!K$53), NA())</f>
        <v>607</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13318</v>
      </c>
      <c r="C72" s="185">
        <f>基金残高に係る経年分析!G55</f>
        <v>13739</v>
      </c>
      <c r="D72" s="185">
        <f>基金残高に係る経年分析!H55</f>
        <v>14016</v>
      </c>
    </row>
    <row r="73" spans="1:16" x14ac:dyDescent="0.15">
      <c r="A73" s="184" t="s">
        <v>78</v>
      </c>
      <c r="B73" s="185">
        <f>基金残高に係る経年分析!F56</f>
        <v>7016</v>
      </c>
      <c r="C73" s="185">
        <f>基金残高に係る経年分析!G56</f>
        <v>6321</v>
      </c>
      <c r="D73" s="185">
        <f>基金残高に係る経年分析!H56</f>
        <v>6325</v>
      </c>
    </row>
    <row r="74" spans="1:16" x14ac:dyDescent="0.15">
      <c r="A74" s="184" t="s">
        <v>79</v>
      </c>
      <c r="B74" s="185">
        <f>基金残高に係る経年分析!F57</f>
        <v>7589</v>
      </c>
      <c r="C74" s="185">
        <f>基金残高に係る経年分析!G57</f>
        <v>7345</v>
      </c>
      <c r="D74" s="185">
        <f>基金残高に係る経年分析!H57</f>
        <v>7519</v>
      </c>
    </row>
  </sheetData>
  <sheetProtection algorithmName="SHA-512" hashValue="ML4tsTE7gzG8AO1M7llaJmqkSVCCxTAqo6rEopMthz1tuuNZEFlB7njsuoYBt8r8EhWYnfE7HL73pjvLrH4hKg==" saltValue="neobZOypulaf0OguL5s0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EM49"/>
  <sheetViews>
    <sheetView showGridLines="0" workbookViewId="0">
      <selection activeCell="R43" sqref="R43:Y43"/>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217</v>
      </c>
      <c r="DI1" s="662"/>
      <c r="DJ1" s="662"/>
      <c r="DK1" s="662"/>
      <c r="DL1" s="662"/>
      <c r="DM1" s="662"/>
      <c r="DN1" s="663"/>
      <c r="DO1" s="226"/>
      <c r="DP1" s="661" t="s">
        <v>218</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220</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221</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222</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223</v>
      </c>
      <c r="S4" s="665"/>
      <c r="T4" s="665"/>
      <c r="U4" s="665"/>
      <c r="V4" s="665"/>
      <c r="W4" s="665"/>
      <c r="X4" s="665"/>
      <c r="Y4" s="666"/>
      <c r="Z4" s="664" t="s">
        <v>224</v>
      </c>
      <c r="AA4" s="665"/>
      <c r="AB4" s="665"/>
      <c r="AC4" s="666"/>
      <c r="AD4" s="664" t="s">
        <v>225</v>
      </c>
      <c r="AE4" s="665"/>
      <c r="AF4" s="665"/>
      <c r="AG4" s="665"/>
      <c r="AH4" s="665"/>
      <c r="AI4" s="665"/>
      <c r="AJ4" s="665"/>
      <c r="AK4" s="666"/>
      <c r="AL4" s="664" t="s">
        <v>224</v>
      </c>
      <c r="AM4" s="665"/>
      <c r="AN4" s="665"/>
      <c r="AO4" s="666"/>
      <c r="AP4" s="670" t="s">
        <v>226</v>
      </c>
      <c r="AQ4" s="670"/>
      <c r="AR4" s="670"/>
      <c r="AS4" s="670"/>
      <c r="AT4" s="670"/>
      <c r="AU4" s="670"/>
      <c r="AV4" s="670"/>
      <c r="AW4" s="670"/>
      <c r="AX4" s="670"/>
      <c r="AY4" s="670"/>
      <c r="AZ4" s="670"/>
      <c r="BA4" s="670"/>
      <c r="BB4" s="670"/>
      <c r="BC4" s="670"/>
      <c r="BD4" s="670"/>
      <c r="BE4" s="670"/>
      <c r="BF4" s="670"/>
      <c r="BG4" s="670" t="s">
        <v>227</v>
      </c>
      <c r="BH4" s="670"/>
      <c r="BI4" s="670"/>
      <c r="BJ4" s="670"/>
      <c r="BK4" s="670"/>
      <c r="BL4" s="670"/>
      <c r="BM4" s="670"/>
      <c r="BN4" s="670"/>
      <c r="BO4" s="670" t="s">
        <v>224</v>
      </c>
      <c r="BP4" s="670"/>
      <c r="BQ4" s="670"/>
      <c r="BR4" s="670"/>
      <c r="BS4" s="670" t="s">
        <v>228</v>
      </c>
      <c r="BT4" s="670"/>
      <c r="BU4" s="670"/>
      <c r="BV4" s="670"/>
      <c r="BW4" s="670"/>
      <c r="BX4" s="670"/>
      <c r="BY4" s="670"/>
      <c r="BZ4" s="670"/>
      <c r="CA4" s="670"/>
      <c r="CB4" s="670"/>
      <c r="CD4" s="667" t="s">
        <v>229</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230</v>
      </c>
      <c r="C5" s="672"/>
      <c r="D5" s="672"/>
      <c r="E5" s="672"/>
      <c r="F5" s="672"/>
      <c r="G5" s="672"/>
      <c r="H5" s="672"/>
      <c r="I5" s="672"/>
      <c r="J5" s="672"/>
      <c r="K5" s="672"/>
      <c r="L5" s="672"/>
      <c r="M5" s="672"/>
      <c r="N5" s="672"/>
      <c r="O5" s="672"/>
      <c r="P5" s="672"/>
      <c r="Q5" s="673"/>
      <c r="R5" s="674">
        <v>20596977</v>
      </c>
      <c r="S5" s="675"/>
      <c r="T5" s="675"/>
      <c r="U5" s="675"/>
      <c r="V5" s="675"/>
      <c r="W5" s="675"/>
      <c r="X5" s="675"/>
      <c r="Y5" s="676"/>
      <c r="Z5" s="677">
        <v>22</v>
      </c>
      <c r="AA5" s="677"/>
      <c r="AB5" s="677"/>
      <c r="AC5" s="677"/>
      <c r="AD5" s="678">
        <v>20596977</v>
      </c>
      <c r="AE5" s="678"/>
      <c r="AF5" s="678"/>
      <c r="AG5" s="678"/>
      <c r="AH5" s="678"/>
      <c r="AI5" s="678"/>
      <c r="AJ5" s="678"/>
      <c r="AK5" s="678"/>
      <c r="AL5" s="679">
        <v>48.2</v>
      </c>
      <c r="AM5" s="680"/>
      <c r="AN5" s="680"/>
      <c r="AO5" s="681"/>
      <c r="AP5" s="671" t="s">
        <v>231</v>
      </c>
      <c r="AQ5" s="672"/>
      <c r="AR5" s="672"/>
      <c r="AS5" s="672"/>
      <c r="AT5" s="672"/>
      <c r="AU5" s="672"/>
      <c r="AV5" s="672"/>
      <c r="AW5" s="672"/>
      <c r="AX5" s="672"/>
      <c r="AY5" s="672"/>
      <c r="AZ5" s="672"/>
      <c r="BA5" s="672"/>
      <c r="BB5" s="672"/>
      <c r="BC5" s="672"/>
      <c r="BD5" s="672"/>
      <c r="BE5" s="672"/>
      <c r="BF5" s="673"/>
      <c r="BG5" s="685">
        <v>20593229</v>
      </c>
      <c r="BH5" s="686"/>
      <c r="BI5" s="686"/>
      <c r="BJ5" s="686"/>
      <c r="BK5" s="686"/>
      <c r="BL5" s="686"/>
      <c r="BM5" s="686"/>
      <c r="BN5" s="687"/>
      <c r="BO5" s="688">
        <v>100</v>
      </c>
      <c r="BP5" s="688"/>
      <c r="BQ5" s="688"/>
      <c r="BR5" s="688"/>
      <c r="BS5" s="689">
        <v>347082</v>
      </c>
      <c r="BT5" s="689"/>
      <c r="BU5" s="689"/>
      <c r="BV5" s="689"/>
      <c r="BW5" s="689"/>
      <c r="BX5" s="689"/>
      <c r="BY5" s="689"/>
      <c r="BZ5" s="689"/>
      <c r="CA5" s="689"/>
      <c r="CB5" s="693"/>
      <c r="CD5" s="667" t="s">
        <v>226</v>
      </c>
      <c r="CE5" s="668"/>
      <c r="CF5" s="668"/>
      <c r="CG5" s="668"/>
      <c r="CH5" s="668"/>
      <c r="CI5" s="668"/>
      <c r="CJ5" s="668"/>
      <c r="CK5" s="668"/>
      <c r="CL5" s="668"/>
      <c r="CM5" s="668"/>
      <c r="CN5" s="668"/>
      <c r="CO5" s="668"/>
      <c r="CP5" s="668"/>
      <c r="CQ5" s="669"/>
      <c r="CR5" s="667" t="s">
        <v>232</v>
      </c>
      <c r="CS5" s="668"/>
      <c r="CT5" s="668"/>
      <c r="CU5" s="668"/>
      <c r="CV5" s="668"/>
      <c r="CW5" s="668"/>
      <c r="CX5" s="668"/>
      <c r="CY5" s="669"/>
      <c r="CZ5" s="667" t="s">
        <v>224</v>
      </c>
      <c r="DA5" s="668"/>
      <c r="DB5" s="668"/>
      <c r="DC5" s="669"/>
      <c r="DD5" s="667" t="s">
        <v>233</v>
      </c>
      <c r="DE5" s="668"/>
      <c r="DF5" s="668"/>
      <c r="DG5" s="668"/>
      <c r="DH5" s="668"/>
      <c r="DI5" s="668"/>
      <c r="DJ5" s="668"/>
      <c r="DK5" s="668"/>
      <c r="DL5" s="668"/>
      <c r="DM5" s="668"/>
      <c r="DN5" s="668"/>
      <c r="DO5" s="668"/>
      <c r="DP5" s="669"/>
      <c r="DQ5" s="667" t="s">
        <v>234</v>
      </c>
      <c r="DR5" s="668"/>
      <c r="DS5" s="668"/>
      <c r="DT5" s="668"/>
      <c r="DU5" s="668"/>
      <c r="DV5" s="668"/>
      <c r="DW5" s="668"/>
      <c r="DX5" s="668"/>
      <c r="DY5" s="668"/>
      <c r="DZ5" s="668"/>
      <c r="EA5" s="668"/>
      <c r="EB5" s="668"/>
      <c r="EC5" s="669"/>
    </row>
    <row r="6" spans="2:143" ht="11.25" customHeight="1" x14ac:dyDescent="0.15">
      <c r="B6" s="682" t="s">
        <v>235</v>
      </c>
      <c r="C6" s="683"/>
      <c r="D6" s="683"/>
      <c r="E6" s="683"/>
      <c r="F6" s="683"/>
      <c r="G6" s="683"/>
      <c r="H6" s="683"/>
      <c r="I6" s="683"/>
      <c r="J6" s="683"/>
      <c r="K6" s="683"/>
      <c r="L6" s="683"/>
      <c r="M6" s="683"/>
      <c r="N6" s="683"/>
      <c r="O6" s="683"/>
      <c r="P6" s="683"/>
      <c r="Q6" s="684"/>
      <c r="R6" s="685">
        <v>585915</v>
      </c>
      <c r="S6" s="686"/>
      <c r="T6" s="686"/>
      <c r="U6" s="686"/>
      <c r="V6" s="686"/>
      <c r="W6" s="686"/>
      <c r="X6" s="686"/>
      <c r="Y6" s="687"/>
      <c r="Z6" s="688">
        <v>0.6</v>
      </c>
      <c r="AA6" s="688"/>
      <c r="AB6" s="688"/>
      <c r="AC6" s="688"/>
      <c r="AD6" s="689">
        <v>585915</v>
      </c>
      <c r="AE6" s="689"/>
      <c r="AF6" s="689"/>
      <c r="AG6" s="689"/>
      <c r="AH6" s="689"/>
      <c r="AI6" s="689"/>
      <c r="AJ6" s="689"/>
      <c r="AK6" s="689"/>
      <c r="AL6" s="690">
        <v>1.4</v>
      </c>
      <c r="AM6" s="691"/>
      <c r="AN6" s="691"/>
      <c r="AO6" s="692"/>
      <c r="AP6" s="682" t="s">
        <v>236</v>
      </c>
      <c r="AQ6" s="683"/>
      <c r="AR6" s="683"/>
      <c r="AS6" s="683"/>
      <c r="AT6" s="683"/>
      <c r="AU6" s="683"/>
      <c r="AV6" s="683"/>
      <c r="AW6" s="683"/>
      <c r="AX6" s="683"/>
      <c r="AY6" s="683"/>
      <c r="AZ6" s="683"/>
      <c r="BA6" s="683"/>
      <c r="BB6" s="683"/>
      <c r="BC6" s="683"/>
      <c r="BD6" s="683"/>
      <c r="BE6" s="683"/>
      <c r="BF6" s="684"/>
      <c r="BG6" s="685">
        <v>20593229</v>
      </c>
      <c r="BH6" s="686"/>
      <c r="BI6" s="686"/>
      <c r="BJ6" s="686"/>
      <c r="BK6" s="686"/>
      <c r="BL6" s="686"/>
      <c r="BM6" s="686"/>
      <c r="BN6" s="687"/>
      <c r="BO6" s="688">
        <v>100</v>
      </c>
      <c r="BP6" s="688"/>
      <c r="BQ6" s="688"/>
      <c r="BR6" s="688"/>
      <c r="BS6" s="689">
        <v>347082</v>
      </c>
      <c r="BT6" s="689"/>
      <c r="BU6" s="689"/>
      <c r="BV6" s="689"/>
      <c r="BW6" s="689"/>
      <c r="BX6" s="689"/>
      <c r="BY6" s="689"/>
      <c r="BZ6" s="689"/>
      <c r="CA6" s="689"/>
      <c r="CB6" s="693"/>
      <c r="CD6" s="696" t="s">
        <v>237</v>
      </c>
      <c r="CE6" s="697"/>
      <c r="CF6" s="697"/>
      <c r="CG6" s="697"/>
      <c r="CH6" s="697"/>
      <c r="CI6" s="697"/>
      <c r="CJ6" s="697"/>
      <c r="CK6" s="697"/>
      <c r="CL6" s="697"/>
      <c r="CM6" s="697"/>
      <c r="CN6" s="697"/>
      <c r="CO6" s="697"/>
      <c r="CP6" s="697"/>
      <c r="CQ6" s="698"/>
      <c r="CR6" s="685">
        <v>426685</v>
      </c>
      <c r="CS6" s="686"/>
      <c r="CT6" s="686"/>
      <c r="CU6" s="686"/>
      <c r="CV6" s="686"/>
      <c r="CW6" s="686"/>
      <c r="CX6" s="686"/>
      <c r="CY6" s="687"/>
      <c r="CZ6" s="679">
        <v>0.5</v>
      </c>
      <c r="DA6" s="680"/>
      <c r="DB6" s="680"/>
      <c r="DC6" s="699"/>
      <c r="DD6" s="694">
        <v>5700</v>
      </c>
      <c r="DE6" s="686"/>
      <c r="DF6" s="686"/>
      <c r="DG6" s="686"/>
      <c r="DH6" s="686"/>
      <c r="DI6" s="686"/>
      <c r="DJ6" s="686"/>
      <c r="DK6" s="686"/>
      <c r="DL6" s="686"/>
      <c r="DM6" s="686"/>
      <c r="DN6" s="686"/>
      <c r="DO6" s="686"/>
      <c r="DP6" s="687"/>
      <c r="DQ6" s="694">
        <v>426583</v>
      </c>
      <c r="DR6" s="686"/>
      <c r="DS6" s="686"/>
      <c r="DT6" s="686"/>
      <c r="DU6" s="686"/>
      <c r="DV6" s="686"/>
      <c r="DW6" s="686"/>
      <c r="DX6" s="686"/>
      <c r="DY6" s="686"/>
      <c r="DZ6" s="686"/>
      <c r="EA6" s="686"/>
      <c r="EB6" s="686"/>
      <c r="EC6" s="695"/>
    </row>
    <row r="7" spans="2:143" ht="11.25" customHeight="1" x14ac:dyDescent="0.15">
      <c r="B7" s="682" t="s">
        <v>238</v>
      </c>
      <c r="C7" s="683"/>
      <c r="D7" s="683"/>
      <c r="E7" s="683"/>
      <c r="F7" s="683"/>
      <c r="G7" s="683"/>
      <c r="H7" s="683"/>
      <c r="I7" s="683"/>
      <c r="J7" s="683"/>
      <c r="K7" s="683"/>
      <c r="L7" s="683"/>
      <c r="M7" s="683"/>
      <c r="N7" s="683"/>
      <c r="O7" s="683"/>
      <c r="P7" s="683"/>
      <c r="Q7" s="684"/>
      <c r="R7" s="685">
        <v>26698</v>
      </c>
      <c r="S7" s="686"/>
      <c r="T7" s="686"/>
      <c r="U7" s="686"/>
      <c r="V7" s="686"/>
      <c r="W7" s="686"/>
      <c r="X7" s="686"/>
      <c r="Y7" s="687"/>
      <c r="Z7" s="688">
        <v>0</v>
      </c>
      <c r="AA7" s="688"/>
      <c r="AB7" s="688"/>
      <c r="AC7" s="688"/>
      <c r="AD7" s="689">
        <v>26698</v>
      </c>
      <c r="AE7" s="689"/>
      <c r="AF7" s="689"/>
      <c r="AG7" s="689"/>
      <c r="AH7" s="689"/>
      <c r="AI7" s="689"/>
      <c r="AJ7" s="689"/>
      <c r="AK7" s="689"/>
      <c r="AL7" s="690">
        <v>0.1</v>
      </c>
      <c r="AM7" s="691"/>
      <c r="AN7" s="691"/>
      <c r="AO7" s="692"/>
      <c r="AP7" s="682" t="s">
        <v>239</v>
      </c>
      <c r="AQ7" s="683"/>
      <c r="AR7" s="683"/>
      <c r="AS7" s="683"/>
      <c r="AT7" s="683"/>
      <c r="AU7" s="683"/>
      <c r="AV7" s="683"/>
      <c r="AW7" s="683"/>
      <c r="AX7" s="683"/>
      <c r="AY7" s="683"/>
      <c r="AZ7" s="683"/>
      <c r="BA7" s="683"/>
      <c r="BB7" s="683"/>
      <c r="BC7" s="683"/>
      <c r="BD7" s="683"/>
      <c r="BE7" s="683"/>
      <c r="BF7" s="684"/>
      <c r="BG7" s="685">
        <v>8533055</v>
      </c>
      <c r="BH7" s="686"/>
      <c r="BI7" s="686"/>
      <c r="BJ7" s="686"/>
      <c r="BK7" s="686"/>
      <c r="BL7" s="686"/>
      <c r="BM7" s="686"/>
      <c r="BN7" s="687"/>
      <c r="BO7" s="688">
        <v>41.4</v>
      </c>
      <c r="BP7" s="688"/>
      <c r="BQ7" s="688"/>
      <c r="BR7" s="688"/>
      <c r="BS7" s="689">
        <v>347082</v>
      </c>
      <c r="BT7" s="689"/>
      <c r="BU7" s="689"/>
      <c r="BV7" s="689"/>
      <c r="BW7" s="689"/>
      <c r="BX7" s="689"/>
      <c r="BY7" s="689"/>
      <c r="BZ7" s="689"/>
      <c r="CA7" s="689"/>
      <c r="CB7" s="693"/>
      <c r="CD7" s="700" t="s">
        <v>240</v>
      </c>
      <c r="CE7" s="701"/>
      <c r="CF7" s="701"/>
      <c r="CG7" s="701"/>
      <c r="CH7" s="701"/>
      <c r="CI7" s="701"/>
      <c r="CJ7" s="701"/>
      <c r="CK7" s="701"/>
      <c r="CL7" s="701"/>
      <c r="CM7" s="701"/>
      <c r="CN7" s="701"/>
      <c r="CO7" s="701"/>
      <c r="CP7" s="701"/>
      <c r="CQ7" s="702"/>
      <c r="CR7" s="685">
        <v>22521396</v>
      </c>
      <c r="CS7" s="686"/>
      <c r="CT7" s="686"/>
      <c r="CU7" s="686"/>
      <c r="CV7" s="686"/>
      <c r="CW7" s="686"/>
      <c r="CX7" s="686"/>
      <c r="CY7" s="687"/>
      <c r="CZ7" s="688">
        <v>25.2</v>
      </c>
      <c r="DA7" s="688"/>
      <c r="DB7" s="688"/>
      <c r="DC7" s="688"/>
      <c r="DD7" s="694">
        <v>650660</v>
      </c>
      <c r="DE7" s="686"/>
      <c r="DF7" s="686"/>
      <c r="DG7" s="686"/>
      <c r="DH7" s="686"/>
      <c r="DI7" s="686"/>
      <c r="DJ7" s="686"/>
      <c r="DK7" s="686"/>
      <c r="DL7" s="686"/>
      <c r="DM7" s="686"/>
      <c r="DN7" s="686"/>
      <c r="DO7" s="686"/>
      <c r="DP7" s="687"/>
      <c r="DQ7" s="694">
        <v>5923490</v>
      </c>
      <c r="DR7" s="686"/>
      <c r="DS7" s="686"/>
      <c r="DT7" s="686"/>
      <c r="DU7" s="686"/>
      <c r="DV7" s="686"/>
      <c r="DW7" s="686"/>
      <c r="DX7" s="686"/>
      <c r="DY7" s="686"/>
      <c r="DZ7" s="686"/>
      <c r="EA7" s="686"/>
      <c r="EB7" s="686"/>
      <c r="EC7" s="695"/>
    </row>
    <row r="8" spans="2:143" ht="11.25" customHeight="1" x14ac:dyDescent="0.15">
      <c r="B8" s="682" t="s">
        <v>241</v>
      </c>
      <c r="C8" s="683"/>
      <c r="D8" s="683"/>
      <c r="E8" s="683"/>
      <c r="F8" s="683"/>
      <c r="G8" s="683"/>
      <c r="H8" s="683"/>
      <c r="I8" s="683"/>
      <c r="J8" s="683"/>
      <c r="K8" s="683"/>
      <c r="L8" s="683"/>
      <c r="M8" s="683"/>
      <c r="N8" s="683"/>
      <c r="O8" s="683"/>
      <c r="P8" s="683"/>
      <c r="Q8" s="684"/>
      <c r="R8" s="685">
        <v>70021</v>
      </c>
      <c r="S8" s="686"/>
      <c r="T8" s="686"/>
      <c r="U8" s="686"/>
      <c r="V8" s="686"/>
      <c r="W8" s="686"/>
      <c r="X8" s="686"/>
      <c r="Y8" s="687"/>
      <c r="Z8" s="688">
        <v>0.1</v>
      </c>
      <c r="AA8" s="688"/>
      <c r="AB8" s="688"/>
      <c r="AC8" s="688"/>
      <c r="AD8" s="689">
        <v>70021</v>
      </c>
      <c r="AE8" s="689"/>
      <c r="AF8" s="689"/>
      <c r="AG8" s="689"/>
      <c r="AH8" s="689"/>
      <c r="AI8" s="689"/>
      <c r="AJ8" s="689"/>
      <c r="AK8" s="689"/>
      <c r="AL8" s="690">
        <v>0.2</v>
      </c>
      <c r="AM8" s="691"/>
      <c r="AN8" s="691"/>
      <c r="AO8" s="692"/>
      <c r="AP8" s="682" t="s">
        <v>242</v>
      </c>
      <c r="AQ8" s="683"/>
      <c r="AR8" s="683"/>
      <c r="AS8" s="683"/>
      <c r="AT8" s="683"/>
      <c r="AU8" s="683"/>
      <c r="AV8" s="683"/>
      <c r="AW8" s="683"/>
      <c r="AX8" s="683"/>
      <c r="AY8" s="683"/>
      <c r="AZ8" s="683"/>
      <c r="BA8" s="683"/>
      <c r="BB8" s="683"/>
      <c r="BC8" s="683"/>
      <c r="BD8" s="683"/>
      <c r="BE8" s="683"/>
      <c r="BF8" s="684"/>
      <c r="BG8" s="685">
        <v>253173</v>
      </c>
      <c r="BH8" s="686"/>
      <c r="BI8" s="686"/>
      <c r="BJ8" s="686"/>
      <c r="BK8" s="686"/>
      <c r="BL8" s="686"/>
      <c r="BM8" s="686"/>
      <c r="BN8" s="687"/>
      <c r="BO8" s="688">
        <v>1.2</v>
      </c>
      <c r="BP8" s="688"/>
      <c r="BQ8" s="688"/>
      <c r="BR8" s="688"/>
      <c r="BS8" s="694" t="s">
        <v>130</v>
      </c>
      <c r="BT8" s="686"/>
      <c r="BU8" s="686"/>
      <c r="BV8" s="686"/>
      <c r="BW8" s="686"/>
      <c r="BX8" s="686"/>
      <c r="BY8" s="686"/>
      <c r="BZ8" s="686"/>
      <c r="CA8" s="686"/>
      <c r="CB8" s="695"/>
      <c r="CD8" s="700" t="s">
        <v>243</v>
      </c>
      <c r="CE8" s="701"/>
      <c r="CF8" s="701"/>
      <c r="CG8" s="701"/>
      <c r="CH8" s="701"/>
      <c r="CI8" s="701"/>
      <c r="CJ8" s="701"/>
      <c r="CK8" s="701"/>
      <c r="CL8" s="701"/>
      <c r="CM8" s="701"/>
      <c r="CN8" s="701"/>
      <c r="CO8" s="701"/>
      <c r="CP8" s="701"/>
      <c r="CQ8" s="702"/>
      <c r="CR8" s="685">
        <v>25467892</v>
      </c>
      <c r="CS8" s="686"/>
      <c r="CT8" s="686"/>
      <c r="CU8" s="686"/>
      <c r="CV8" s="686"/>
      <c r="CW8" s="686"/>
      <c r="CX8" s="686"/>
      <c r="CY8" s="687"/>
      <c r="CZ8" s="688">
        <v>28.5</v>
      </c>
      <c r="DA8" s="688"/>
      <c r="DB8" s="688"/>
      <c r="DC8" s="688"/>
      <c r="DD8" s="694">
        <v>100511</v>
      </c>
      <c r="DE8" s="686"/>
      <c r="DF8" s="686"/>
      <c r="DG8" s="686"/>
      <c r="DH8" s="686"/>
      <c r="DI8" s="686"/>
      <c r="DJ8" s="686"/>
      <c r="DK8" s="686"/>
      <c r="DL8" s="686"/>
      <c r="DM8" s="686"/>
      <c r="DN8" s="686"/>
      <c r="DO8" s="686"/>
      <c r="DP8" s="687"/>
      <c r="DQ8" s="694">
        <v>12987422</v>
      </c>
      <c r="DR8" s="686"/>
      <c r="DS8" s="686"/>
      <c r="DT8" s="686"/>
      <c r="DU8" s="686"/>
      <c r="DV8" s="686"/>
      <c r="DW8" s="686"/>
      <c r="DX8" s="686"/>
      <c r="DY8" s="686"/>
      <c r="DZ8" s="686"/>
      <c r="EA8" s="686"/>
      <c r="EB8" s="686"/>
      <c r="EC8" s="695"/>
    </row>
    <row r="9" spans="2:143" ht="11.25" customHeight="1" x14ac:dyDescent="0.15">
      <c r="B9" s="682" t="s">
        <v>244</v>
      </c>
      <c r="C9" s="683"/>
      <c r="D9" s="683"/>
      <c r="E9" s="683"/>
      <c r="F9" s="683"/>
      <c r="G9" s="683"/>
      <c r="H9" s="683"/>
      <c r="I9" s="683"/>
      <c r="J9" s="683"/>
      <c r="K9" s="683"/>
      <c r="L9" s="683"/>
      <c r="M9" s="683"/>
      <c r="N9" s="683"/>
      <c r="O9" s="683"/>
      <c r="P9" s="683"/>
      <c r="Q9" s="684"/>
      <c r="R9" s="685">
        <v>94822</v>
      </c>
      <c r="S9" s="686"/>
      <c r="T9" s="686"/>
      <c r="U9" s="686"/>
      <c r="V9" s="686"/>
      <c r="W9" s="686"/>
      <c r="X9" s="686"/>
      <c r="Y9" s="687"/>
      <c r="Z9" s="688">
        <v>0.1</v>
      </c>
      <c r="AA9" s="688"/>
      <c r="AB9" s="688"/>
      <c r="AC9" s="688"/>
      <c r="AD9" s="689">
        <v>94822</v>
      </c>
      <c r="AE9" s="689"/>
      <c r="AF9" s="689"/>
      <c r="AG9" s="689"/>
      <c r="AH9" s="689"/>
      <c r="AI9" s="689"/>
      <c r="AJ9" s="689"/>
      <c r="AK9" s="689"/>
      <c r="AL9" s="690">
        <v>0.2</v>
      </c>
      <c r="AM9" s="691"/>
      <c r="AN9" s="691"/>
      <c r="AO9" s="692"/>
      <c r="AP9" s="682" t="s">
        <v>245</v>
      </c>
      <c r="AQ9" s="683"/>
      <c r="AR9" s="683"/>
      <c r="AS9" s="683"/>
      <c r="AT9" s="683"/>
      <c r="AU9" s="683"/>
      <c r="AV9" s="683"/>
      <c r="AW9" s="683"/>
      <c r="AX9" s="683"/>
      <c r="AY9" s="683"/>
      <c r="AZ9" s="683"/>
      <c r="BA9" s="683"/>
      <c r="BB9" s="683"/>
      <c r="BC9" s="683"/>
      <c r="BD9" s="683"/>
      <c r="BE9" s="683"/>
      <c r="BF9" s="684"/>
      <c r="BG9" s="685">
        <v>6695452</v>
      </c>
      <c r="BH9" s="686"/>
      <c r="BI9" s="686"/>
      <c r="BJ9" s="686"/>
      <c r="BK9" s="686"/>
      <c r="BL9" s="686"/>
      <c r="BM9" s="686"/>
      <c r="BN9" s="687"/>
      <c r="BO9" s="688">
        <v>32.5</v>
      </c>
      <c r="BP9" s="688"/>
      <c r="BQ9" s="688"/>
      <c r="BR9" s="688"/>
      <c r="BS9" s="694" t="s">
        <v>130</v>
      </c>
      <c r="BT9" s="686"/>
      <c r="BU9" s="686"/>
      <c r="BV9" s="686"/>
      <c r="BW9" s="686"/>
      <c r="BX9" s="686"/>
      <c r="BY9" s="686"/>
      <c r="BZ9" s="686"/>
      <c r="CA9" s="686"/>
      <c r="CB9" s="695"/>
      <c r="CD9" s="700" t="s">
        <v>246</v>
      </c>
      <c r="CE9" s="701"/>
      <c r="CF9" s="701"/>
      <c r="CG9" s="701"/>
      <c r="CH9" s="701"/>
      <c r="CI9" s="701"/>
      <c r="CJ9" s="701"/>
      <c r="CK9" s="701"/>
      <c r="CL9" s="701"/>
      <c r="CM9" s="701"/>
      <c r="CN9" s="701"/>
      <c r="CO9" s="701"/>
      <c r="CP9" s="701"/>
      <c r="CQ9" s="702"/>
      <c r="CR9" s="685">
        <v>4912817</v>
      </c>
      <c r="CS9" s="686"/>
      <c r="CT9" s="686"/>
      <c r="CU9" s="686"/>
      <c r="CV9" s="686"/>
      <c r="CW9" s="686"/>
      <c r="CX9" s="686"/>
      <c r="CY9" s="687"/>
      <c r="CZ9" s="688">
        <v>5.5</v>
      </c>
      <c r="DA9" s="688"/>
      <c r="DB9" s="688"/>
      <c r="DC9" s="688"/>
      <c r="DD9" s="694">
        <v>404486</v>
      </c>
      <c r="DE9" s="686"/>
      <c r="DF9" s="686"/>
      <c r="DG9" s="686"/>
      <c r="DH9" s="686"/>
      <c r="DI9" s="686"/>
      <c r="DJ9" s="686"/>
      <c r="DK9" s="686"/>
      <c r="DL9" s="686"/>
      <c r="DM9" s="686"/>
      <c r="DN9" s="686"/>
      <c r="DO9" s="686"/>
      <c r="DP9" s="687"/>
      <c r="DQ9" s="694">
        <v>3573534</v>
      </c>
      <c r="DR9" s="686"/>
      <c r="DS9" s="686"/>
      <c r="DT9" s="686"/>
      <c r="DU9" s="686"/>
      <c r="DV9" s="686"/>
      <c r="DW9" s="686"/>
      <c r="DX9" s="686"/>
      <c r="DY9" s="686"/>
      <c r="DZ9" s="686"/>
      <c r="EA9" s="686"/>
      <c r="EB9" s="686"/>
      <c r="EC9" s="695"/>
    </row>
    <row r="10" spans="2:143" ht="11.25" customHeight="1" x14ac:dyDescent="0.15">
      <c r="B10" s="682" t="s">
        <v>247</v>
      </c>
      <c r="C10" s="683"/>
      <c r="D10" s="683"/>
      <c r="E10" s="683"/>
      <c r="F10" s="683"/>
      <c r="G10" s="683"/>
      <c r="H10" s="683"/>
      <c r="I10" s="683"/>
      <c r="J10" s="683"/>
      <c r="K10" s="683"/>
      <c r="L10" s="683"/>
      <c r="M10" s="683"/>
      <c r="N10" s="683"/>
      <c r="O10" s="683"/>
      <c r="P10" s="683"/>
      <c r="Q10" s="684"/>
      <c r="R10" s="685" t="s">
        <v>130</v>
      </c>
      <c r="S10" s="686"/>
      <c r="T10" s="686"/>
      <c r="U10" s="686"/>
      <c r="V10" s="686"/>
      <c r="W10" s="686"/>
      <c r="X10" s="686"/>
      <c r="Y10" s="687"/>
      <c r="Z10" s="688" t="s">
        <v>130</v>
      </c>
      <c r="AA10" s="688"/>
      <c r="AB10" s="688"/>
      <c r="AC10" s="688"/>
      <c r="AD10" s="689" t="s">
        <v>248</v>
      </c>
      <c r="AE10" s="689"/>
      <c r="AF10" s="689"/>
      <c r="AG10" s="689"/>
      <c r="AH10" s="689"/>
      <c r="AI10" s="689"/>
      <c r="AJ10" s="689"/>
      <c r="AK10" s="689"/>
      <c r="AL10" s="690" t="s">
        <v>130</v>
      </c>
      <c r="AM10" s="691"/>
      <c r="AN10" s="691"/>
      <c r="AO10" s="692"/>
      <c r="AP10" s="682" t="s">
        <v>249</v>
      </c>
      <c r="AQ10" s="683"/>
      <c r="AR10" s="683"/>
      <c r="AS10" s="683"/>
      <c r="AT10" s="683"/>
      <c r="AU10" s="683"/>
      <c r="AV10" s="683"/>
      <c r="AW10" s="683"/>
      <c r="AX10" s="683"/>
      <c r="AY10" s="683"/>
      <c r="AZ10" s="683"/>
      <c r="BA10" s="683"/>
      <c r="BB10" s="683"/>
      <c r="BC10" s="683"/>
      <c r="BD10" s="683"/>
      <c r="BE10" s="683"/>
      <c r="BF10" s="684"/>
      <c r="BG10" s="685">
        <v>497799</v>
      </c>
      <c r="BH10" s="686"/>
      <c r="BI10" s="686"/>
      <c r="BJ10" s="686"/>
      <c r="BK10" s="686"/>
      <c r="BL10" s="686"/>
      <c r="BM10" s="686"/>
      <c r="BN10" s="687"/>
      <c r="BO10" s="688">
        <v>2.4</v>
      </c>
      <c r="BP10" s="688"/>
      <c r="BQ10" s="688"/>
      <c r="BR10" s="688"/>
      <c r="BS10" s="694">
        <v>82267</v>
      </c>
      <c r="BT10" s="686"/>
      <c r="BU10" s="686"/>
      <c r="BV10" s="686"/>
      <c r="BW10" s="686"/>
      <c r="BX10" s="686"/>
      <c r="BY10" s="686"/>
      <c r="BZ10" s="686"/>
      <c r="CA10" s="686"/>
      <c r="CB10" s="695"/>
      <c r="CD10" s="700" t="s">
        <v>250</v>
      </c>
      <c r="CE10" s="701"/>
      <c r="CF10" s="701"/>
      <c r="CG10" s="701"/>
      <c r="CH10" s="701"/>
      <c r="CI10" s="701"/>
      <c r="CJ10" s="701"/>
      <c r="CK10" s="701"/>
      <c r="CL10" s="701"/>
      <c r="CM10" s="701"/>
      <c r="CN10" s="701"/>
      <c r="CO10" s="701"/>
      <c r="CP10" s="701"/>
      <c r="CQ10" s="702"/>
      <c r="CR10" s="685">
        <v>531905</v>
      </c>
      <c r="CS10" s="686"/>
      <c r="CT10" s="686"/>
      <c r="CU10" s="686"/>
      <c r="CV10" s="686"/>
      <c r="CW10" s="686"/>
      <c r="CX10" s="686"/>
      <c r="CY10" s="687"/>
      <c r="CZ10" s="688">
        <v>0.6</v>
      </c>
      <c r="DA10" s="688"/>
      <c r="DB10" s="688"/>
      <c r="DC10" s="688"/>
      <c r="DD10" s="694" t="s">
        <v>248</v>
      </c>
      <c r="DE10" s="686"/>
      <c r="DF10" s="686"/>
      <c r="DG10" s="686"/>
      <c r="DH10" s="686"/>
      <c r="DI10" s="686"/>
      <c r="DJ10" s="686"/>
      <c r="DK10" s="686"/>
      <c r="DL10" s="686"/>
      <c r="DM10" s="686"/>
      <c r="DN10" s="686"/>
      <c r="DO10" s="686"/>
      <c r="DP10" s="687"/>
      <c r="DQ10" s="694">
        <v>288304</v>
      </c>
      <c r="DR10" s="686"/>
      <c r="DS10" s="686"/>
      <c r="DT10" s="686"/>
      <c r="DU10" s="686"/>
      <c r="DV10" s="686"/>
      <c r="DW10" s="686"/>
      <c r="DX10" s="686"/>
      <c r="DY10" s="686"/>
      <c r="DZ10" s="686"/>
      <c r="EA10" s="686"/>
      <c r="EB10" s="686"/>
      <c r="EC10" s="695"/>
    </row>
    <row r="11" spans="2:143" ht="11.25" customHeight="1" x14ac:dyDescent="0.15">
      <c r="B11" s="682" t="s">
        <v>251</v>
      </c>
      <c r="C11" s="683"/>
      <c r="D11" s="683"/>
      <c r="E11" s="683"/>
      <c r="F11" s="683"/>
      <c r="G11" s="683"/>
      <c r="H11" s="683"/>
      <c r="I11" s="683"/>
      <c r="J11" s="683"/>
      <c r="K11" s="683"/>
      <c r="L11" s="683"/>
      <c r="M11" s="683"/>
      <c r="N11" s="683"/>
      <c r="O11" s="683"/>
      <c r="P11" s="683"/>
      <c r="Q11" s="684"/>
      <c r="R11" s="685">
        <v>3395718</v>
      </c>
      <c r="S11" s="686"/>
      <c r="T11" s="686"/>
      <c r="U11" s="686"/>
      <c r="V11" s="686"/>
      <c r="W11" s="686"/>
      <c r="X11" s="686"/>
      <c r="Y11" s="687"/>
      <c r="Z11" s="690">
        <v>3.6</v>
      </c>
      <c r="AA11" s="691"/>
      <c r="AB11" s="691"/>
      <c r="AC11" s="703"/>
      <c r="AD11" s="694">
        <v>3395718</v>
      </c>
      <c r="AE11" s="686"/>
      <c r="AF11" s="686"/>
      <c r="AG11" s="686"/>
      <c r="AH11" s="686"/>
      <c r="AI11" s="686"/>
      <c r="AJ11" s="686"/>
      <c r="AK11" s="687"/>
      <c r="AL11" s="690">
        <v>7.9</v>
      </c>
      <c r="AM11" s="691"/>
      <c r="AN11" s="691"/>
      <c r="AO11" s="692"/>
      <c r="AP11" s="682" t="s">
        <v>252</v>
      </c>
      <c r="AQ11" s="683"/>
      <c r="AR11" s="683"/>
      <c r="AS11" s="683"/>
      <c r="AT11" s="683"/>
      <c r="AU11" s="683"/>
      <c r="AV11" s="683"/>
      <c r="AW11" s="683"/>
      <c r="AX11" s="683"/>
      <c r="AY11" s="683"/>
      <c r="AZ11" s="683"/>
      <c r="BA11" s="683"/>
      <c r="BB11" s="683"/>
      <c r="BC11" s="683"/>
      <c r="BD11" s="683"/>
      <c r="BE11" s="683"/>
      <c r="BF11" s="684"/>
      <c r="BG11" s="685">
        <v>1086631</v>
      </c>
      <c r="BH11" s="686"/>
      <c r="BI11" s="686"/>
      <c r="BJ11" s="686"/>
      <c r="BK11" s="686"/>
      <c r="BL11" s="686"/>
      <c r="BM11" s="686"/>
      <c r="BN11" s="687"/>
      <c r="BO11" s="688">
        <v>5.3</v>
      </c>
      <c r="BP11" s="688"/>
      <c r="BQ11" s="688"/>
      <c r="BR11" s="688"/>
      <c r="BS11" s="694">
        <v>264815</v>
      </c>
      <c r="BT11" s="686"/>
      <c r="BU11" s="686"/>
      <c r="BV11" s="686"/>
      <c r="BW11" s="686"/>
      <c r="BX11" s="686"/>
      <c r="BY11" s="686"/>
      <c r="BZ11" s="686"/>
      <c r="CA11" s="686"/>
      <c r="CB11" s="695"/>
      <c r="CD11" s="700" t="s">
        <v>253</v>
      </c>
      <c r="CE11" s="701"/>
      <c r="CF11" s="701"/>
      <c r="CG11" s="701"/>
      <c r="CH11" s="701"/>
      <c r="CI11" s="701"/>
      <c r="CJ11" s="701"/>
      <c r="CK11" s="701"/>
      <c r="CL11" s="701"/>
      <c r="CM11" s="701"/>
      <c r="CN11" s="701"/>
      <c r="CO11" s="701"/>
      <c r="CP11" s="701"/>
      <c r="CQ11" s="702"/>
      <c r="CR11" s="685">
        <v>2903665</v>
      </c>
      <c r="CS11" s="686"/>
      <c r="CT11" s="686"/>
      <c r="CU11" s="686"/>
      <c r="CV11" s="686"/>
      <c r="CW11" s="686"/>
      <c r="CX11" s="686"/>
      <c r="CY11" s="687"/>
      <c r="CZ11" s="688">
        <v>3.3</v>
      </c>
      <c r="DA11" s="688"/>
      <c r="DB11" s="688"/>
      <c r="DC11" s="688"/>
      <c r="DD11" s="694">
        <v>950540</v>
      </c>
      <c r="DE11" s="686"/>
      <c r="DF11" s="686"/>
      <c r="DG11" s="686"/>
      <c r="DH11" s="686"/>
      <c r="DI11" s="686"/>
      <c r="DJ11" s="686"/>
      <c r="DK11" s="686"/>
      <c r="DL11" s="686"/>
      <c r="DM11" s="686"/>
      <c r="DN11" s="686"/>
      <c r="DO11" s="686"/>
      <c r="DP11" s="687"/>
      <c r="DQ11" s="694">
        <v>1773779</v>
      </c>
      <c r="DR11" s="686"/>
      <c r="DS11" s="686"/>
      <c r="DT11" s="686"/>
      <c r="DU11" s="686"/>
      <c r="DV11" s="686"/>
      <c r="DW11" s="686"/>
      <c r="DX11" s="686"/>
      <c r="DY11" s="686"/>
      <c r="DZ11" s="686"/>
      <c r="EA11" s="686"/>
      <c r="EB11" s="686"/>
      <c r="EC11" s="695"/>
    </row>
    <row r="12" spans="2:143" ht="11.25" customHeight="1" x14ac:dyDescent="0.15">
      <c r="B12" s="682" t="s">
        <v>254</v>
      </c>
      <c r="C12" s="683"/>
      <c r="D12" s="683"/>
      <c r="E12" s="683"/>
      <c r="F12" s="683"/>
      <c r="G12" s="683"/>
      <c r="H12" s="683"/>
      <c r="I12" s="683"/>
      <c r="J12" s="683"/>
      <c r="K12" s="683"/>
      <c r="L12" s="683"/>
      <c r="M12" s="683"/>
      <c r="N12" s="683"/>
      <c r="O12" s="683"/>
      <c r="P12" s="683"/>
      <c r="Q12" s="684"/>
      <c r="R12" s="685">
        <v>20579</v>
      </c>
      <c r="S12" s="686"/>
      <c r="T12" s="686"/>
      <c r="U12" s="686"/>
      <c r="V12" s="686"/>
      <c r="W12" s="686"/>
      <c r="X12" s="686"/>
      <c r="Y12" s="687"/>
      <c r="Z12" s="688">
        <v>0</v>
      </c>
      <c r="AA12" s="688"/>
      <c r="AB12" s="688"/>
      <c r="AC12" s="688"/>
      <c r="AD12" s="689">
        <v>20579</v>
      </c>
      <c r="AE12" s="689"/>
      <c r="AF12" s="689"/>
      <c r="AG12" s="689"/>
      <c r="AH12" s="689"/>
      <c r="AI12" s="689"/>
      <c r="AJ12" s="689"/>
      <c r="AK12" s="689"/>
      <c r="AL12" s="690">
        <v>0</v>
      </c>
      <c r="AM12" s="691"/>
      <c r="AN12" s="691"/>
      <c r="AO12" s="692"/>
      <c r="AP12" s="682" t="s">
        <v>255</v>
      </c>
      <c r="AQ12" s="683"/>
      <c r="AR12" s="683"/>
      <c r="AS12" s="683"/>
      <c r="AT12" s="683"/>
      <c r="AU12" s="683"/>
      <c r="AV12" s="683"/>
      <c r="AW12" s="683"/>
      <c r="AX12" s="683"/>
      <c r="AY12" s="683"/>
      <c r="AZ12" s="683"/>
      <c r="BA12" s="683"/>
      <c r="BB12" s="683"/>
      <c r="BC12" s="683"/>
      <c r="BD12" s="683"/>
      <c r="BE12" s="683"/>
      <c r="BF12" s="684"/>
      <c r="BG12" s="685">
        <v>10487536</v>
      </c>
      <c r="BH12" s="686"/>
      <c r="BI12" s="686"/>
      <c r="BJ12" s="686"/>
      <c r="BK12" s="686"/>
      <c r="BL12" s="686"/>
      <c r="BM12" s="686"/>
      <c r="BN12" s="687"/>
      <c r="BO12" s="688">
        <v>50.9</v>
      </c>
      <c r="BP12" s="688"/>
      <c r="BQ12" s="688"/>
      <c r="BR12" s="688"/>
      <c r="BS12" s="694" t="s">
        <v>130</v>
      </c>
      <c r="BT12" s="686"/>
      <c r="BU12" s="686"/>
      <c r="BV12" s="686"/>
      <c r="BW12" s="686"/>
      <c r="BX12" s="686"/>
      <c r="BY12" s="686"/>
      <c r="BZ12" s="686"/>
      <c r="CA12" s="686"/>
      <c r="CB12" s="695"/>
      <c r="CD12" s="700" t="s">
        <v>256</v>
      </c>
      <c r="CE12" s="701"/>
      <c r="CF12" s="701"/>
      <c r="CG12" s="701"/>
      <c r="CH12" s="701"/>
      <c r="CI12" s="701"/>
      <c r="CJ12" s="701"/>
      <c r="CK12" s="701"/>
      <c r="CL12" s="701"/>
      <c r="CM12" s="701"/>
      <c r="CN12" s="701"/>
      <c r="CO12" s="701"/>
      <c r="CP12" s="701"/>
      <c r="CQ12" s="702"/>
      <c r="CR12" s="685">
        <v>3205598</v>
      </c>
      <c r="CS12" s="686"/>
      <c r="CT12" s="686"/>
      <c r="CU12" s="686"/>
      <c r="CV12" s="686"/>
      <c r="CW12" s="686"/>
      <c r="CX12" s="686"/>
      <c r="CY12" s="687"/>
      <c r="CZ12" s="688">
        <v>3.6</v>
      </c>
      <c r="DA12" s="688"/>
      <c r="DB12" s="688"/>
      <c r="DC12" s="688"/>
      <c r="DD12" s="694">
        <v>306743</v>
      </c>
      <c r="DE12" s="686"/>
      <c r="DF12" s="686"/>
      <c r="DG12" s="686"/>
      <c r="DH12" s="686"/>
      <c r="DI12" s="686"/>
      <c r="DJ12" s="686"/>
      <c r="DK12" s="686"/>
      <c r="DL12" s="686"/>
      <c r="DM12" s="686"/>
      <c r="DN12" s="686"/>
      <c r="DO12" s="686"/>
      <c r="DP12" s="687"/>
      <c r="DQ12" s="694">
        <v>2273104</v>
      </c>
      <c r="DR12" s="686"/>
      <c r="DS12" s="686"/>
      <c r="DT12" s="686"/>
      <c r="DU12" s="686"/>
      <c r="DV12" s="686"/>
      <c r="DW12" s="686"/>
      <c r="DX12" s="686"/>
      <c r="DY12" s="686"/>
      <c r="DZ12" s="686"/>
      <c r="EA12" s="686"/>
      <c r="EB12" s="686"/>
      <c r="EC12" s="695"/>
    </row>
    <row r="13" spans="2:143" ht="11.25" customHeight="1" x14ac:dyDescent="0.15">
      <c r="B13" s="682" t="s">
        <v>257</v>
      </c>
      <c r="C13" s="683"/>
      <c r="D13" s="683"/>
      <c r="E13" s="683"/>
      <c r="F13" s="683"/>
      <c r="G13" s="683"/>
      <c r="H13" s="683"/>
      <c r="I13" s="683"/>
      <c r="J13" s="683"/>
      <c r="K13" s="683"/>
      <c r="L13" s="683"/>
      <c r="M13" s="683"/>
      <c r="N13" s="683"/>
      <c r="O13" s="683"/>
      <c r="P13" s="683"/>
      <c r="Q13" s="684"/>
      <c r="R13" s="685" t="s">
        <v>130</v>
      </c>
      <c r="S13" s="686"/>
      <c r="T13" s="686"/>
      <c r="U13" s="686"/>
      <c r="V13" s="686"/>
      <c r="W13" s="686"/>
      <c r="X13" s="686"/>
      <c r="Y13" s="687"/>
      <c r="Z13" s="688" t="s">
        <v>130</v>
      </c>
      <c r="AA13" s="688"/>
      <c r="AB13" s="688"/>
      <c r="AC13" s="688"/>
      <c r="AD13" s="689" t="s">
        <v>130</v>
      </c>
      <c r="AE13" s="689"/>
      <c r="AF13" s="689"/>
      <c r="AG13" s="689"/>
      <c r="AH13" s="689"/>
      <c r="AI13" s="689"/>
      <c r="AJ13" s="689"/>
      <c r="AK13" s="689"/>
      <c r="AL13" s="690" t="s">
        <v>248</v>
      </c>
      <c r="AM13" s="691"/>
      <c r="AN13" s="691"/>
      <c r="AO13" s="692"/>
      <c r="AP13" s="682" t="s">
        <v>258</v>
      </c>
      <c r="AQ13" s="683"/>
      <c r="AR13" s="683"/>
      <c r="AS13" s="683"/>
      <c r="AT13" s="683"/>
      <c r="AU13" s="683"/>
      <c r="AV13" s="683"/>
      <c r="AW13" s="683"/>
      <c r="AX13" s="683"/>
      <c r="AY13" s="683"/>
      <c r="AZ13" s="683"/>
      <c r="BA13" s="683"/>
      <c r="BB13" s="683"/>
      <c r="BC13" s="683"/>
      <c r="BD13" s="683"/>
      <c r="BE13" s="683"/>
      <c r="BF13" s="684"/>
      <c r="BG13" s="685">
        <v>9318017</v>
      </c>
      <c r="BH13" s="686"/>
      <c r="BI13" s="686"/>
      <c r="BJ13" s="686"/>
      <c r="BK13" s="686"/>
      <c r="BL13" s="686"/>
      <c r="BM13" s="686"/>
      <c r="BN13" s="687"/>
      <c r="BO13" s="688">
        <v>45.2</v>
      </c>
      <c r="BP13" s="688"/>
      <c r="BQ13" s="688"/>
      <c r="BR13" s="688"/>
      <c r="BS13" s="694" t="s">
        <v>248</v>
      </c>
      <c r="BT13" s="686"/>
      <c r="BU13" s="686"/>
      <c r="BV13" s="686"/>
      <c r="BW13" s="686"/>
      <c r="BX13" s="686"/>
      <c r="BY13" s="686"/>
      <c r="BZ13" s="686"/>
      <c r="CA13" s="686"/>
      <c r="CB13" s="695"/>
      <c r="CD13" s="700" t="s">
        <v>259</v>
      </c>
      <c r="CE13" s="701"/>
      <c r="CF13" s="701"/>
      <c r="CG13" s="701"/>
      <c r="CH13" s="701"/>
      <c r="CI13" s="701"/>
      <c r="CJ13" s="701"/>
      <c r="CK13" s="701"/>
      <c r="CL13" s="701"/>
      <c r="CM13" s="701"/>
      <c r="CN13" s="701"/>
      <c r="CO13" s="701"/>
      <c r="CP13" s="701"/>
      <c r="CQ13" s="702"/>
      <c r="CR13" s="685">
        <v>7000350</v>
      </c>
      <c r="CS13" s="686"/>
      <c r="CT13" s="686"/>
      <c r="CU13" s="686"/>
      <c r="CV13" s="686"/>
      <c r="CW13" s="686"/>
      <c r="CX13" s="686"/>
      <c r="CY13" s="687"/>
      <c r="CZ13" s="688">
        <v>7.8</v>
      </c>
      <c r="DA13" s="688"/>
      <c r="DB13" s="688"/>
      <c r="DC13" s="688"/>
      <c r="DD13" s="694">
        <v>3049340</v>
      </c>
      <c r="DE13" s="686"/>
      <c r="DF13" s="686"/>
      <c r="DG13" s="686"/>
      <c r="DH13" s="686"/>
      <c r="DI13" s="686"/>
      <c r="DJ13" s="686"/>
      <c r="DK13" s="686"/>
      <c r="DL13" s="686"/>
      <c r="DM13" s="686"/>
      <c r="DN13" s="686"/>
      <c r="DO13" s="686"/>
      <c r="DP13" s="687"/>
      <c r="DQ13" s="694">
        <v>4385400</v>
      </c>
      <c r="DR13" s="686"/>
      <c r="DS13" s="686"/>
      <c r="DT13" s="686"/>
      <c r="DU13" s="686"/>
      <c r="DV13" s="686"/>
      <c r="DW13" s="686"/>
      <c r="DX13" s="686"/>
      <c r="DY13" s="686"/>
      <c r="DZ13" s="686"/>
      <c r="EA13" s="686"/>
      <c r="EB13" s="686"/>
      <c r="EC13" s="695"/>
    </row>
    <row r="14" spans="2:143" ht="11.25" customHeight="1" x14ac:dyDescent="0.15">
      <c r="B14" s="682" t="s">
        <v>260</v>
      </c>
      <c r="C14" s="683"/>
      <c r="D14" s="683"/>
      <c r="E14" s="683"/>
      <c r="F14" s="683"/>
      <c r="G14" s="683"/>
      <c r="H14" s="683"/>
      <c r="I14" s="683"/>
      <c r="J14" s="683"/>
      <c r="K14" s="683"/>
      <c r="L14" s="683"/>
      <c r="M14" s="683"/>
      <c r="N14" s="683"/>
      <c r="O14" s="683"/>
      <c r="P14" s="683"/>
      <c r="Q14" s="684"/>
      <c r="R14" s="685" t="s">
        <v>130</v>
      </c>
      <c r="S14" s="686"/>
      <c r="T14" s="686"/>
      <c r="U14" s="686"/>
      <c r="V14" s="686"/>
      <c r="W14" s="686"/>
      <c r="X14" s="686"/>
      <c r="Y14" s="687"/>
      <c r="Z14" s="688" t="s">
        <v>248</v>
      </c>
      <c r="AA14" s="688"/>
      <c r="AB14" s="688"/>
      <c r="AC14" s="688"/>
      <c r="AD14" s="689" t="s">
        <v>130</v>
      </c>
      <c r="AE14" s="689"/>
      <c r="AF14" s="689"/>
      <c r="AG14" s="689"/>
      <c r="AH14" s="689"/>
      <c r="AI14" s="689"/>
      <c r="AJ14" s="689"/>
      <c r="AK14" s="689"/>
      <c r="AL14" s="690" t="s">
        <v>248</v>
      </c>
      <c r="AM14" s="691"/>
      <c r="AN14" s="691"/>
      <c r="AO14" s="692"/>
      <c r="AP14" s="682" t="s">
        <v>261</v>
      </c>
      <c r="AQ14" s="683"/>
      <c r="AR14" s="683"/>
      <c r="AS14" s="683"/>
      <c r="AT14" s="683"/>
      <c r="AU14" s="683"/>
      <c r="AV14" s="683"/>
      <c r="AW14" s="683"/>
      <c r="AX14" s="683"/>
      <c r="AY14" s="683"/>
      <c r="AZ14" s="683"/>
      <c r="BA14" s="683"/>
      <c r="BB14" s="683"/>
      <c r="BC14" s="683"/>
      <c r="BD14" s="683"/>
      <c r="BE14" s="683"/>
      <c r="BF14" s="684"/>
      <c r="BG14" s="685">
        <v>592809</v>
      </c>
      <c r="BH14" s="686"/>
      <c r="BI14" s="686"/>
      <c r="BJ14" s="686"/>
      <c r="BK14" s="686"/>
      <c r="BL14" s="686"/>
      <c r="BM14" s="686"/>
      <c r="BN14" s="687"/>
      <c r="BO14" s="688">
        <v>2.9</v>
      </c>
      <c r="BP14" s="688"/>
      <c r="BQ14" s="688"/>
      <c r="BR14" s="688"/>
      <c r="BS14" s="694" t="s">
        <v>248</v>
      </c>
      <c r="BT14" s="686"/>
      <c r="BU14" s="686"/>
      <c r="BV14" s="686"/>
      <c r="BW14" s="686"/>
      <c r="BX14" s="686"/>
      <c r="BY14" s="686"/>
      <c r="BZ14" s="686"/>
      <c r="CA14" s="686"/>
      <c r="CB14" s="695"/>
      <c r="CD14" s="700" t="s">
        <v>262</v>
      </c>
      <c r="CE14" s="701"/>
      <c r="CF14" s="701"/>
      <c r="CG14" s="701"/>
      <c r="CH14" s="701"/>
      <c r="CI14" s="701"/>
      <c r="CJ14" s="701"/>
      <c r="CK14" s="701"/>
      <c r="CL14" s="701"/>
      <c r="CM14" s="701"/>
      <c r="CN14" s="701"/>
      <c r="CO14" s="701"/>
      <c r="CP14" s="701"/>
      <c r="CQ14" s="702"/>
      <c r="CR14" s="685">
        <v>3100643</v>
      </c>
      <c r="CS14" s="686"/>
      <c r="CT14" s="686"/>
      <c r="CU14" s="686"/>
      <c r="CV14" s="686"/>
      <c r="CW14" s="686"/>
      <c r="CX14" s="686"/>
      <c r="CY14" s="687"/>
      <c r="CZ14" s="688">
        <v>3.5</v>
      </c>
      <c r="DA14" s="688"/>
      <c r="DB14" s="688"/>
      <c r="DC14" s="688"/>
      <c r="DD14" s="694">
        <v>700737</v>
      </c>
      <c r="DE14" s="686"/>
      <c r="DF14" s="686"/>
      <c r="DG14" s="686"/>
      <c r="DH14" s="686"/>
      <c r="DI14" s="686"/>
      <c r="DJ14" s="686"/>
      <c r="DK14" s="686"/>
      <c r="DL14" s="686"/>
      <c r="DM14" s="686"/>
      <c r="DN14" s="686"/>
      <c r="DO14" s="686"/>
      <c r="DP14" s="687"/>
      <c r="DQ14" s="694">
        <v>2515472</v>
      </c>
      <c r="DR14" s="686"/>
      <c r="DS14" s="686"/>
      <c r="DT14" s="686"/>
      <c r="DU14" s="686"/>
      <c r="DV14" s="686"/>
      <c r="DW14" s="686"/>
      <c r="DX14" s="686"/>
      <c r="DY14" s="686"/>
      <c r="DZ14" s="686"/>
      <c r="EA14" s="686"/>
      <c r="EB14" s="686"/>
      <c r="EC14" s="695"/>
    </row>
    <row r="15" spans="2:143" ht="11.25" customHeight="1" x14ac:dyDescent="0.15">
      <c r="B15" s="682" t="s">
        <v>263</v>
      </c>
      <c r="C15" s="683"/>
      <c r="D15" s="683"/>
      <c r="E15" s="683"/>
      <c r="F15" s="683"/>
      <c r="G15" s="683"/>
      <c r="H15" s="683"/>
      <c r="I15" s="683"/>
      <c r="J15" s="683"/>
      <c r="K15" s="683"/>
      <c r="L15" s="683"/>
      <c r="M15" s="683"/>
      <c r="N15" s="683"/>
      <c r="O15" s="683"/>
      <c r="P15" s="683"/>
      <c r="Q15" s="684"/>
      <c r="R15" s="685" t="s">
        <v>248</v>
      </c>
      <c r="S15" s="686"/>
      <c r="T15" s="686"/>
      <c r="U15" s="686"/>
      <c r="V15" s="686"/>
      <c r="W15" s="686"/>
      <c r="X15" s="686"/>
      <c r="Y15" s="687"/>
      <c r="Z15" s="688" t="s">
        <v>130</v>
      </c>
      <c r="AA15" s="688"/>
      <c r="AB15" s="688"/>
      <c r="AC15" s="688"/>
      <c r="AD15" s="689" t="s">
        <v>130</v>
      </c>
      <c r="AE15" s="689"/>
      <c r="AF15" s="689"/>
      <c r="AG15" s="689"/>
      <c r="AH15" s="689"/>
      <c r="AI15" s="689"/>
      <c r="AJ15" s="689"/>
      <c r="AK15" s="689"/>
      <c r="AL15" s="690" t="s">
        <v>130</v>
      </c>
      <c r="AM15" s="691"/>
      <c r="AN15" s="691"/>
      <c r="AO15" s="692"/>
      <c r="AP15" s="682" t="s">
        <v>264</v>
      </c>
      <c r="AQ15" s="683"/>
      <c r="AR15" s="683"/>
      <c r="AS15" s="683"/>
      <c r="AT15" s="683"/>
      <c r="AU15" s="683"/>
      <c r="AV15" s="683"/>
      <c r="AW15" s="683"/>
      <c r="AX15" s="683"/>
      <c r="AY15" s="683"/>
      <c r="AZ15" s="683"/>
      <c r="BA15" s="683"/>
      <c r="BB15" s="683"/>
      <c r="BC15" s="683"/>
      <c r="BD15" s="683"/>
      <c r="BE15" s="683"/>
      <c r="BF15" s="684"/>
      <c r="BG15" s="685">
        <v>979829</v>
      </c>
      <c r="BH15" s="686"/>
      <c r="BI15" s="686"/>
      <c r="BJ15" s="686"/>
      <c r="BK15" s="686"/>
      <c r="BL15" s="686"/>
      <c r="BM15" s="686"/>
      <c r="BN15" s="687"/>
      <c r="BO15" s="688">
        <v>4.8</v>
      </c>
      <c r="BP15" s="688"/>
      <c r="BQ15" s="688"/>
      <c r="BR15" s="688"/>
      <c r="BS15" s="694" t="s">
        <v>130</v>
      </c>
      <c r="BT15" s="686"/>
      <c r="BU15" s="686"/>
      <c r="BV15" s="686"/>
      <c r="BW15" s="686"/>
      <c r="BX15" s="686"/>
      <c r="BY15" s="686"/>
      <c r="BZ15" s="686"/>
      <c r="CA15" s="686"/>
      <c r="CB15" s="695"/>
      <c r="CD15" s="700" t="s">
        <v>265</v>
      </c>
      <c r="CE15" s="701"/>
      <c r="CF15" s="701"/>
      <c r="CG15" s="701"/>
      <c r="CH15" s="701"/>
      <c r="CI15" s="701"/>
      <c r="CJ15" s="701"/>
      <c r="CK15" s="701"/>
      <c r="CL15" s="701"/>
      <c r="CM15" s="701"/>
      <c r="CN15" s="701"/>
      <c r="CO15" s="701"/>
      <c r="CP15" s="701"/>
      <c r="CQ15" s="702"/>
      <c r="CR15" s="685">
        <v>7271539</v>
      </c>
      <c r="CS15" s="686"/>
      <c r="CT15" s="686"/>
      <c r="CU15" s="686"/>
      <c r="CV15" s="686"/>
      <c r="CW15" s="686"/>
      <c r="CX15" s="686"/>
      <c r="CY15" s="687"/>
      <c r="CZ15" s="688">
        <v>8.1</v>
      </c>
      <c r="DA15" s="688"/>
      <c r="DB15" s="688"/>
      <c r="DC15" s="688"/>
      <c r="DD15" s="694">
        <v>1353729</v>
      </c>
      <c r="DE15" s="686"/>
      <c r="DF15" s="686"/>
      <c r="DG15" s="686"/>
      <c r="DH15" s="686"/>
      <c r="DI15" s="686"/>
      <c r="DJ15" s="686"/>
      <c r="DK15" s="686"/>
      <c r="DL15" s="686"/>
      <c r="DM15" s="686"/>
      <c r="DN15" s="686"/>
      <c r="DO15" s="686"/>
      <c r="DP15" s="687"/>
      <c r="DQ15" s="694">
        <v>4870215</v>
      </c>
      <c r="DR15" s="686"/>
      <c r="DS15" s="686"/>
      <c r="DT15" s="686"/>
      <c r="DU15" s="686"/>
      <c r="DV15" s="686"/>
      <c r="DW15" s="686"/>
      <c r="DX15" s="686"/>
      <c r="DY15" s="686"/>
      <c r="DZ15" s="686"/>
      <c r="EA15" s="686"/>
      <c r="EB15" s="686"/>
      <c r="EC15" s="695"/>
    </row>
    <row r="16" spans="2:143" ht="11.25" customHeight="1" x14ac:dyDescent="0.15">
      <c r="B16" s="682" t="s">
        <v>266</v>
      </c>
      <c r="C16" s="683"/>
      <c r="D16" s="683"/>
      <c r="E16" s="683"/>
      <c r="F16" s="683"/>
      <c r="G16" s="683"/>
      <c r="H16" s="683"/>
      <c r="I16" s="683"/>
      <c r="J16" s="683"/>
      <c r="K16" s="683"/>
      <c r="L16" s="683"/>
      <c r="M16" s="683"/>
      <c r="N16" s="683"/>
      <c r="O16" s="683"/>
      <c r="P16" s="683"/>
      <c r="Q16" s="684"/>
      <c r="R16" s="685">
        <v>40226</v>
      </c>
      <c r="S16" s="686"/>
      <c r="T16" s="686"/>
      <c r="U16" s="686"/>
      <c r="V16" s="686"/>
      <c r="W16" s="686"/>
      <c r="X16" s="686"/>
      <c r="Y16" s="687"/>
      <c r="Z16" s="688">
        <v>0</v>
      </c>
      <c r="AA16" s="688"/>
      <c r="AB16" s="688"/>
      <c r="AC16" s="688"/>
      <c r="AD16" s="689">
        <v>40226</v>
      </c>
      <c r="AE16" s="689"/>
      <c r="AF16" s="689"/>
      <c r="AG16" s="689"/>
      <c r="AH16" s="689"/>
      <c r="AI16" s="689"/>
      <c r="AJ16" s="689"/>
      <c r="AK16" s="689"/>
      <c r="AL16" s="690">
        <v>0.1</v>
      </c>
      <c r="AM16" s="691"/>
      <c r="AN16" s="691"/>
      <c r="AO16" s="692"/>
      <c r="AP16" s="682" t="s">
        <v>267</v>
      </c>
      <c r="AQ16" s="683"/>
      <c r="AR16" s="683"/>
      <c r="AS16" s="683"/>
      <c r="AT16" s="683"/>
      <c r="AU16" s="683"/>
      <c r="AV16" s="683"/>
      <c r="AW16" s="683"/>
      <c r="AX16" s="683"/>
      <c r="AY16" s="683"/>
      <c r="AZ16" s="683"/>
      <c r="BA16" s="683"/>
      <c r="BB16" s="683"/>
      <c r="BC16" s="683"/>
      <c r="BD16" s="683"/>
      <c r="BE16" s="683"/>
      <c r="BF16" s="684"/>
      <c r="BG16" s="685" t="s">
        <v>130</v>
      </c>
      <c r="BH16" s="686"/>
      <c r="BI16" s="686"/>
      <c r="BJ16" s="686"/>
      <c r="BK16" s="686"/>
      <c r="BL16" s="686"/>
      <c r="BM16" s="686"/>
      <c r="BN16" s="687"/>
      <c r="BO16" s="688" t="s">
        <v>130</v>
      </c>
      <c r="BP16" s="688"/>
      <c r="BQ16" s="688"/>
      <c r="BR16" s="688"/>
      <c r="BS16" s="694" t="s">
        <v>130</v>
      </c>
      <c r="BT16" s="686"/>
      <c r="BU16" s="686"/>
      <c r="BV16" s="686"/>
      <c r="BW16" s="686"/>
      <c r="BX16" s="686"/>
      <c r="BY16" s="686"/>
      <c r="BZ16" s="686"/>
      <c r="CA16" s="686"/>
      <c r="CB16" s="695"/>
      <c r="CD16" s="700" t="s">
        <v>268</v>
      </c>
      <c r="CE16" s="701"/>
      <c r="CF16" s="701"/>
      <c r="CG16" s="701"/>
      <c r="CH16" s="701"/>
      <c r="CI16" s="701"/>
      <c r="CJ16" s="701"/>
      <c r="CK16" s="701"/>
      <c r="CL16" s="701"/>
      <c r="CM16" s="701"/>
      <c r="CN16" s="701"/>
      <c r="CO16" s="701"/>
      <c r="CP16" s="701"/>
      <c r="CQ16" s="702"/>
      <c r="CR16" s="685">
        <v>582773</v>
      </c>
      <c r="CS16" s="686"/>
      <c r="CT16" s="686"/>
      <c r="CU16" s="686"/>
      <c r="CV16" s="686"/>
      <c r="CW16" s="686"/>
      <c r="CX16" s="686"/>
      <c r="CY16" s="687"/>
      <c r="CZ16" s="688">
        <v>0.7</v>
      </c>
      <c r="DA16" s="688"/>
      <c r="DB16" s="688"/>
      <c r="DC16" s="688"/>
      <c r="DD16" s="694" t="s">
        <v>130</v>
      </c>
      <c r="DE16" s="686"/>
      <c r="DF16" s="686"/>
      <c r="DG16" s="686"/>
      <c r="DH16" s="686"/>
      <c r="DI16" s="686"/>
      <c r="DJ16" s="686"/>
      <c r="DK16" s="686"/>
      <c r="DL16" s="686"/>
      <c r="DM16" s="686"/>
      <c r="DN16" s="686"/>
      <c r="DO16" s="686"/>
      <c r="DP16" s="687"/>
      <c r="DQ16" s="694">
        <v>170734</v>
      </c>
      <c r="DR16" s="686"/>
      <c r="DS16" s="686"/>
      <c r="DT16" s="686"/>
      <c r="DU16" s="686"/>
      <c r="DV16" s="686"/>
      <c r="DW16" s="686"/>
      <c r="DX16" s="686"/>
      <c r="DY16" s="686"/>
      <c r="DZ16" s="686"/>
      <c r="EA16" s="686"/>
      <c r="EB16" s="686"/>
      <c r="EC16" s="695"/>
    </row>
    <row r="17" spans="2:133" ht="11.25" customHeight="1" x14ac:dyDescent="0.15">
      <c r="B17" s="682" t="s">
        <v>269</v>
      </c>
      <c r="C17" s="683"/>
      <c r="D17" s="683"/>
      <c r="E17" s="683"/>
      <c r="F17" s="683"/>
      <c r="G17" s="683"/>
      <c r="H17" s="683"/>
      <c r="I17" s="683"/>
      <c r="J17" s="683"/>
      <c r="K17" s="683"/>
      <c r="L17" s="683"/>
      <c r="M17" s="683"/>
      <c r="N17" s="683"/>
      <c r="O17" s="683"/>
      <c r="P17" s="683"/>
      <c r="Q17" s="684"/>
      <c r="R17" s="685">
        <v>284792</v>
      </c>
      <c r="S17" s="686"/>
      <c r="T17" s="686"/>
      <c r="U17" s="686"/>
      <c r="V17" s="686"/>
      <c r="W17" s="686"/>
      <c r="X17" s="686"/>
      <c r="Y17" s="687"/>
      <c r="Z17" s="688">
        <v>0.3</v>
      </c>
      <c r="AA17" s="688"/>
      <c r="AB17" s="688"/>
      <c r="AC17" s="688"/>
      <c r="AD17" s="689">
        <v>284792</v>
      </c>
      <c r="AE17" s="689"/>
      <c r="AF17" s="689"/>
      <c r="AG17" s="689"/>
      <c r="AH17" s="689"/>
      <c r="AI17" s="689"/>
      <c r="AJ17" s="689"/>
      <c r="AK17" s="689"/>
      <c r="AL17" s="690">
        <v>0.7</v>
      </c>
      <c r="AM17" s="691"/>
      <c r="AN17" s="691"/>
      <c r="AO17" s="692"/>
      <c r="AP17" s="682" t="s">
        <v>270</v>
      </c>
      <c r="AQ17" s="683"/>
      <c r="AR17" s="683"/>
      <c r="AS17" s="683"/>
      <c r="AT17" s="683"/>
      <c r="AU17" s="683"/>
      <c r="AV17" s="683"/>
      <c r="AW17" s="683"/>
      <c r="AX17" s="683"/>
      <c r="AY17" s="683"/>
      <c r="AZ17" s="683"/>
      <c r="BA17" s="683"/>
      <c r="BB17" s="683"/>
      <c r="BC17" s="683"/>
      <c r="BD17" s="683"/>
      <c r="BE17" s="683"/>
      <c r="BF17" s="684"/>
      <c r="BG17" s="685" t="s">
        <v>130</v>
      </c>
      <c r="BH17" s="686"/>
      <c r="BI17" s="686"/>
      <c r="BJ17" s="686"/>
      <c r="BK17" s="686"/>
      <c r="BL17" s="686"/>
      <c r="BM17" s="686"/>
      <c r="BN17" s="687"/>
      <c r="BO17" s="688" t="s">
        <v>248</v>
      </c>
      <c r="BP17" s="688"/>
      <c r="BQ17" s="688"/>
      <c r="BR17" s="688"/>
      <c r="BS17" s="694" t="s">
        <v>130</v>
      </c>
      <c r="BT17" s="686"/>
      <c r="BU17" s="686"/>
      <c r="BV17" s="686"/>
      <c r="BW17" s="686"/>
      <c r="BX17" s="686"/>
      <c r="BY17" s="686"/>
      <c r="BZ17" s="686"/>
      <c r="CA17" s="686"/>
      <c r="CB17" s="695"/>
      <c r="CD17" s="700" t="s">
        <v>271</v>
      </c>
      <c r="CE17" s="701"/>
      <c r="CF17" s="701"/>
      <c r="CG17" s="701"/>
      <c r="CH17" s="701"/>
      <c r="CI17" s="701"/>
      <c r="CJ17" s="701"/>
      <c r="CK17" s="701"/>
      <c r="CL17" s="701"/>
      <c r="CM17" s="701"/>
      <c r="CN17" s="701"/>
      <c r="CO17" s="701"/>
      <c r="CP17" s="701"/>
      <c r="CQ17" s="702"/>
      <c r="CR17" s="685">
        <v>11305935</v>
      </c>
      <c r="CS17" s="686"/>
      <c r="CT17" s="686"/>
      <c r="CU17" s="686"/>
      <c r="CV17" s="686"/>
      <c r="CW17" s="686"/>
      <c r="CX17" s="686"/>
      <c r="CY17" s="687"/>
      <c r="CZ17" s="688">
        <v>12.7</v>
      </c>
      <c r="DA17" s="688"/>
      <c r="DB17" s="688"/>
      <c r="DC17" s="688"/>
      <c r="DD17" s="694" t="s">
        <v>130</v>
      </c>
      <c r="DE17" s="686"/>
      <c r="DF17" s="686"/>
      <c r="DG17" s="686"/>
      <c r="DH17" s="686"/>
      <c r="DI17" s="686"/>
      <c r="DJ17" s="686"/>
      <c r="DK17" s="686"/>
      <c r="DL17" s="686"/>
      <c r="DM17" s="686"/>
      <c r="DN17" s="686"/>
      <c r="DO17" s="686"/>
      <c r="DP17" s="687"/>
      <c r="DQ17" s="694">
        <v>11092758</v>
      </c>
      <c r="DR17" s="686"/>
      <c r="DS17" s="686"/>
      <c r="DT17" s="686"/>
      <c r="DU17" s="686"/>
      <c r="DV17" s="686"/>
      <c r="DW17" s="686"/>
      <c r="DX17" s="686"/>
      <c r="DY17" s="686"/>
      <c r="DZ17" s="686"/>
      <c r="EA17" s="686"/>
      <c r="EB17" s="686"/>
      <c r="EC17" s="695"/>
    </row>
    <row r="18" spans="2:133" ht="11.25" customHeight="1" x14ac:dyDescent="0.15">
      <c r="B18" s="682" t="s">
        <v>272</v>
      </c>
      <c r="C18" s="683"/>
      <c r="D18" s="683"/>
      <c r="E18" s="683"/>
      <c r="F18" s="683"/>
      <c r="G18" s="683"/>
      <c r="H18" s="683"/>
      <c r="I18" s="683"/>
      <c r="J18" s="683"/>
      <c r="K18" s="683"/>
      <c r="L18" s="683"/>
      <c r="M18" s="683"/>
      <c r="N18" s="683"/>
      <c r="O18" s="683"/>
      <c r="P18" s="683"/>
      <c r="Q18" s="684"/>
      <c r="R18" s="685">
        <v>144898</v>
      </c>
      <c r="S18" s="686"/>
      <c r="T18" s="686"/>
      <c r="U18" s="686"/>
      <c r="V18" s="686"/>
      <c r="W18" s="686"/>
      <c r="X18" s="686"/>
      <c r="Y18" s="687"/>
      <c r="Z18" s="688">
        <v>0.2</v>
      </c>
      <c r="AA18" s="688"/>
      <c r="AB18" s="688"/>
      <c r="AC18" s="688"/>
      <c r="AD18" s="689">
        <v>144898</v>
      </c>
      <c r="AE18" s="689"/>
      <c r="AF18" s="689"/>
      <c r="AG18" s="689"/>
      <c r="AH18" s="689"/>
      <c r="AI18" s="689"/>
      <c r="AJ18" s="689"/>
      <c r="AK18" s="689"/>
      <c r="AL18" s="690">
        <v>0.3</v>
      </c>
      <c r="AM18" s="691"/>
      <c r="AN18" s="691"/>
      <c r="AO18" s="692"/>
      <c r="AP18" s="682" t="s">
        <v>273</v>
      </c>
      <c r="AQ18" s="683"/>
      <c r="AR18" s="683"/>
      <c r="AS18" s="683"/>
      <c r="AT18" s="683"/>
      <c r="AU18" s="683"/>
      <c r="AV18" s="683"/>
      <c r="AW18" s="683"/>
      <c r="AX18" s="683"/>
      <c r="AY18" s="683"/>
      <c r="AZ18" s="683"/>
      <c r="BA18" s="683"/>
      <c r="BB18" s="683"/>
      <c r="BC18" s="683"/>
      <c r="BD18" s="683"/>
      <c r="BE18" s="683"/>
      <c r="BF18" s="684"/>
      <c r="BG18" s="685" t="s">
        <v>130</v>
      </c>
      <c r="BH18" s="686"/>
      <c r="BI18" s="686"/>
      <c r="BJ18" s="686"/>
      <c r="BK18" s="686"/>
      <c r="BL18" s="686"/>
      <c r="BM18" s="686"/>
      <c r="BN18" s="687"/>
      <c r="BO18" s="688" t="s">
        <v>130</v>
      </c>
      <c r="BP18" s="688"/>
      <c r="BQ18" s="688"/>
      <c r="BR18" s="688"/>
      <c r="BS18" s="694" t="s">
        <v>248</v>
      </c>
      <c r="BT18" s="686"/>
      <c r="BU18" s="686"/>
      <c r="BV18" s="686"/>
      <c r="BW18" s="686"/>
      <c r="BX18" s="686"/>
      <c r="BY18" s="686"/>
      <c r="BZ18" s="686"/>
      <c r="CA18" s="686"/>
      <c r="CB18" s="695"/>
      <c r="CD18" s="700" t="s">
        <v>274</v>
      </c>
      <c r="CE18" s="701"/>
      <c r="CF18" s="701"/>
      <c r="CG18" s="701"/>
      <c r="CH18" s="701"/>
      <c r="CI18" s="701"/>
      <c r="CJ18" s="701"/>
      <c r="CK18" s="701"/>
      <c r="CL18" s="701"/>
      <c r="CM18" s="701"/>
      <c r="CN18" s="701"/>
      <c r="CO18" s="701"/>
      <c r="CP18" s="701"/>
      <c r="CQ18" s="702"/>
      <c r="CR18" s="685">
        <v>59515</v>
      </c>
      <c r="CS18" s="686"/>
      <c r="CT18" s="686"/>
      <c r="CU18" s="686"/>
      <c r="CV18" s="686"/>
      <c r="CW18" s="686"/>
      <c r="CX18" s="686"/>
      <c r="CY18" s="687"/>
      <c r="CZ18" s="688">
        <v>0.1</v>
      </c>
      <c r="DA18" s="688"/>
      <c r="DB18" s="688"/>
      <c r="DC18" s="688"/>
      <c r="DD18" s="694" t="s">
        <v>130</v>
      </c>
      <c r="DE18" s="686"/>
      <c r="DF18" s="686"/>
      <c r="DG18" s="686"/>
      <c r="DH18" s="686"/>
      <c r="DI18" s="686"/>
      <c r="DJ18" s="686"/>
      <c r="DK18" s="686"/>
      <c r="DL18" s="686"/>
      <c r="DM18" s="686"/>
      <c r="DN18" s="686"/>
      <c r="DO18" s="686"/>
      <c r="DP18" s="687"/>
      <c r="DQ18" s="694">
        <v>59515</v>
      </c>
      <c r="DR18" s="686"/>
      <c r="DS18" s="686"/>
      <c r="DT18" s="686"/>
      <c r="DU18" s="686"/>
      <c r="DV18" s="686"/>
      <c r="DW18" s="686"/>
      <c r="DX18" s="686"/>
      <c r="DY18" s="686"/>
      <c r="DZ18" s="686"/>
      <c r="EA18" s="686"/>
      <c r="EB18" s="686"/>
      <c r="EC18" s="695"/>
    </row>
    <row r="19" spans="2:133" ht="11.25" customHeight="1" x14ac:dyDescent="0.15">
      <c r="B19" s="682" t="s">
        <v>275</v>
      </c>
      <c r="C19" s="683"/>
      <c r="D19" s="683"/>
      <c r="E19" s="683"/>
      <c r="F19" s="683"/>
      <c r="G19" s="683"/>
      <c r="H19" s="683"/>
      <c r="I19" s="683"/>
      <c r="J19" s="683"/>
      <c r="K19" s="683"/>
      <c r="L19" s="683"/>
      <c r="M19" s="683"/>
      <c r="N19" s="683"/>
      <c r="O19" s="683"/>
      <c r="P19" s="683"/>
      <c r="Q19" s="684"/>
      <c r="R19" s="685">
        <v>119293</v>
      </c>
      <c r="S19" s="686"/>
      <c r="T19" s="686"/>
      <c r="U19" s="686"/>
      <c r="V19" s="686"/>
      <c r="W19" s="686"/>
      <c r="X19" s="686"/>
      <c r="Y19" s="687"/>
      <c r="Z19" s="688">
        <v>0.1</v>
      </c>
      <c r="AA19" s="688"/>
      <c r="AB19" s="688"/>
      <c r="AC19" s="688"/>
      <c r="AD19" s="689">
        <v>119293</v>
      </c>
      <c r="AE19" s="689"/>
      <c r="AF19" s="689"/>
      <c r="AG19" s="689"/>
      <c r="AH19" s="689"/>
      <c r="AI19" s="689"/>
      <c r="AJ19" s="689"/>
      <c r="AK19" s="689"/>
      <c r="AL19" s="690">
        <v>0.3</v>
      </c>
      <c r="AM19" s="691"/>
      <c r="AN19" s="691"/>
      <c r="AO19" s="692"/>
      <c r="AP19" s="682" t="s">
        <v>276</v>
      </c>
      <c r="AQ19" s="683"/>
      <c r="AR19" s="683"/>
      <c r="AS19" s="683"/>
      <c r="AT19" s="683"/>
      <c r="AU19" s="683"/>
      <c r="AV19" s="683"/>
      <c r="AW19" s="683"/>
      <c r="AX19" s="683"/>
      <c r="AY19" s="683"/>
      <c r="AZ19" s="683"/>
      <c r="BA19" s="683"/>
      <c r="BB19" s="683"/>
      <c r="BC19" s="683"/>
      <c r="BD19" s="683"/>
      <c r="BE19" s="683"/>
      <c r="BF19" s="684"/>
      <c r="BG19" s="685">
        <v>3748</v>
      </c>
      <c r="BH19" s="686"/>
      <c r="BI19" s="686"/>
      <c r="BJ19" s="686"/>
      <c r="BK19" s="686"/>
      <c r="BL19" s="686"/>
      <c r="BM19" s="686"/>
      <c r="BN19" s="687"/>
      <c r="BO19" s="688">
        <v>0</v>
      </c>
      <c r="BP19" s="688"/>
      <c r="BQ19" s="688"/>
      <c r="BR19" s="688"/>
      <c r="BS19" s="694" t="s">
        <v>130</v>
      </c>
      <c r="BT19" s="686"/>
      <c r="BU19" s="686"/>
      <c r="BV19" s="686"/>
      <c r="BW19" s="686"/>
      <c r="BX19" s="686"/>
      <c r="BY19" s="686"/>
      <c r="BZ19" s="686"/>
      <c r="CA19" s="686"/>
      <c r="CB19" s="695"/>
      <c r="CD19" s="700" t="s">
        <v>277</v>
      </c>
      <c r="CE19" s="701"/>
      <c r="CF19" s="701"/>
      <c r="CG19" s="701"/>
      <c r="CH19" s="701"/>
      <c r="CI19" s="701"/>
      <c r="CJ19" s="701"/>
      <c r="CK19" s="701"/>
      <c r="CL19" s="701"/>
      <c r="CM19" s="701"/>
      <c r="CN19" s="701"/>
      <c r="CO19" s="701"/>
      <c r="CP19" s="701"/>
      <c r="CQ19" s="702"/>
      <c r="CR19" s="685" t="s">
        <v>130</v>
      </c>
      <c r="CS19" s="686"/>
      <c r="CT19" s="686"/>
      <c r="CU19" s="686"/>
      <c r="CV19" s="686"/>
      <c r="CW19" s="686"/>
      <c r="CX19" s="686"/>
      <c r="CY19" s="687"/>
      <c r="CZ19" s="688" t="s">
        <v>130</v>
      </c>
      <c r="DA19" s="688"/>
      <c r="DB19" s="688"/>
      <c r="DC19" s="688"/>
      <c r="DD19" s="694" t="s">
        <v>248</v>
      </c>
      <c r="DE19" s="686"/>
      <c r="DF19" s="686"/>
      <c r="DG19" s="686"/>
      <c r="DH19" s="686"/>
      <c r="DI19" s="686"/>
      <c r="DJ19" s="686"/>
      <c r="DK19" s="686"/>
      <c r="DL19" s="686"/>
      <c r="DM19" s="686"/>
      <c r="DN19" s="686"/>
      <c r="DO19" s="686"/>
      <c r="DP19" s="687"/>
      <c r="DQ19" s="694" t="s">
        <v>130</v>
      </c>
      <c r="DR19" s="686"/>
      <c r="DS19" s="686"/>
      <c r="DT19" s="686"/>
      <c r="DU19" s="686"/>
      <c r="DV19" s="686"/>
      <c r="DW19" s="686"/>
      <c r="DX19" s="686"/>
      <c r="DY19" s="686"/>
      <c r="DZ19" s="686"/>
      <c r="EA19" s="686"/>
      <c r="EB19" s="686"/>
      <c r="EC19" s="695"/>
    </row>
    <row r="20" spans="2:133" ht="11.25" customHeight="1" x14ac:dyDescent="0.15">
      <c r="B20" s="682" t="s">
        <v>278</v>
      </c>
      <c r="C20" s="683"/>
      <c r="D20" s="683"/>
      <c r="E20" s="683"/>
      <c r="F20" s="683"/>
      <c r="G20" s="683"/>
      <c r="H20" s="683"/>
      <c r="I20" s="683"/>
      <c r="J20" s="683"/>
      <c r="K20" s="683"/>
      <c r="L20" s="683"/>
      <c r="M20" s="683"/>
      <c r="N20" s="683"/>
      <c r="O20" s="683"/>
      <c r="P20" s="683"/>
      <c r="Q20" s="684"/>
      <c r="R20" s="685">
        <v>19766</v>
      </c>
      <c r="S20" s="686"/>
      <c r="T20" s="686"/>
      <c r="U20" s="686"/>
      <c r="V20" s="686"/>
      <c r="W20" s="686"/>
      <c r="X20" s="686"/>
      <c r="Y20" s="687"/>
      <c r="Z20" s="688">
        <v>0</v>
      </c>
      <c r="AA20" s="688"/>
      <c r="AB20" s="688"/>
      <c r="AC20" s="688"/>
      <c r="AD20" s="689">
        <v>19766</v>
      </c>
      <c r="AE20" s="689"/>
      <c r="AF20" s="689"/>
      <c r="AG20" s="689"/>
      <c r="AH20" s="689"/>
      <c r="AI20" s="689"/>
      <c r="AJ20" s="689"/>
      <c r="AK20" s="689"/>
      <c r="AL20" s="690">
        <v>0</v>
      </c>
      <c r="AM20" s="691"/>
      <c r="AN20" s="691"/>
      <c r="AO20" s="692"/>
      <c r="AP20" s="682" t="s">
        <v>279</v>
      </c>
      <c r="AQ20" s="683"/>
      <c r="AR20" s="683"/>
      <c r="AS20" s="683"/>
      <c r="AT20" s="683"/>
      <c r="AU20" s="683"/>
      <c r="AV20" s="683"/>
      <c r="AW20" s="683"/>
      <c r="AX20" s="683"/>
      <c r="AY20" s="683"/>
      <c r="AZ20" s="683"/>
      <c r="BA20" s="683"/>
      <c r="BB20" s="683"/>
      <c r="BC20" s="683"/>
      <c r="BD20" s="683"/>
      <c r="BE20" s="683"/>
      <c r="BF20" s="684"/>
      <c r="BG20" s="685">
        <v>3748</v>
      </c>
      <c r="BH20" s="686"/>
      <c r="BI20" s="686"/>
      <c r="BJ20" s="686"/>
      <c r="BK20" s="686"/>
      <c r="BL20" s="686"/>
      <c r="BM20" s="686"/>
      <c r="BN20" s="687"/>
      <c r="BO20" s="688">
        <v>0</v>
      </c>
      <c r="BP20" s="688"/>
      <c r="BQ20" s="688"/>
      <c r="BR20" s="688"/>
      <c r="BS20" s="694" t="s">
        <v>248</v>
      </c>
      <c r="BT20" s="686"/>
      <c r="BU20" s="686"/>
      <c r="BV20" s="686"/>
      <c r="BW20" s="686"/>
      <c r="BX20" s="686"/>
      <c r="BY20" s="686"/>
      <c r="BZ20" s="686"/>
      <c r="CA20" s="686"/>
      <c r="CB20" s="695"/>
      <c r="CD20" s="700" t="s">
        <v>280</v>
      </c>
      <c r="CE20" s="701"/>
      <c r="CF20" s="701"/>
      <c r="CG20" s="701"/>
      <c r="CH20" s="701"/>
      <c r="CI20" s="701"/>
      <c r="CJ20" s="701"/>
      <c r="CK20" s="701"/>
      <c r="CL20" s="701"/>
      <c r="CM20" s="701"/>
      <c r="CN20" s="701"/>
      <c r="CO20" s="701"/>
      <c r="CP20" s="701"/>
      <c r="CQ20" s="702"/>
      <c r="CR20" s="685">
        <v>89290713</v>
      </c>
      <c r="CS20" s="686"/>
      <c r="CT20" s="686"/>
      <c r="CU20" s="686"/>
      <c r="CV20" s="686"/>
      <c r="CW20" s="686"/>
      <c r="CX20" s="686"/>
      <c r="CY20" s="687"/>
      <c r="CZ20" s="688">
        <v>100</v>
      </c>
      <c r="DA20" s="688"/>
      <c r="DB20" s="688"/>
      <c r="DC20" s="688"/>
      <c r="DD20" s="694">
        <v>7522446</v>
      </c>
      <c r="DE20" s="686"/>
      <c r="DF20" s="686"/>
      <c r="DG20" s="686"/>
      <c r="DH20" s="686"/>
      <c r="DI20" s="686"/>
      <c r="DJ20" s="686"/>
      <c r="DK20" s="686"/>
      <c r="DL20" s="686"/>
      <c r="DM20" s="686"/>
      <c r="DN20" s="686"/>
      <c r="DO20" s="686"/>
      <c r="DP20" s="687"/>
      <c r="DQ20" s="694">
        <v>50340310</v>
      </c>
      <c r="DR20" s="686"/>
      <c r="DS20" s="686"/>
      <c r="DT20" s="686"/>
      <c r="DU20" s="686"/>
      <c r="DV20" s="686"/>
      <c r="DW20" s="686"/>
      <c r="DX20" s="686"/>
      <c r="DY20" s="686"/>
      <c r="DZ20" s="686"/>
      <c r="EA20" s="686"/>
      <c r="EB20" s="686"/>
      <c r="EC20" s="695"/>
    </row>
    <row r="21" spans="2:133" ht="11.25" customHeight="1" x14ac:dyDescent="0.15">
      <c r="B21" s="682" t="s">
        <v>281</v>
      </c>
      <c r="C21" s="683"/>
      <c r="D21" s="683"/>
      <c r="E21" s="683"/>
      <c r="F21" s="683"/>
      <c r="G21" s="683"/>
      <c r="H21" s="683"/>
      <c r="I21" s="683"/>
      <c r="J21" s="683"/>
      <c r="K21" s="683"/>
      <c r="L21" s="683"/>
      <c r="M21" s="683"/>
      <c r="N21" s="683"/>
      <c r="O21" s="683"/>
      <c r="P21" s="683"/>
      <c r="Q21" s="684"/>
      <c r="R21" s="685">
        <v>5839</v>
      </c>
      <c r="S21" s="686"/>
      <c r="T21" s="686"/>
      <c r="U21" s="686"/>
      <c r="V21" s="686"/>
      <c r="W21" s="686"/>
      <c r="X21" s="686"/>
      <c r="Y21" s="687"/>
      <c r="Z21" s="688">
        <v>0</v>
      </c>
      <c r="AA21" s="688"/>
      <c r="AB21" s="688"/>
      <c r="AC21" s="688"/>
      <c r="AD21" s="689">
        <v>5839</v>
      </c>
      <c r="AE21" s="689"/>
      <c r="AF21" s="689"/>
      <c r="AG21" s="689"/>
      <c r="AH21" s="689"/>
      <c r="AI21" s="689"/>
      <c r="AJ21" s="689"/>
      <c r="AK21" s="689"/>
      <c r="AL21" s="690">
        <v>0</v>
      </c>
      <c r="AM21" s="691"/>
      <c r="AN21" s="691"/>
      <c r="AO21" s="692"/>
      <c r="AP21" s="704" t="s">
        <v>282</v>
      </c>
      <c r="AQ21" s="705"/>
      <c r="AR21" s="705"/>
      <c r="AS21" s="705"/>
      <c r="AT21" s="705"/>
      <c r="AU21" s="705"/>
      <c r="AV21" s="705"/>
      <c r="AW21" s="705"/>
      <c r="AX21" s="705"/>
      <c r="AY21" s="705"/>
      <c r="AZ21" s="705"/>
      <c r="BA21" s="705"/>
      <c r="BB21" s="705"/>
      <c r="BC21" s="705"/>
      <c r="BD21" s="705"/>
      <c r="BE21" s="705"/>
      <c r="BF21" s="706"/>
      <c r="BG21" s="685">
        <v>3748</v>
      </c>
      <c r="BH21" s="686"/>
      <c r="BI21" s="686"/>
      <c r="BJ21" s="686"/>
      <c r="BK21" s="686"/>
      <c r="BL21" s="686"/>
      <c r="BM21" s="686"/>
      <c r="BN21" s="687"/>
      <c r="BO21" s="688">
        <v>0</v>
      </c>
      <c r="BP21" s="688"/>
      <c r="BQ21" s="688"/>
      <c r="BR21" s="688"/>
      <c r="BS21" s="694" t="s">
        <v>130</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283</v>
      </c>
      <c r="C22" s="683"/>
      <c r="D22" s="683"/>
      <c r="E22" s="683"/>
      <c r="F22" s="683"/>
      <c r="G22" s="683"/>
      <c r="H22" s="683"/>
      <c r="I22" s="683"/>
      <c r="J22" s="683"/>
      <c r="K22" s="683"/>
      <c r="L22" s="683"/>
      <c r="M22" s="683"/>
      <c r="N22" s="683"/>
      <c r="O22" s="683"/>
      <c r="P22" s="683"/>
      <c r="Q22" s="684"/>
      <c r="R22" s="685">
        <v>19014156</v>
      </c>
      <c r="S22" s="686"/>
      <c r="T22" s="686"/>
      <c r="U22" s="686"/>
      <c r="V22" s="686"/>
      <c r="W22" s="686"/>
      <c r="X22" s="686"/>
      <c r="Y22" s="687"/>
      <c r="Z22" s="688">
        <v>20.3</v>
      </c>
      <c r="AA22" s="688"/>
      <c r="AB22" s="688"/>
      <c r="AC22" s="688"/>
      <c r="AD22" s="689">
        <v>17257193</v>
      </c>
      <c r="AE22" s="689"/>
      <c r="AF22" s="689"/>
      <c r="AG22" s="689"/>
      <c r="AH22" s="689"/>
      <c r="AI22" s="689"/>
      <c r="AJ22" s="689"/>
      <c r="AK22" s="689"/>
      <c r="AL22" s="690">
        <v>40.299999999999997</v>
      </c>
      <c r="AM22" s="691"/>
      <c r="AN22" s="691"/>
      <c r="AO22" s="692"/>
      <c r="AP22" s="704" t="s">
        <v>284</v>
      </c>
      <c r="AQ22" s="705"/>
      <c r="AR22" s="705"/>
      <c r="AS22" s="705"/>
      <c r="AT22" s="705"/>
      <c r="AU22" s="705"/>
      <c r="AV22" s="705"/>
      <c r="AW22" s="705"/>
      <c r="AX22" s="705"/>
      <c r="AY22" s="705"/>
      <c r="AZ22" s="705"/>
      <c r="BA22" s="705"/>
      <c r="BB22" s="705"/>
      <c r="BC22" s="705"/>
      <c r="BD22" s="705"/>
      <c r="BE22" s="705"/>
      <c r="BF22" s="706"/>
      <c r="BG22" s="685" t="s">
        <v>130</v>
      </c>
      <c r="BH22" s="686"/>
      <c r="BI22" s="686"/>
      <c r="BJ22" s="686"/>
      <c r="BK22" s="686"/>
      <c r="BL22" s="686"/>
      <c r="BM22" s="686"/>
      <c r="BN22" s="687"/>
      <c r="BO22" s="688" t="s">
        <v>130</v>
      </c>
      <c r="BP22" s="688"/>
      <c r="BQ22" s="688"/>
      <c r="BR22" s="688"/>
      <c r="BS22" s="694" t="s">
        <v>248</v>
      </c>
      <c r="BT22" s="686"/>
      <c r="BU22" s="686"/>
      <c r="BV22" s="686"/>
      <c r="BW22" s="686"/>
      <c r="BX22" s="686"/>
      <c r="BY22" s="686"/>
      <c r="BZ22" s="686"/>
      <c r="CA22" s="686"/>
      <c r="CB22" s="695"/>
      <c r="CD22" s="667" t="s">
        <v>285</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286</v>
      </c>
      <c r="C23" s="683"/>
      <c r="D23" s="683"/>
      <c r="E23" s="683"/>
      <c r="F23" s="683"/>
      <c r="G23" s="683"/>
      <c r="H23" s="683"/>
      <c r="I23" s="683"/>
      <c r="J23" s="683"/>
      <c r="K23" s="683"/>
      <c r="L23" s="683"/>
      <c r="M23" s="683"/>
      <c r="N23" s="683"/>
      <c r="O23" s="683"/>
      <c r="P23" s="683"/>
      <c r="Q23" s="684"/>
      <c r="R23" s="685">
        <v>17257193</v>
      </c>
      <c r="S23" s="686"/>
      <c r="T23" s="686"/>
      <c r="U23" s="686"/>
      <c r="V23" s="686"/>
      <c r="W23" s="686"/>
      <c r="X23" s="686"/>
      <c r="Y23" s="687"/>
      <c r="Z23" s="688">
        <v>18.399999999999999</v>
      </c>
      <c r="AA23" s="688"/>
      <c r="AB23" s="688"/>
      <c r="AC23" s="688"/>
      <c r="AD23" s="689">
        <v>17257193</v>
      </c>
      <c r="AE23" s="689"/>
      <c r="AF23" s="689"/>
      <c r="AG23" s="689"/>
      <c r="AH23" s="689"/>
      <c r="AI23" s="689"/>
      <c r="AJ23" s="689"/>
      <c r="AK23" s="689"/>
      <c r="AL23" s="690">
        <v>40.299999999999997</v>
      </c>
      <c r="AM23" s="691"/>
      <c r="AN23" s="691"/>
      <c r="AO23" s="692"/>
      <c r="AP23" s="704" t="s">
        <v>287</v>
      </c>
      <c r="AQ23" s="705"/>
      <c r="AR23" s="705"/>
      <c r="AS23" s="705"/>
      <c r="AT23" s="705"/>
      <c r="AU23" s="705"/>
      <c r="AV23" s="705"/>
      <c r="AW23" s="705"/>
      <c r="AX23" s="705"/>
      <c r="AY23" s="705"/>
      <c r="AZ23" s="705"/>
      <c r="BA23" s="705"/>
      <c r="BB23" s="705"/>
      <c r="BC23" s="705"/>
      <c r="BD23" s="705"/>
      <c r="BE23" s="705"/>
      <c r="BF23" s="706"/>
      <c r="BG23" s="685" t="s">
        <v>130</v>
      </c>
      <c r="BH23" s="686"/>
      <c r="BI23" s="686"/>
      <c r="BJ23" s="686"/>
      <c r="BK23" s="686"/>
      <c r="BL23" s="686"/>
      <c r="BM23" s="686"/>
      <c r="BN23" s="687"/>
      <c r="BO23" s="688" t="s">
        <v>248</v>
      </c>
      <c r="BP23" s="688"/>
      <c r="BQ23" s="688"/>
      <c r="BR23" s="688"/>
      <c r="BS23" s="694" t="s">
        <v>130</v>
      </c>
      <c r="BT23" s="686"/>
      <c r="BU23" s="686"/>
      <c r="BV23" s="686"/>
      <c r="BW23" s="686"/>
      <c r="BX23" s="686"/>
      <c r="BY23" s="686"/>
      <c r="BZ23" s="686"/>
      <c r="CA23" s="686"/>
      <c r="CB23" s="695"/>
      <c r="CD23" s="667" t="s">
        <v>226</v>
      </c>
      <c r="CE23" s="668"/>
      <c r="CF23" s="668"/>
      <c r="CG23" s="668"/>
      <c r="CH23" s="668"/>
      <c r="CI23" s="668"/>
      <c r="CJ23" s="668"/>
      <c r="CK23" s="668"/>
      <c r="CL23" s="668"/>
      <c r="CM23" s="668"/>
      <c r="CN23" s="668"/>
      <c r="CO23" s="668"/>
      <c r="CP23" s="668"/>
      <c r="CQ23" s="669"/>
      <c r="CR23" s="667" t="s">
        <v>288</v>
      </c>
      <c r="CS23" s="668"/>
      <c r="CT23" s="668"/>
      <c r="CU23" s="668"/>
      <c r="CV23" s="668"/>
      <c r="CW23" s="668"/>
      <c r="CX23" s="668"/>
      <c r="CY23" s="669"/>
      <c r="CZ23" s="667" t="s">
        <v>289</v>
      </c>
      <c r="DA23" s="668"/>
      <c r="DB23" s="668"/>
      <c r="DC23" s="669"/>
      <c r="DD23" s="667" t="s">
        <v>290</v>
      </c>
      <c r="DE23" s="668"/>
      <c r="DF23" s="668"/>
      <c r="DG23" s="668"/>
      <c r="DH23" s="668"/>
      <c r="DI23" s="668"/>
      <c r="DJ23" s="668"/>
      <c r="DK23" s="669"/>
      <c r="DL23" s="716" t="s">
        <v>291</v>
      </c>
      <c r="DM23" s="717"/>
      <c r="DN23" s="717"/>
      <c r="DO23" s="717"/>
      <c r="DP23" s="717"/>
      <c r="DQ23" s="717"/>
      <c r="DR23" s="717"/>
      <c r="DS23" s="717"/>
      <c r="DT23" s="717"/>
      <c r="DU23" s="717"/>
      <c r="DV23" s="718"/>
      <c r="DW23" s="667" t="s">
        <v>292</v>
      </c>
      <c r="DX23" s="668"/>
      <c r="DY23" s="668"/>
      <c r="DZ23" s="668"/>
      <c r="EA23" s="668"/>
      <c r="EB23" s="668"/>
      <c r="EC23" s="669"/>
    </row>
    <row r="24" spans="2:133" ht="11.25" customHeight="1" x14ac:dyDescent="0.15">
      <c r="B24" s="682" t="s">
        <v>293</v>
      </c>
      <c r="C24" s="683"/>
      <c r="D24" s="683"/>
      <c r="E24" s="683"/>
      <c r="F24" s="683"/>
      <c r="G24" s="683"/>
      <c r="H24" s="683"/>
      <c r="I24" s="683"/>
      <c r="J24" s="683"/>
      <c r="K24" s="683"/>
      <c r="L24" s="683"/>
      <c r="M24" s="683"/>
      <c r="N24" s="683"/>
      <c r="O24" s="683"/>
      <c r="P24" s="683"/>
      <c r="Q24" s="684"/>
      <c r="R24" s="685">
        <v>1756963</v>
      </c>
      <c r="S24" s="686"/>
      <c r="T24" s="686"/>
      <c r="U24" s="686"/>
      <c r="V24" s="686"/>
      <c r="W24" s="686"/>
      <c r="X24" s="686"/>
      <c r="Y24" s="687"/>
      <c r="Z24" s="688">
        <v>1.9</v>
      </c>
      <c r="AA24" s="688"/>
      <c r="AB24" s="688"/>
      <c r="AC24" s="688"/>
      <c r="AD24" s="689" t="s">
        <v>248</v>
      </c>
      <c r="AE24" s="689"/>
      <c r="AF24" s="689"/>
      <c r="AG24" s="689"/>
      <c r="AH24" s="689"/>
      <c r="AI24" s="689"/>
      <c r="AJ24" s="689"/>
      <c r="AK24" s="689"/>
      <c r="AL24" s="690" t="s">
        <v>130</v>
      </c>
      <c r="AM24" s="691"/>
      <c r="AN24" s="691"/>
      <c r="AO24" s="692"/>
      <c r="AP24" s="704" t="s">
        <v>294</v>
      </c>
      <c r="AQ24" s="705"/>
      <c r="AR24" s="705"/>
      <c r="AS24" s="705"/>
      <c r="AT24" s="705"/>
      <c r="AU24" s="705"/>
      <c r="AV24" s="705"/>
      <c r="AW24" s="705"/>
      <c r="AX24" s="705"/>
      <c r="AY24" s="705"/>
      <c r="AZ24" s="705"/>
      <c r="BA24" s="705"/>
      <c r="BB24" s="705"/>
      <c r="BC24" s="705"/>
      <c r="BD24" s="705"/>
      <c r="BE24" s="705"/>
      <c r="BF24" s="706"/>
      <c r="BG24" s="685" t="s">
        <v>248</v>
      </c>
      <c r="BH24" s="686"/>
      <c r="BI24" s="686"/>
      <c r="BJ24" s="686"/>
      <c r="BK24" s="686"/>
      <c r="BL24" s="686"/>
      <c r="BM24" s="686"/>
      <c r="BN24" s="687"/>
      <c r="BO24" s="688" t="s">
        <v>248</v>
      </c>
      <c r="BP24" s="688"/>
      <c r="BQ24" s="688"/>
      <c r="BR24" s="688"/>
      <c r="BS24" s="694" t="s">
        <v>130</v>
      </c>
      <c r="BT24" s="686"/>
      <c r="BU24" s="686"/>
      <c r="BV24" s="686"/>
      <c r="BW24" s="686"/>
      <c r="BX24" s="686"/>
      <c r="BY24" s="686"/>
      <c r="BZ24" s="686"/>
      <c r="CA24" s="686"/>
      <c r="CB24" s="695"/>
      <c r="CD24" s="696" t="s">
        <v>295</v>
      </c>
      <c r="CE24" s="697"/>
      <c r="CF24" s="697"/>
      <c r="CG24" s="697"/>
      <c r="CH24" s="697"/>
      <c r="CI24" s="697"/>
      <c r="CJ24" s="697"/>
      <c r="CK24" s="697"/>
      <c r="CL24" s="697"/>
      <c r="CM24" s="697"/>
      <c r="CN24" s="697"/>
      <c r="CO24" s="697"/>
      <c r="CP24" s="697"/>
      <c r="CQ24" s="698"/>
      <c r="CR24" s="674">
        <v>39870324</v>
      </c>
      <c r="CS24" s="675"/>
      <c r="CT24" s="675"/>
      <c r="CU24" s="675"/>
      <c r="CV24" s="675"/>
      <c r="CW24" s="675"/>
      <c r="CX24" s="675"/>
      <c r="CY24" s="676"/>
      <c r="CZ24" s="679">
        <v>44.7</v>
      </c>
      <c r="DA24" s="680"/>
      <c r="DB24" s="680"/>
      <c r="DC24" s="699"/>
      <c r="DD24" s="724">
        <v>28065515</v>
      </c>
      <c r="DE24" s="675"/>
      <c r="DF24" s="675"/>
      <c r="DG24" s="675"/>
      <c r="DH24" s="675"/>
      <c r="DI24" s="675"/>
      <c r="DJ24" s="675"/>
      <c r="DK24" s="676"/>
      <c r="DL24" s="724">
        <v>27856317</v>
      </c>
      <c r="DM24" s="675"/>
      <c r="DN24" s="675"/>
      <c r="DO24" s="675"/>
      <c r="DP24" s="675"/>
      <c r="DQ24" s="675"/>
      <c r="DR24" s="675"/>
      <c r="DS24" s="675"/>
      <c r="DT24" s="675"/>
      <c r="DU24" s="675"/>
      <c r="DV24" s="676"/>
      <c r="DW24" s="679">
        <v>62.1</v>
      </c>
      <c r="DX24" s="680"/>
      <c r="DY24" s="680"/>
      <c r="DZ24" s="680"/>
      <c r="EA24" s="680"/>
      <c r="EB24" s="680"/>
      <c r="EC24" s="681"/>
    </row>
    <row r="25" spans="2:133" ht="11.25" customHeight="1" x14ac:dyDescent="0.15">
      <c r="B25" s="682" t="s">
        <v>296</v>
      </c>
      <c r="C25" s="683"/>
      <c r="D25" s="683"/>
      <c r="E25" s="683"/>
      <c r="F25" s="683"/>
      <c r="G25" s="683"/>
      <c r="H25" s="683"/>
      <c r="I25" s="683"/>
      <c r="J25" s="683"/>
      <c r="K25" s="683"/>
      <c r="L25" s="683"/>
      <c r="M25" s="683"/>
      <c r="N25" s="683"/>
      <c r="O25" s="683"/>
      <c r="P25" s="683"/>
      <c r="Q25" s="684"/>
      <c r="R25" s="685" t="s">
        <v>130</v>
      </c>
      <c r="S25" s="686"/>
      <c r="T25" s="686"/>
      <c r="U25" s="686"/>
      <c r="V25" s="686"/>
      <c r="W25" s="686"/>
      <c r="X25" s="686"/>
      <c r="Y25" s="687"/>
      <c r="Z25" s="688" t="s">
        <v>130</v>
      </c>
      <c r="AA25" s="688"/>
      <c r="AB25" s="688"/>
      <c r="AC25" s="688"/>
      <c r="AD25" s="689" t="s">
        <v>248</v>
      </c>
      <c r="AE25" s="689"/>
      <c r="AF25" s="689"/>
      <c r="AG25" s="689"/>
      <c r="AH25" s="689"/>
      <c r="AI25" s="689"/>
      <c r="AJ25" s="689"/>
      <c r="AK25" s="689"/>
      <c r="AL25" s="690" t="s">
        <v>248</v>
      </c>
      <c r="AM25" s="691"/>
      <c r="AN25" s="691"/>
      <c r="AO25" s="692"/>
      <c r="AP25" s="704" t="s">
        <v>297</v>
      </c>
      <c r="AQ25" s="705"/>
      <c r="AR25" s="705"/>
      <c r="AS25" s="705"/>
      <c r="AT25" s="705"/>
      <c r="AU25" s="705"/>
      <c r="AV25" s="705"/>
      <c r="AW25" s="705"/>
      <c r="AX25" s="705"/>
      <c r="AY25" s="705"/>
      <c r="AZ25" s="705"/>
      <c r="BA25" s="705"/>
      <c r="BB25" s="705"/>
      <c r="BC25" s="705"/>
      <c r="BD25" s="705"/>
      <c r="BE25" s="705"/>
      <c r="BF25" s="706"/>
      <c r="BG25" s="685" t="s">
        <v>130</v>
      </c>
      <c r="BH25" s="686"/>
      <c r="BI25" s="686"/>
      <c r="BJ25" s="686"/>
      <c r="BK25" s="686"/>
      <c r="BL25" s="686"/>
      <c r="BM25" s="686"/>
      <c r="BN25" s="687"/>
      <c r="BO25" s="688" t="s">
        <v>130</v>
      </c>
      <c r="BP25" s="688"/>
      <c r="BQ25" s="688"/>
      <c r="BR25" s="688"/>
      <c r="BS25" s="694" t="s">
        <v>130</v>
      </c>
      <c r="BT25" s="686"/>
      <c r="BU25" s="686"/>
      <c r="BV25" s="686"/>
      <c r="BW25" s="686"/>
      <c r="BX25" s="686"/>
      <c r="BY25" s="686"/>
      <c r="BZ25" s="686"/>
      <c r="CA25" s="686"/>
      <c r="CB25" s="695"/>
      <c r="CD25" s="700" t="s">
        <v>298</v>
      </c>
      <c r="CE25" s="701"/>
      <c r="CF25" s="701"/>
      <c r="CG25" s="701"/>
      <c r="CH25" s="701"/>
      <c r="CI25" s="701"/>
      <c r="CJ25" s="701"/>
      <c r="CK25" s="701"/>
      <c r="CL25" s="701"/>
      <c r="CM25" s="701"/>
      <c r="CN25" s="701"/>
      <c r="CO25" s="701"/>
      <c r="CP25" s="701"/>
      <c r="CQ25" s="702"/>
      <c r="CR25" s="685">
        <v>12824641</v>
      </c>
      <c r="CS25" s="721"/>
      <c r="CT25" s="721"/>
      <c r="CU25" s="721"/>
      <c r="CV25" s="721"/>
      <c r="CW25" s="721"/>
      <c r="CX25" s="721"/>
      <c r="CY25" s="722"/>
      <c r="CZ25" s="690">
        <v>14.4</v>
      </c>
      <c r="DA25" s="719"/>
      <c r="DB25" s="719"/>
      <c r="DC25" s="723"/>
      <c r="DD25" s="694">
        <v>12194867</v>
      </c>
      <c r="DE25" s="721"/>
      <c r="DF25" s="721"/>
      <c r="DG25" s="721"/>
      <c r="DH25" s="721"/>
      <c r="DI25" s="721"/>
      <c r="DJ25" s="721"/>
      <c r="DK25" s="722"/>
      <c r="DL25" s="694">
        <v>12036915</v>
      </c>
      <c r="DM25" s="721"/>
      <c r="DN25" s="721"/>
      <c r="DO25" s="721"/>
      <c r="DP25" s="721"/>
      <c r="DQ25" s="721"/>
      <c r="DR25" s="721"/>
      <c r="DS25" s="721"/>
      <c r="DT25" s="721"/>
      <c r="DU25" s="721"/>
      <c r="DV25" s="722"/>
      <c r="DW25" s="690">
        <v>26.9</v>
      </c>
      <c r="DX25" s="719"/>
      <c r="DY25" s="719"/>
      <c r="DZ25" s="719"/>
      <c r="EA25" s="719"/>
      <c r="EB25" s="719"/>
      <c r="EC25" s="720"/>
    </row>
    <row r="26" spans="2:133" ht="11.25" customHeight="1" x14ac:dyDescent="0.15">
      <c r="B26" s="682" t="s">
        <v>299</v>
      </c>
      <c r="C26" s="683"/>
      <c r="D26" s="683"/>
      <c r="E26" s="683"/>
      <c r="F26" s="683"/>
      <c r="G26" s="683"/>
      <c r="H26" s="683"/>
      <c r="I26" s="683"/>
      <c r="J26" s="683"/>
      <c r="K26" s="683"/>
      <c r="L26" s="683"/>
      <c r="M26" s="683"/>
      <c r="N26" s="683"/>
      <c r="O26" s="683"/>
      <c r="P26" s="683"/>
      <c r="Q26" s="684"/>
      <c r="R26" s="685">
        <v>44274802</v>
      </c>
      <c r="S26" s="686"/>
      <c r="T26" s="686"/>
      <c r="U26" s="686"/>
      <c r="V26" s="686"/>
      <c r="W26" s="686"/>
      <c r="X26" s="686"/>
      <c r="Y26" s="687"/>
      <c r="Z26" s="688">
        <v>47.2</v>
      </c>
      <c r="AA26" s="688"/>
      <c r="AB26" s="688"/>
      <c r="AC26" s="688"/>
      <c r="AD26" s="689">
        <v>42517839</v>
      </c>
      <c r="AE26" s="689"/>
      <c r="AF26" s="689"/>
      <c r="AG26" s="689"/>
      <c r="AH26" s="689"/>
      <c r="AI26" s="689"/>
      <c r="AJ26" s="689"/>
      <c r="AK26" s="689"/>
      <c r="AL26" s="690">
        <v>99.4</v>
      </c>
      <c r="AM26" s="691"/>
      <c r="AN26" s="691"/>
      <c r="AO26" s="692"/>
      <c r="AP26" s="704" t="s">
        <v>300</v>
      </c>
      <c r="AQ26" s="734"/>
      <c r="AR26" s="734"/>
      <c r="AS26" s="734"/>
      <c r="AT26" s="734"/>
      <c r="AU26" s="734"/>
      <c r="AV26" s="734"/>
      <c r="AW26" s="734"/>
      <c r="AX26" s="734"/>
      <c r="AY26" s="734"/>
      <c r="AZ26" s="734"/>
      <c r="BA26" s="734"/>
      <c r="BB26" s="734"/>
      <c r="BC26" s="734"/>
      <c r="BD26" s="734"/>
      <c r="BE26" s="734"/>
      <c r="BF26" s="706"/>
      <c r="BG26" s="685" t="s">
        <v>248</v>
      </c>
      <c r="BH26" s="686"/>
      <c r="BI26" s="686"/>
      <c r="BJ26" s="686"/>
      <c r="BK26" s="686"/>
      <c r="BL26" s="686"/>
      <c r="BM26" s="686"/>
      <c r="BN26" s="687"/>
      <c r="BO26" s="688" t="s">
        <v>248</v>
      </c>
      <c r="BP26" s="688"/>
      <c r="BQ26" s="688"/>
      <c r="BR26" s="688"/>
      <c r="BS26" s="694" t="s">
        <v>130</v>
      </c>
      <c r="BT26" s="686"/>
      <c r="BU26" s="686"/>
      <c r="BV26" s="686"/>
      <c r="BW26" s="686"/>
      <c r="BX26" s="686"/>
      <c r="BY26" s="686"/>
      <c r="BZ26" s="686"/>
      <c r="CA26" s="686"/>
      <c r="CB26" s="695"/>
      <c r="CD26" s="700" t="s">
        <v>301</v>
      </c>
      <c r="CE26" s="701"/>
      <c r="CF26" s="701"/>
      <c r="CG26" s="701"/>
      <c r="CH26" s="701"/>
      <c r="CI26" s="701"/>
      <c r="CJ26" s="701"/>
      <c r="CK26" s="701"/>
      <c r="CL26" s="701"/>
      <c r="CM26" s="701"/>
      <c r="CN26" s="701"/>
      <c r="CO26" s="701"/>
      <c r="CP26" s="701"/>
      <c r="CQ26" s="702"/>
      <c r="CR26" s="685">
        <v>8201693</v>
      </c>
      <c r="CS26" s="686"/>
      <c r="CT26" s="686"/>
      <c r="CU26" s="686"/>
      <c r="CV26" s="686"/>
      <c r="CW26" s="686"/>
      <c r="CX26" s="686"/>
      <c r="CY26" s="687"/>
      <c r="CZ26" s="690">
        <v>9.1999999999999993</v>
      </c>
      <c r="DA26" s="719"/>
      <c r="DB26" s="719"/>
      <c r="DC26" s="723"/>
      <c r="DD26" s="694">
        <v>7769073</v>
      </c>
      <c r="DE26" s="686"/>
      <c r="DF26" s="686"/>
      <c r="DG26" s="686"/>
      <c r="DH26" s="686"/>
      <c r="DI26" s="686"/>
      <c r="DJ26" s="686"/>
      <c r="DK26" s="687"/>
      <c r="DL26" s="694" t="s">
        <v>130</v>
      </c>
      <c r="DM26" s="686"/>
      <c r="DN26" s="686"/>
      <c r="DO26" s="686"/>
      <c r="DP26" s="686"/>
      <c r="DQ26" s="686"/>
      <c r="DR26" s="686"/>
      <c r="DS26" s="686"/>
      <c r="DT26" s="686"/>
      <c r="DU26" s="686"/>
      <c r="DV26" s="687"/>
      <c r="DW26" s="690" t="s">
        <v>130</v>
      </c>
      <c r="DX26" s="719"/>
      <c r="DY26" s="719"/>
      <c r="DZ26" s="719"/>
      <c r="EA26" s="719"/>
      <c r="EB26" s="719"/>
      <c r="EC26" s="720"/>
    </row>
    <row r="27" spans="2:133" ht="11.25" customHeight="1" x14ac:dyDescent="0.15">
      <c r="B27" s="682" t="s">
        <v>302</v>
      </c>
      <c r="C27" s="683"/>
      <c r="D27" s="683"/>
      <c r="E27" s="683"/>
      <c r="F27" s="683"/>
      <c r="G27" s="683"/>
      <c r="H27" s="683"/>
      <c r="I27" s="683"/>
      <c r="J27" s="683"/>
      <c r="K27" s="683"/>
      <c r="L27" s="683"/>
      <c r="M27" s="683"/>
      <c r="N27" s="683"/>
      <c r="O27" s="683"/>
      <c r="P27" s="683"/>
      <c r="Q27" s="684"/>
      <c r="R27" s="685">
        <v>18101</v>
      </c>
      <c r="S27" s="686"/>
      <c r="T27" s="686"/>
      <c r="U27" s="686"/>
      <c r="V27" s="686"/>
      <c r="W27" s="686"/>
      <c r="X27" s="686"/>
      <c r="Y27" s="687"/>
      <c r="Z27" s="688">
        <v>0</v>
      </c>
      <c r="AA27" s="688"/>
      <c r="AB27" s="688"/>
      <c r="AC27" s="688"/>
      <c r="AD27" s="689">
        <v>18101</v>
      </c>
      <c r="AE27" s="689"/>
      <c r="AF27" s="689"/>
      <c r="AG27" s="689"/>
      <c r="AH27" s="689"/>
      <c r="AI27" s="689"/>
      <c r="AJ27" s="689"/>
      <c r="AK27" s="689"/>
      <c r="AL27" s="690">
        <v>0</v>
      </c>
      <c r="AM27" s="691"/>
      <c r="AN27" s="691"/>
      <c r="AO27" s="692"/>
      <c r="AP27" s="682" t="s">
        <v>303</v>
      </c>
      <c r="AQ27" s="683"/>
      <c r="AR27" s="683"/>
      <c r="AS27" s="683"/>
      <c r="AT27" s="683"/>
      <c r="AU27" s="683"/>
      <c r="AV27" s="683"/>
      <c r="AW27" s="683"/>
      <c r="AX27" s="683"/>
      <c r="AY27" s="683"/>
      <c r="AZ27" s="683"/>
      <c r="BA27" s="683"/>
      <c r="BB27" s="683"/>
      <c r="BC27" s="683"/>
      <c r="BD27" s="683"/>
      <c r="BE27" s="683"/>
      <c r="BF27" s="684"/>
      <c r="BG27" s="685">
        <v>20596977</v>
      </c>
      <c r="BH27" s="686"/>
      <c r="BI27" s="686"/>
      <c r="BJ27" s="686"/>
      <c r="BK27" s="686"/>
      <c r="BL27" s="686"/>
      <c r="BM27" s="686"/>
      <c r="BN27" s="687"/>
      <c r="BO27" s="688">
        <v>100</v>
      </c>
      <c r="BP27" s="688"/>
      <c r="BQ27" s="688"/>
      <c r="BR27" s="688"/>
      <c r="BS27" s="694">
        <v>347082</v>
      </c>
      <c r="BT27" s="686"/>
      <c r="BU27" s="686"/>
      <c r="BV27" s="686"/>
      <c r="BW27" s="686"/>
      <c r="BX27" s="686"/>
      <c r="BY27" s="686"/>
      <c r="BZ27" s="686"/>
      <c r="CA27" s="686"/>
      <c r="CB27" s="695"/>
      <c r="CD27" s="700" t="s">
        <v>304</v>
      </c>
      <c r="CE27" s="701"/>
      <c r="CF27" s="701"/>
      <c r="CG27" s="701"/>
      <c r="CH27" s="701"/>
      <c r="CI27" s="701"/>
      <c r="CJ27" s="701"/>
      <c r="CK27" s="701"/>
      <c r="CL27" s="701"/>
      <c r="CM27" s="701"/>
      <c r="CN27" s="701"/>
      <c r="CO27" s="701"/>
      <c r="CP27" s="701"/>
      <c r="CQ27" s="702"/>
      <c r="CR27" s="685">
        <v>15739748</v>
      </c>
      <c r="CS27" s="721"/>
      <c r="CT27" s="721"/>
      <c r="CU27" s="721"/>
      <c r="CV27" s="721"/>
      <c r="CW27" s="721"/>
      <c r="CX27" s="721"/>
      <c r="CY27" s="722"/>
      <c r="CZ27" s="690">
        <v>17.600000000000001</v>
      </c>
      <c r="DA27" s="719"/>
      <c r="DB27" s="719"/>
      <c r="DC27" s="723"/>
      <c r="DD27" s="694">
        <v>4777890</v>
      </c>
      <c r="DE27" s="721"/>
      <c r="DF27" s="721"/>
      <c r="DG27" s="721"/>
      <c r="DH27" s="721"/>
      <c r="DI27" s="721"/>
      <c r="DJ27" s="721"/>
      <c r="DK27" s="722"/>
      <c r="DL27" s="694">
        <v>4726644</v>
      </c>
      <c r="DM27" s="721"/>
      <c r="DN27" s="721"/>
      <c r="DO27" s="721"/>
      <c r="DP27" s="721"/>
      <c r="DQ27" s="721"/>
      <c r="DR27" s="721"/>
      <c r="DS27" s="721"/>
      <c r="DT27" s="721"/>
      <c r="DU27" s="721"/>
      <c r="DV27" s="722"/>
      <c r="DW27" s="690">
        <v>10.5</v>
      </c>
      <c r="DX27" s="719"/>
      <c r="DY27" s="719"/>
      <c r="DZ27" s="719"/>
      <c r="EA27" s="719"/>
      <c r="EB27" s="719"/>
      <c r="EC27" s="720"/>
    </row>
    <row r="28" spans="2:133" ht="11.25" customHeight="1" x14ac:dyDescent="0.15">
      <c r="B28" s="682" t="s">
        <v>305</v>
      </c>
      <c r="C28" s="683"/>
      <c r="D28" s="683"/>
      <c r="E28" s="683"/>
      <c r="F28" s="683"/>
      <c r="G28" s="683"/>
      <c r="H28" s="683"/>
      <c r="I28" s="683"/>
      <c r="J28" s="683"/>
      <c r="K28" s="683"/>
      <c r="L28" s="683"/>
      <c r="M28" s="683"/>
      <c r="N28" s="683"/>
      <c r="O28" s="683"/>
      <c r="P28" s="683"/>
      <c r="Q28" s="684"/>
      <c r="R28" s="685">
        <v>215066</v>
      </c>
      <c r="S28" s="686"/>
      <c r="T28" s="686"/>
      <c r="U28" s="686"/>
      <c r="V28" s="686"/>
      <c r="W28" s="686"/>
      <c r="X28" s="686"/>
      <c r="Y28" s="687"/>
      <c r="Z28" s="688">
        <v>0.2</v>
      </c>
      <c r="AA28" s="688"/>
      <c r="AB28" s="688"/>
      <c r="AC28" s="688"/>
      <c r="AD28" s="689" t="s">
        <v>130</v>
      </c>
      <c r="AE28" s="689"/>
      <c r="AF28" s="689"/>
      <c r="AG28" s="689"/>
      <c r="AH28" s="689"/>
      <c r="AI28" s="689"/>
      <c r="AJ28" s="689"/>
      <c r="AK28" s="689"/>
      <c r="AL28" s="690" t="s">
        <v>130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306</v>
      </c>
      <c r="CE28" s="701"/>
      <c r="CF28" s="701"/>
      <c r="CG28" s="701"/>
      <c r="CH28" s="701"/>
      <c r="CI28" s="701"/>
      <c r="CJ28" s="701"/>
      <c r="CK28" s="701"/>
      <c r="CL28" s="701"/>
      <c r="CM28" s="701"/>
      <c r="CN28" s="701"/>
      <c r="CO28" s="701"/>
      <c r="CP28" s="701"/>
      <c r="CQ28" s="702"/>
      <c r="CR28" s="685">
        <v>11305935</v>
      </c>
      <c r="CS28" s="686"/>
      <c r="CT28" s="686"/>
      <c r="CU28" s="686"/>
      <c r="CV28" s="686"/>
      <c r="CW28" s="686"/>
      <c r="CX28" s="686"/>
      <c r="CY28" s="687"/>
      <c r="CZ28" s="690">
        <v>12.7</v>
      </c>
      <c r="DA28" s="719"/>
      <c r="DB28" s="719"/>
      <c r="DC28" s="723"/>
      <c r="DD28" s="694">
        <v>11092758</v>
      </c>
      <c r="DE28" s="686"/>
      <c r="DF28" s="686"/>
      <c r="DG28" s="686"/>
      <c r="DH28" s="686"/>
      <c r="DI28" s="686"/>
      <c r="DJ28" s="686"/>
      <c r="DK28" s="687"/>
      <c r="DL28" s="694">
        <v>11092758</v>
      </c>
      <c r="DM28" s="686"/>
      <c r="DN28" s="686"/>
      <c r="DO28" s="686"/>
      <c r="DP28" s="686"/>
      <c r="DQ28" s="686"/>
      <c r="DR28" s="686"/>
      <c r="DS28" s="686"/>
      <c r="DT28" s="686"/>
      <c r="DU28" s="686"/>
      <c r="DV28" s="687"/>
      <c r="DW28" s="690">
        <v>24.7</v>
      </c>
      <c r="DX28" s="719"/>
      <c r="DY28" s="719"/>
      <c r="DZ28" s="719"/>
      <c r="EA28" s="719"/>
      <c r="EB28" s="719"/>
      <c r="EC28" s="720"/>
    </row>
    <row r="29" spans="2:133" ht="11.25" customHeight="1" x14ac:dyDescent="0.15">
      <c r="B29" s="682" t="s">
        <v>307</v>
      </c>
      <c r="C29" s="683"/>
      <c r="D29" s="683"/>
      <c r="E29" s="683"/>
      <c r="F29" s="683"/>
      <c r="G29" s="683"/>
      <c r="H29" s="683"/>
      <c r="I29" s="683"/>
      <c r="J29" s="683"/>
      <c r="K29" s="683"/>
      <c r="L29" s="683"/>
      <c r="M29" s="683"/>
      <c r="N29" s="683"/>
      <c r="O29" s="683"/>
      <c r="P29" s="683"/>
      <c r="Q29" s="684"/>
      <c r="R29" s="685">
        <v>961004</v>
      </c>
      <c r="S29" s="686"/>
      <c r="T29" s="686"/>
      <c r="U29" s="686"/>
      <c r="V29" s="686"/>
      <c r="W29" s="686"/>
      <c r="X29" s="686"/>
      <c r="Y29" s="687"/>
      <c r="Z29" s="688">
        <v>1</v>
      </c>
      <c r="AA29" s="688"/>
      <c r="AB29" s="688"/>
      <c r="AC29" s="688"/>
      <c r="AD29" s="689">
        <v>149741</v>
      </c>
      <c r="AE29" s="689"/>
      <c r="AF29" s="689"/>
      <c r="AG29" s="689"/>
      <c r="AH29" s="689"/>
      <c r="AI29" s="689"/>
      <c r="AJ29" s="689"/>
      <c r="AK29" s="689"/>
      <c r="AL29" s="690">
        <v>0.4</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308</v>
      </c>
      <c r="CE29" s="726"/>
      <c r="CF29" s="700" t="s">
        <v>70</v>
      </c>
      <c r="CG29" s="701"/>
      <c r="CH29" s="701"/>
      <c r="CI29" s="701"/>
      <c r="CJ29" s="701"/>
      <c r="CK29" s="701"/>
      <c r="CL29" s="701"/>
      <c r="CM29" s="701"/>
      <c r="CN29" s="701"/>
      <c r="CO29" s="701"/>
      <c r="CP29" s="701"/>
      <c r="CQ29" s="702"/>
      <c r="CR29" s="685">
        <v>11305935</v>
      </c>
      <c r="CS29" s="721"/>
      <c r="CT29" s="721"/>
      <c r="CU29" s="721"/>
      <c r="CV29" s="721"/>
      <c r="CW29" s="721"/>
      <c r="CX29" s="721"/>
      <c r="CY29" s="722"/>
      <c r="CZ29" s="690">
        <v>12.7</v>
      </c>
      <c r="DA29" s="719"/>
      <c r="DB29" s="719"/>
      <c r="DC29" s="723"/>
      <c r="DD29" s="694">
        <v>11092758</v>
      </c>
      <c r="DE29" s="721"/>
      <c r="DF29" s="721"/>
      <c r="DG29" s="721"/>
      <c r="DH29" s="721"/>
      <c r="DI29" s="721"/>
      <c r="DJ29" s="721"/>
      <c r="DK29" s="722"/>
      <c r="DL29" s="694">
        <v>11092758</v>
      </c>
      <c r="DM29" s="721"/>
      <c r="DN29" s="721"/>
      <c r="DO29" s="721"/>
      <c r="DP29" s="721"/>
      <c r="DQ29" s="721"/>
      <c r="DR29" s="721"/>
      <c r="DS29" s="721"/>
      <c r="DT29" s="721"/>
      <c r="DU29" s="721"/>
      <c r="DV29" s="722"/>
      <c r="DW29" s="690">
        <v>24.7</v>
      </c>
      <c r="DX29" s="719"/>
      <c r="DY29" s="719"/>
      <c r="DZ29" s="719"/>
      <c r="EA29" s="719"/>
      <c r="EB29" s="719"/>
      <c r="EC29" s="720"/>
    </row>
    <row r="30" spans="2:133" ht="11.25" customHeight="1" x14ac:dyDescent="0.15">
      <c r="B30" s="682" t="s">
        <v>309</v>
      </c>
      <c r="C30" s="683"/>
      <c r="D30" s="683"/>
      <c r="E30" s="683"/>
      <c r="F30" s="683"/>
      <c r="G30" s="683"/>
      <c r="H30" s="683"/>
      <c r="I30" s="683"/>
      <c r="J30" s="683"/>
      <c r="K30" s="683"/>
      <c r="L30" s="683"/>
      <c r="M30" s="683"/>
      <c r="N30" s="683"/>
      <c r="O30" s="683"/>
      <c r="P30" s="683"/>
      <c r="Q30" s="684"/>
      <c r="R30" s="685">
        <v>552797</v>
      </c>
      <c r="S30" s="686"/>
      <c r="T30" s="686"/>
      <c r="U30" s="686"/>
      <c r="V30" s="686"/>
      <c r="W30" s="686"/>
      <c r="X30" s="686"/>
      <c r="Y30" s="687"/>
      <c r="Z30" s="688">
        <v>0.6</v>
      </c>
      <c r="AA30" s="688"/>
      <c r="AB30" s="688"/>
      <c r="AC30" s="688"/>
      <c r="AD30" s="689" t="s">
        <v>248</v>
      </c>
      <c r="AE30" s="689"/>
      <c r="AF30" s="689"/>
      <c r="AG30" s="689"/>
      <c r="AH30" s="689"/>
      <c r="AI30" s="689"/>
      <c r="AJ30" s="689"/>
      <c r="AK30" s="689"/>
      <c r="AL30" s="690" t="s">
        <v>248</v>
      </c>
      <c r="AM30" s="691"/>
      <c r="AN30" s="691"/>
      <c r="AO30" s="692"/>
      <c r="AP30" s="664" t="s">
        <v>226</v>
      </c>
      <c r="AQ30" s="665"/>
      <c r="AR30" s="665"/>
      <c r="AS30" s="665"/>
      <c r="AT30" s="665"/>
      <c r="AU30" s="665"/>
      <c r="AV30" s="665"/>
      <c r="AW30" s="665"/>
      <c r="AX30" s="665"/>
      <c r="AY30" s="665"/>
      <c r="AZ30" s="665"/>
      <c r="BA30" s="665"/>
      <c r="BB30" s="665"/>
      <c r="BC30" s="665"/>
      <c r="BD30" s="665"/>
      <c r="BE30" s="665"/>
      <c r="BF30" s="666"/>
      <c r="BG30" s="664" t="s">
        <v>310</v>
      </c>
      <c r="BH30" s="738"/>
      <c r="BI30" s="738"/>
      <c r="BJ30" s="738"/>
      <c r="BK30" s="738"/>
      <c r="BL30" s="738"/>
      <c r="BM30" s="738"/>
      <c r="BN30" s="738"/>
      <c r="BO30" s="738"/>
      <c r="BP30" s="738"/>
      <c r="BQ30" s="739"/>
      <c r="BR30" s="664" t="s">
        <v>311</v>
      </c>
      <c r="BS30" s="738"/>
      <c r="BT30" s="738"/>
      <c r="BU30" s="738"/>
      <c r="BV30" s="738"/>
      <c r="BW30" s="738"/>
      <c r="BX30" s="738"/>
      <c r="BY30" s="738"/>
      <c r="BZ30" s="738"/>
      <c r="CA30" s="738"/>
      <c r="CB30" s="739"/>
      <c r="CD30" s="727"/>
      <c r="CE30" s="728"/>
      <c r="CF30" s="700" t="s">
        <v>312</v>
      </c>
      <c r="CG30" s="701"/>
      <c r="CH30" s="701"/>
      <c r="CI30" s="701"/>
      <c r="CJ30" s="701"/>
      <c r="CK30" s="701"/>
      <c r="CL30" s="701"/>
      <c r="CM30" s="701"/>
      <c r="CN30" s="701"/>
      <c r="CO30" s="701"/>
      <c r="CP30" s="701"/>
      <c r="CQ30" s="702"/>
      <c r="CR30" s="685">
        <v>11059031</v>
      </c>
      <c r="CS30" s="686"/>
      <c r="CT30" s="686"/>
      <c r="CU30" s="686"/>
      <c r="CV30" s="686"/>
      <c r="CW30" s="686"/>
      <c r="CX30" s="686"/>
      <c r="CY30" s="687"/>
      <c r="CZ30" s="690">
        <v>12.4</v>
      </c>
      <c r="DA30" s="719"/>
      <c r="DB30" s="719"/>
      <c r="DC30" s="723"/>
      <c r="DD30" s="694">
        <v>10863124</v>
      </c>
      <c r="DE30" s="686"/>
      <c r="DF30" s="686"/>
      <c r="DG30" s="686"/>
      <c r="DH30" s="686"/>
      <c r="DI30" s="686"/>
      <c r="DJ30" s="686"/>
      <c r="DK30" s="687"/>
      <c r="DL30" s="694">
        <v>10863124</v>
      </c>
      <c r="DM30" s="686"/>
      <c r="DN30" s="686"/>
      <c r="DO30" s="686"/>
      <c r="DP30" s="686"/>
      <c r="DQ30" s="686"/>
      <c r="DR30" s="686"/>
      <c r="DS30" s="686"/>
      <c r="DT30" s="686"/>
      <c r="DU30" s="686"/>
      <c r="DV30" s="687"/>
      <c r="DW30" s="690">
        <v>24.2</v>
      </c>
      <c r="DX30" s="719"/>
      <c r="DY30" s="719"/>
      <c r="DZ30" s="719"/>
      <c r="EA30" s="719"/>
      <c r="EB30" s="719"/>
      <c r="EC30" s="720"/>
    </row>
    <row r="31" spans="2:133" ht="11.25" customHeight="1" x14ac:dyDescent="0.15">
      <c r="B31" s="682" t="s">
        <v>313</v>
      </c>
      <c r="C31" s="683"/>
      <c r="D31" s="683"/>
      <c r="E31" s="683"/>
      <c r="F31" s="683"/>
      <c r="G31" s="683"/>
      <c r="H31" s="683"/>
      <c r="I31" s="683"/>
      <c r="J31" s="683"/>
      <c r="K31" s="683"/>
      <c r="L31" s="683"/>
      <c r="M31" s="683"/>
      <c r="N31" s="683"/>
      <c r="O31" s="683"/>
      <c r="P31" s="683"/>
      <c r="Q31" s="684"/>
      <c r="R31" s="685">
        <v>27709431</v>
      </c>
      <c r="S31" s="686"/>
      <c r="T31" s="686"/>
      <c r="U31" s="686"/>
      <c r="V31" s="686"/>
      <c r="W31" s="686"/>
      <c r="X31" s="686"/>
      <c r="Y31" s="687"/>
      <c r="Z31" s="688">
        <v>29.5</v>
      </c>
      <c r="AA31" s="688"/>
      <c r="AB31" s="688"/>
      <c r="AC31" s="688"/>
      <c r="AD31" s="689" t="s">
        <v>130</v>
      </c>
      <c r="AE31" s="689"/>
      <c r="AF31" s="689"/>
      <c r="AG31" s="689"/>
      <c r="AH31" s="689"/>
      <c r="AI31" s="689"/>
      <c r="AJ31" s="689"/>
      <c r="AK31" s="689"/>
      <c r="AL31" s="690" t="s">
        <v>130</v>
      </c>
      <c r="AM31" s="691"/>
      <c r="AN31" s="691"/>
      <c r="AO31" s="692"/>
      <c r="AP31" s="742" t="s">
        <v>314</v>
      </c>
      <c r="AQ31" s="743"/>
      <c r="AR31" s="743"/>
      <c r="AS31" s="743"/>
      <c r="AT31" s="748" t="s">
        <v>315</v>
      </c>
      <c r="AU31" s="231"/>
      <c r="AV31" s="231"/>
      <c r="AW31" s="231"/>
      <c r="AX31" s="671" t="s">
        <v>190</v>
      </c>
      <c r="AY31" s="672"/>
      <c r="AZ31" s="672"/>
      <c r="BA31" s="672"/>
      <c r="BB31" s="672"/>
      <c r="BC31" s="672"/>
      <c r="BD31" s="672"/>
      <c r="BE31" s="672"/>
      <c r="BF31" s="673"/>
      <c r="BG31" s="753">
        <v>99.3</v>
      </c>
      <c r="BH31" s="740"/>
      <c r="BI31" s="740"/>
      <c r="BJ31" s="740"/>
      <c r="BK31" s="740"/>
      <c r="BL31" s="740"/>
      <c r="BM31" s="680">
        <v>98.4</v>
      </c>
      <c r="BN31" s="740"/>
      <c r="BO31" s="740"/>
      <c r="BP31" s="740"/>
      <c r="BQ31" s="741"/>
      <c r="BR31" s="753">
        <v>99.4</v>
      </c>
      <c r="BS31" s="740"/>
      <c r="BT31" s="740"/>
      <c r="BU31" s="740"/>
      <c r="BV31" s="740"/>
      <c r="BW31" s="740"/>
      <c r="BX31" s="680">
        <v>98.3</v>
      </c>
      <c r="BY31" s="740"/>
      <c r="BZ31" s="740"/>
      <c r="CA31" s="740"/>
      <c r="CB31" s="741"/>
      <c r="CD31" s="727"/>
      <c r="CE31" s="728"/>
      <c r="CF31" s="700" t="s">
        <v>316</v>
      </c>
      <c r="CG31" s="701"/>
      <c r="CH31" s="701"/>
      <c r="CI31" s="701"/>
      <c r="CJ31" s="701"/>
      <c r="CK31" s="701"/>
      <c r="CL31" s="701"/>
      <c r="CM31" s="701"/>
      <c r="CN31" s="701"/>
      <c r="CO31" s="701"/>
      <c r="CP31" s="701"/>
      <c r="CQ31" s="702"/>
      <c r="CR31" s="685">
        <v>246904</v>
      </c>
      <c r="CS31" s="721"/>
      <c r="CT31" s="721"/>
      <c r="CU31" s="721"/>
      <c r="CV31" s="721"/>
      <c r="CW31" s="721"/>
      <c r="CX31" s="721"/>
      <c r="CY31" s="722"/>
      <c r="CZ31" s="690">
        <v>0.3</v>
      </c>
      <c r="DA31" s="719"/>
      <c r="DB31" s="719"/>
      <c r="DC31" s="723"/>
      <c r="DD31" s="694">
        <v>229634</v>
      </c>
      <c r="DE31" s="721"/>
      <c r="DF31" s="721"/>
      <c r="DG31" s="721"/>
      <c r="DH31" s="721"/>
      <c r="DI31" s="721"/>
      <c r="DJ31" s="721"/>
      <c r="DK31" s="722"/>
      <c r="DL31" s="694">
        <v>229634</v>
      </c>
      <c r="DM31" s="721"/>
      <c r="DN31" s="721"/>
      <c r="DO31" s="721"/>
      <c r="DP31" s="721"/>
      <c r="DQ31" s="721"/>
      <c r="DR31" s="721"/>
      <c r="DS31" s="721"/>
      <c r="DT31" s="721"/>
      <c r="DU31" s="721"/>
      <c r="DV31" s="722"/>
      <c r="DW31" s="690">
        <v>0.5</v>
      </c>
      <c r="DX31" s="719"/>
      <c r="DY31" s="719"/>
      <c r="DZ31" s="719"/>
      <c r="EA31" s="719"/>
      <c r="EB31" s="719"/>
      <c r="EC31" s="720"/>
    </row>
    <row r="32" spans="2:133" ht="11.25" customHeight="1" x14ac:dyDescent="0.15">
      <c r="B32" s="731" t="s">
        <v>317</v>
      </c>
      <c r="C32" s="732"/>
      <c r="D32" s="732"/>
      <c r="E32" s="732"/>
      <c r="F32" s="732"/>
      <c r="G32" s="732"/>
      <c r="H32" s="732"/>
      <c r="I32" s="732"/>
      <c r="J32" s="732"/>
      <c r="K32" s="732"/>
      <c r="L32" s="732"/>
      <c r="M32" s="732"/>
      <c r="N32" s="732"/>
      <c r="O32" s="732"/>
      <c r="P32" s="732"/>
      <c r="Q32" s="733"/>
      <c r="R32" s="685" t="s">
        <v>130</v>
      </c>
      <c r="S32" s="686"/>
      <c r="T32" s="686"/>
      <c r="U32" s="686"/>
      <c r="V32" s="686"/>
      <c r="W32" s="686"/>
      <c r="X32" s="686"/>
      <c r="Y32" s="687"/>
      <c r="Z32" s="688" t="s">
        <v>130</v>
      </c>
      <c r="AA32" s="688"/>
      <c r="AB32" s="688"/>
      <c r="AC32" s="688"/>
      <c r="AD32" s="689" t="s">
        <v>248</v>
      </c>
      <c r="AE32" s="689"/>
      <c r="AF32" s="689"/>
      <c r="AG32" s="689"/>
      <c r="AH32" s="689"/>
      <c r="AI32" s="689"/>
      <c r="AJ32" s="689"/>
      <c r="AK32" s="689"/>
      <c r="AL32" s="690" t="s">
        <v>130</v>
      </c>
      <c r="AM32" s="691"/>
      <c r="AN32" s="691"/>
      <c r="AO32" s="692"/>
      <c r="AP32" s="744"/>
      <c r="AQ32" s="745"/>
      <c r="AR32" s="745"/>
      <c r="AS32" s="745"/>
      <c r="AT32" s="749"/>
      <c r="AU32" s="230" t="s">
        <v>318</v>
      </c>
      <c r="AV32" s="230"/>
      <c r="AW32" s="230"/>
      <c r="AX32" s="682" t="s">
        <v>319</v>
      </c>
      <c r="AY32" s="683"/>
      <c r="AZ32" s="683"/>
      <c r="BA32" s="683"/>
      <c r="BB32" s="683"/>
      <c r="BC32" s="683"/>
      <c r="BD32" s="683"/>
      <c r="BE32" s="683"/>
      <c r="BF32" s="684"/>
      <c r="BG32" s="754">
        <v>99.5</v>
      </c>
      <c r="BH32" s="721"/>
      <c r="BI32" s="721"/>
      <c r="BJ32" s="721"/>
      <c r="BK32" s="721"/>
      <c r="BL32" s="721"/>
      <c r="BM32" s="691">
        <v>98.8</v>
      </c>
      <c r="BN32" s="751"/>
      <c r="BO32" s="751"/>
      <c r="BP32" s="751"/>
      <c r="BQ32" s="752"/>
      <c r="BR32" s="754">
        <v>99.4</v>
      </c>
      <c r="BS32" s="721"/>
      <c r="BT32" s="721"/>
      <c r="BU32" s="721"/>
      <c r="BV32" s="721"/>
      <c r="BW32" s="721"/>
      <c r="BX32" s="691">
        <v>98.6</v>
      </c>
      <c r="BY32" s="751"/>
      <c r="BZ32" s="751"/>
      <c r="CA32" s="751"/>
      <c r="CB32" s="752"/>
      <c r="CD32" s="729"/>
      <c r="CE32" s="730"/>
      <c r="CF32" s="700" t="s">
        <v>320</v>
      </c>
      <c r="CG32" s="701"/>
      <c r="CH32" s="701"/>
      <c r="CI32" s="701"/>
      <c r="CJ32" s="701"/>
      <c r="CK32" s="701"/>
      <c r="CL32" s="701"/>
      <c r="CM32" s="701"/>
      <c r="CN32" s="701"/>
      <c r="CO32" s="701"/>
      <c r="CP32" s="701"/>
      <c r="CQ32" s="702"/>
      <c r="CR32" s="685" t="s">
        <v>130</v>
      </c>
      <c r="CS32" s="686"/>
      <c r="CT32" s="686"/>
      <c r="CU32" s="686"/>
      <c r="CV32" s="686"/>
      <c r="CW32" s="686"/>
      <c r="CX32" s="686"/>
      <c r="CY32" s="687"/>
      <c r="CZ32" s="690" t="s">
        <v>130</v>
      </c>
      <c r="DA32" s="719"/>
      <c r="DB32" s="719"/>
      <c r="DC32" s="723"/>
      <c r="DD32" s="694" t="s">
        <v>248</v>
      </c>
      <c r="DE32" s="686"/>
      <c r="DF32" s="686"/>
      <c r="DG32" s="686"/>
      <c r="DH32" s="686"/>
      <c r="DI32" s="686"/>
      <c r="DJ32" s="686"/>
      <c r="DK32" s="687"/>
      <c r="DL32" s="694" t="s">
        <v>248</v>
      </c>
      <c r="DM32" s="686"/>
      <c r="DN32" s="686"/>
      <c r="DO32" s="686"/>
      <c r="DP32" s="686"/>
      <c r="DQ32" s="686"/>
      <c r="DR32" s="686"/>
      <c r="DS32" s="686"/>
      <c r="DT32" s="686"/>
      <c r="DU32" s="686"/>
      <c r="DV32" s="687"/>
      <c r="DW32" s="690" t="s">
        <v>130</v>
      </c>
      <c r="DX32" s="719"/>
      <c r="DY32" s="719"/>
      <c r="DZ32" s="719"/>
      <c r="EA32" s="719"/>
      <c r="EB32" s="719"/>
      <c r="EC32" s="720"/>
    </row>
    <row r="33" spans="2:133" ht="11.25" customHeight="1" x14ac:dyDescent="0.15">
      <c r="B33" s="682" t="s">
        <v>321</v>
      </c>
      <c r="C33" s="683"/>
      <c r="D33" s="683"/>
      <c r="E33" s="683"/>
      <c r="F33" s="683"/>
      <c r="G33" s="683"/>
      <c r="H33" s="683"/>
      <c r="I33" s="683"/>
      <c r="J33" s="683"/>
      <c r="K33" s="683"/>
      <c r="L33" s="683"/>
      <c r="M33" s="683"/>
      <c r="N33" s="683"/>
      <c r="O33" s="683"/>
      <c r="P33" s="683"/>
      <c r="Q33" s="684"/>
      <c r="R33" s="685">
        <v>5559142</v>
      </c>
      <c r="S33" s="686"/>
      <c r="T33" s="686"/>
      <c r="U33" s="686"/>
      <c r="V33" s="686"/>
      <c r="W33" s="686"/>
      <c r="X33" s="686"/>
      <c r="Y33" s="687"/>
      <c r="Z33" s="688">
        <v>5.9</v>
      </c>
      <c r="AA33" s="688"/>
      <c r="AB33" s="688"/>
      <c r="AC33" s="688"/>
      <c r="AD33" s="689" t="s">
        <v>248</v>
      </c>
      <c r="AE33" s="689"/>
      <c r="AF33" s="689"/>
      <c r="AG33" s="689"/>
      <c r="AH33" s="689"/>
      <c r="AI33" s="689"/>
      <c r="AJ33" s="689"/>
      <c r="AK33" s="689"/>
      <c r="AL33" s="690" t="s">
        <v>130</v>
      </c>
      <c r="AM33" s="691"/>
      <c r="AN33" s="691"/>
      <c r="AO33" s="692"/>
      <c r="AP33" s="746"/>
      <c r="AQ33" s="747"/>
      <c r="AR33" s="747"/>
      <c r="AS33" s="747"/>
      <c r="AT33" s="750"/>
      <c r="AU33" s="232"/>
      <c r="AV33" s="232"/>
      <c r="AW33" s="232"/>
      <c r="AX33" s="735" t="s">
        <v>322</v>
      </c>
      <c r="AY33" s="736"/>
      <c r="AZ33" s="736"/>
      <c r="BA33" s="736"/>
      <c r="BB33" s="736"/>
      <c r="BC33" s="736"/>
      <c r="BD33" s="736"/>
      <c r="BE33" s="736"/>
      <c r="BF33" s="737"/>
      <c r="BG33" s="755">
        <v>99</v>
      </c>
      <c r="BH33" s="756"/>
      <c r="BI33" s="756"/>
      <c r="BJ33" s="756"/>
      <c r="BK33" s="756"/>
      <c r="BL33" s="756"/>
      <c r="BM33" s="757">
        <v>97.7</v>
      </c>
      <c r="BN33" s="756"/>
      <c r="BO33" s="756"/>
      <c r="BP33" s="756"/>
      <c r="BQ33" s="758"/>
      <c r="BR33" s="755">
        <v>99.1</v>
      </c>
      <c r="BS33" s="756"/>
      <c r="BT33" s="756"/>
      <c r="BU33" s="756"/>
      <c r="BV33" s="756"/>
      <c r="BW33" s="756"/>
      <c r="BX33" s="757">
        <v>97.6</v>
      </c>
      <c r="BY33" s="756"/>
      <c r="BZ33" s="756"/>
      <c r="CA33" s="756"/>
      <c r="CB33" s="758"/>
      <c r="CD33" s="700" t="s">
        <v>323</v>
      </c>
      <c r="CE33" s="701"/>
      <c r="CF33" s="701"/>
      <c r="CG33" s="701"/>
      <c r="CH33" s="701"/>
      <c r="CI33" s="701"/>
      <c r="CJ33" s="701"/>
      <c r="CK33" s="701"/>
      <c r="CL33" s="701"/>
      <c r="CM33" s="701"/>
      <c r="CN33" s="701"/>
      <c r="CO33" s="701"/>
      <c r="CP33" s="701"/>
      <c r="CQ33" s="702"/>
      <c r="CR33" s="685">
        <v>41315170</v>
      </c>
      <c r="CS33" s="721"/>
      <c r="CT33" s="721"/>
      <c r="CU33" s="721"/>
      <c r="CV33" s="721"/>
      <c r="CW33" s="721"/>
      <c r="CX33" s="721"/>
      <c r="CY33" s="722"/>
      <c r="CZ33" s="690">
        <v>46.3</v>
      </c>
      <c r="DA33" s="719"/>
      <c r="DB33" s="719"/>
      <c r="DC33" s="723"/>
      <c r="DD33" s="694">
        <v>19971420</v>
      </c>
      <c r="DE33" s="721"/>
      <c r="DF33" s="721"/>
      <c r="DG33" s="721"/>
      <c r="DH33" s="721"/>
      <c r="DI33" s="721"/>
      <c r="DJ33" s="721"/>
      <c r="DK33" s="722"/>
      <c r="DL33" s="694">
        <v>15225398</v>
      </c>
      <c r="DM33" s="721"/>
      <c r="DN33" s="721"/>
      <c r="DO33" s="721"/>
      <c r="DP33" s="721"/>
      <c r="DQ33" s="721"/>
      <c r="DR33" s="721"/>
      <c r="DS33" s="721"/>
      <c r="DT33" s="721"/>
      <c r="DU33" s="721"/>
      <c r="DV33" s="722"/>
      <c r="DW33" s="690">
        <v>34</v>
      </c>
      <c r="DX33" s="719"/>
      <c r="DY33" s="719"/>
      <c r="DZ33" s="719"/>
      <c r="EA33" s="719"/>
      <c r="EB33" s="719"/>
      <c r="EC33" s="720"/>
    </row>
    <row r="34" spans="2:133" ht="11.25" customHeight="1" x14ac:dyDescent="0.15">
      <c r="B34" s="682" t="s">
        <v>324</v>
      </c>
      <c r="C34" s="683"/>
      <c r="D34" s="683"/>
      <c r="E34" s="683"/>
      <c r="F34" s="683"/>
      <c r="G34" s="683"/>
      <c r="H34" s="683"/>
      <c r="I34" s="683"/>
      <c r="J34" s="683"/>
      <c r="K34" s="683"/>
      <c r="L34" s="683"/>
      <c r="M34" s="683"/>
      <c r="N34" s="683"/>
      <c r="O34" s="683"/>
      <c r="P34" s="683"/>
      <c r="Q34" s="684"/>
      <c r="R34" s="685">
        <v>405789</v>
      </c>
      <c r="S34" s="686"/>
      <c r="T34" s="686"/>
      <c r="U34" s="686"/>
      <c r="V34" s="686"/>
      <c r="W34" s="686"/>
      <c r="X34" s="686"/>
      <c r="Y34" s="687"/>
      <c r="Z34" s="688">
        <v>0.4</v>
      </c>
      <c r="AA34" s="688"/>
      <c r="AB34" s="688"/>
      <c r="AC34" s="688"/>
      <c r="AD34" s="689">
        <v>72802</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325</v>
      </c>
      <c r="CE34" s="701"/>
      <c r="CF34" s="701"/>
      <c r="CG34" s="701"/>
      <c r="CH34" s="701"/>
      <c r="CI34" s="701"/>
      <c r="CJ34" s="701"/>
      <c r="CK34" s="701"/>
      <c r="CL34" s="701"/>
      <c r="CM34" s="701"/>
      <c r="CN34" s="701"/>
      <c r="CO34" s="701"/>
      <c r="CP34" s="701"/>
      <c r="CQ34" s="702"/>
      <c r="CR34" s="685">
        <v>9762893</v>
      </c>
      <c r="CS34" s="686"/>
      <c r="CT34" s="686"/>
      <c r="CU34" s="686"/>
      <c r="CV34" s="686"/>
      <c r="CW34" s="686"/>
      <c r="CX34" s="686"/>
      <c r="CY34" s="687"/>
      <c r="CZ34" s="690">
        <v>10.9</v>
      </c>
      <c r="DA34" s="719"/>
      <c r="DB34" s="719"/>
      <c r="DC34" s="723"/>
      <c r="DD34" s="694">
        <v>7719849</v>
      </c>
      <c r="DE34" s="686"/>
      <c r="DF34" s="686"/>
      <c r="DG34" s="686"/>
      <c r="DH34" s="686"/>
      <c r="DI34" s="686"/>
      <c r="DJ34" s="686"/>
      <c r="DK34" s="687"/>
      <c r="DL34" s="694">
        <v>6316562</v>
      </c>
      <c r="DM34" s="686"/>
      <c r="DN34" s="686"/>
      <c r="DO34" s="686"/>
      <c r="DP34" s="686"/>
      <c r="DQ34" s="686"/>
      <c r="DR34" s="686"/>
      <c r="DS34" s="686"/>
      <c r="DT34" s="686"/>
      <c r="DU34" s="686"/>
      <c r="DV34" s="687"/>
      <c r="DW34" s="690">
        <v>14.1</v>
      </c>
      <c r="DX34" s="719"/>
      <c r="DY34" s="719"/>
      <c r="DZ34" s="719"/>
      <c r="EA34" s="719"/>
      <c r="EB34" s="719"/>
      <c r="EC34" s="720"/>
    </row>
    <row r="35" spans="2:133" ht="11.25" customHeight="1" x14ac:dyDescent="0.15">
      <c r="B35" s="682" t="s">
        <v>326</v>
      </c>
      <c r="C35" s="683"/>
      <c r="D35" s="683"/>
      <c r="E35" s="683"/>
      <c r="F35" s="683"/>
      <c r="G35" s="683"/>
      <c r="H35" s="683"/>
      <c r="I35" s="683"/>
      <c r="J35" s="683"/>
      <c r="K35" s="683"/>
      <c r="L35" s="683"/>
      <c r="M35" s="683"/>
      <c r="N35" s="683"/>
      <c r="O35" s="683"/>
      <c r="P35" s="683"/>
      <c r="Q35" s="684"/>
      <c r="R35" s="685">
        <v>950935</v>
      </c>
      <c r="S35" s="686"/>
      <c r="T35" s="686"/>
      <c r="U35" s="686"/>
      <c r="V35" s="686"/>
      <c r="W35" s="686"/>
      <c r="X35" s="686"/>
      <c r="Y35" s="687"/>
      <c r="Z35" s="688">
        <v>1</v>
      </c>
      <c r="AA35" s="688"/>
      <c r="AB35" s="688"/>
      <c r="AC35" s="688"/>
      <c r="AD35" s="689" t="s">
        <v>130</v>
      </c>
      <c r="AE35" s="689"/>
      <c r="AF35" s="689"/>
      <c r="AG35" s="689"/>
      <c r="AH35" s="689"/>
      <c r="AI35" s="689"/>
      <c r="AJ35" s="689"/>
      <c r="AK35" s="689"/>
      <c r="AL35" s="690" t="s">
        <v>130</v>
      </c>
      <c r="AM35" s="691"/>
      <c r="AN35" s="691"/>
      <c r="AO35" s="692"/>
      <c r="AP35" s="235"/>
      <c r="AQ35" s="664" t="s">
        <v>327</v>
      </c>
      <c r="AR35" s="665"/>
      <c r="AS35" s="665"/>
      <c r="AT35" s="665"/>
      <c r="AU35" s="665"/>
      <c r="AV35" s="665"/>
      <c r="AW35" s="665"/>
      <c r="AX35" s="665"/>
      <c r="AY35" s="665"/>
      <c r="AZ35" s="665"/>
      <c r="BA35" s="665"/>
      <c r="BB35" s="665"/>
      <c r="BC35" s="665"/>
      <c r="BD35" s="665"/>
      <c r="BE35" s="665"/>
      <c r="BF35" s="666"/>
      <c r="BG35" s="664" t="s">
        <v>328</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329</v>
      </c>
      <c r="CE35" s="701"/>
      <c r="CF35" s="701"/>
      <c r="CG35" s="701"/>
      <c r="CH35" s="701"/>
      <c r="CI35" s="701"/>
      <c r="CJ35" s="701"/>
      <c r="CK35" s="701"/>
      <c r="CL35" s="701"/>
      <c r="CM35" s="701"/>
      <c r="CN35" s="701"/>
      <c r="CO35" s="701"/>
      <c r="CP35" s="701"/>
      <c r="CQ35" s="702"/>
      <c r="CR35" s="685">
        <v>716771</v>
      </c>
      <c r="CS35" s="721"/>
      <c r="CT35" s="721"/>
      <c r="CU35" s="721"/>
      <c r="CV35" s="721"/>
      <c r="CW35" s="721"/>
      <c r="CX35" s="721"/>
      <c r="CY35" s="722"/>
      <c r="CZ35" s="690">
        <v>0.8</v>
      </c>
      <c r="DA35" s="719"/>
      <c r="DB35" s="719"/>
      <c r="DC35" s="723"/>
      <c r="DD35" s="694">
        <v>496075</v>
      </c>
      <c r="DE35" s="721"/>
      <c r="DF35" s="721"/>
      <c r="DG35" s="721"/>
      <c r="DH35" s="721"/>
      <c r="DI35" s="721"/>
      <c r="DJ35" s="721"/>
      <c r="DK35" s="722"/>
      <c r="DL35" s="694">
        <v>452333</v>
      </c>
      <c r="DM35" s="721"/>
      <c r="DN35" s="721"/>
      <c r="DO35" s="721"/>
      <c r="DP35" s="721"/>
      <c r="DQ35" s="721"/>
      <c r="DR35" s="721"/>
      <c r="DS35" s="721"/>
      <c r="DT35" s="721"/>
      <c r="DU35" s="721"/>
      <c r="DV35" s="722"/>
      <c r="DW35" s="690">
        <v>1</v>
      </c>
      <c r="DX35" s="719"/>
      <c r="DY35" s="719"/>
      <c r="DZ35" s="719"/>
      <c r="EA35" s="719"/>
      <c r="EB35" s="719"/>
      <c r="EC35" s="720"/>
    </row>
    <row r="36" spans="2:133" ht="11.25" customHeight="1" x14ac:dyDescent="0.15">
      <c r="B36" s="682" t="s">
        <v>330</v>
      </c>
      <c r="C36" s="683"/>
      <c r="D36" s="683"/>
      <c r="E36" s="683"/>
      <c r="F36" s="683"/>
      <c r="G36" s="683"/>
      <c r="H36" s="683"/>
      <c r="I36" s="683"/>
      <c r="J36" s="683"/>
      <c r="K36" s="683"/>
      <c r="L36" s="683"/>
      <c r="M36" s="683"/>
      <c r="N36" s="683"/>
      <c r="O36" s="683"/>
      <c r="P36" s="683"/>
      <c r="Q36" s="684"/>
      <c r="R36" s="685">
        <v>50182</v>
      </c>
      <c r="S36" s="686"/>
      <c r="T36" s="686"/>
      <c r="U36" s="686"/>
      <c r="V36" s="686"/>
      <c r="W36" s="686"/>
      <c r="X36" s="686"/>
      <c r="Y36" s="687"/>
      <c r="Z36" s="688">
        <v>0.1</v>
      </c>
      <c r="AA36" s="688"/>
      <c r="AB36" s="688"/>
      <c r="AC36" s="688"/>
      <c r="AD36" s="689" t="s">
        <v>248</v>
      </c>
      <c r="AE36" s="689"/>
      <c r="AF36" s="689"/>
      <c r="AG36" s="689"/>
      <c r="AH36" s="689"/>
      <c r="AI36" s="689"/>
      <c r="AJ36" s="689"/>
      <c r="AK36" s="689"/>
      <c r="AL36" s="690" t="s">
        <v>130</v>
      </c>
      <c r="AM36" s="691"/>
      <c r="AN36" s="691"/>
      <c r="AO36" s="692"/>
      <c r="AP36" s="235"/>
      <c r="AQ36" s="759" t="s">
        <v>331</v>
      </c>
      <c r="AR36" s="760"/>
      <c r="AS36" s="760"/>
      <c r="AT36" s="760"/>
      <c r="AU36" s="760"/>
      <c r="AV36" s="760"/>
      <c r="AW36" s="760"/>
      <c r="AX36" s="760"/>
      <c r="AY36" s="761"/>
      <c r="AZ36" s="674">
        <v>10142003</v>
      </c>
      <c r="BA36" s="675"/>
      <c r="BB36" s="675"/>
      <c r="BC36" s="675"/>
      <c r="BD36" s="675"/>
      <c r="BE36" s="675"/>
      <c r="BF36" s="762"/>
      <c r="BG36" s="696" t="s">
        <v>332</v>
      </c>
      <c r="BH36" s="697"/>
      <c r="BI36" s="697"/>
      <c r="BJ36" s="697"/>
      <c r="BK36" s="697"/>
      <c r="BL36" s="697"/>
      <c r="BM36" s="697"/>
      <c r="BN36" s="697"/>
      <c r="BO36" s="697"/>
      <c r="BP36" s="697"/>
      <c r="BQ36" s="697"/>
      <c r="BR36" s="697"/>
      <c r="BS36" s="697"/>
      <c r="BT36" s="697"/>
      <c r="BU36" s="698"/>
      <c r="BV36" s="674">
        <v>267877</v>
      </c>
      <c r="BW36" s="675"/>
      <c r="BX36" s="675"/>
      <c r="BY36" s="675"/>
      <c r="BZ36" s="675"/>
      <c r="CA36" s="675"/>
      <c r="CB36" s="762"/>
      <c r="CD36" s="700" t="s">
        <v>333</v>
      </c>
      <c r="CE36" s="701"/>
      <c r="CF36" s="701"/>
      <c r="CG36" s="701"/>
      <c r="CH36" s="701"/>
      <c r="CI36" s="701"/>
      <c r="CJ36" s="701"/>
      <c r="CK36" s="701"/>
      <c r="CL36" s="701"/>
      <c r="CM36" s="701"/>
      <c r="CN36" s="701"/>
      <c r="CO36" s="701"/>
      <c r="CP36" s="701"/>
      <c r="CQ36" s="702"/>
      <c r="CR36" s="685">
        <v>20935803</v>
      </c>
      <c r="CS36" s="686"/>
      <c r="CT36" s="686"/>
      <c r="CU36" s="686"/>
      <c r="CV36" s="686"/>
      <c r="CW36" s="686"/>
      <c r="CX36" s="686"/>
      <c r="CY36" s="687"/>
      <c r="CZ36" s="690">
        <v>23.4</v>
      </c>
      <c r="DA36" s="719"/>
      <c r="DB36" s="719"/>
      <c r="DC36" s="723"/>
      <c r="DD36" s="694">
        <v>4424442</v>
      </c>
      <c r="DE36" s="686"/>
      <c r="DF36" s="686"/>
      <c r="DG36" s="686"/>
      <c r="DH36" s="686"/>
      <c r="DI36" s="686"/>
      <c r="DJ36" s="686"/>
      <c r="DK36" s="687"/>
      <c r="DL36" s="694">
        <v>2643792</v>
      </c>
      <c r="DM36" s="686"/>
      <c r="DN36" s="686"/>
      <c r="DO36" s="686"/>
      <c r="DP36" s="686"/>
      <c r="DQ36" s="686"/>
      <c r="DR36" s="686"/>
      <c r="DS36" s="686"/>
      <c r="DT36" s="686"/>
      <c r="DU36" s="686"/>
      <c r="DV36" s="687"/>
      <c r="DW36" s="690">
        <v>5.9</v>
      </c>
      <c r="DX36" s="719"/>
      <c r="DY36" s="719"/>
      <c r="DZ36" s="719"/>
      <c r="EA36" s="719"/>
      <c r="EB36" s="719"/>
      <c r="EC36" s="720"/>
    </row>
    <row r="37" spans="2:133" ht="11.25" customHeight="1" x14ac:dyDescent="0.15">
      <c r="B37" s="682" t="s">
        <v>334</v>
      </c>
      <c r="C37" s="683"/>
      <c r="D37" s="683"/>
      <c r="E37" s="683"/>
      <c r="F37" s="683"/>
      <c r="G37" s="683"/>
      <c r="H37" s="683"/>
      <c r="I37" s="683"/>
      <c r="J37" s="683"/>
      <c r="K37" s="683"/>
      <c r="L37" s="683"/>
      <c r="M37" s="683"/>
      <c r="N37" s="683"/>
      <c r="O37" s="683"/>
      <c r="P37" s="683"/>
      <c r="Q37" s="684"/>
      <c r="R37" s="685">
        <v>4108391</v>
      </c>
      <c r="S37" s="686"/>
      <c r="T37" s="686"/>
      <c r="U37" s="686"/>
      <c r="V37" s="686"/>
      <c r="W37" s="686"/>
      <c r="X37" s="686"/>
      <c r="Y37" s="687"/>
      <c r="Z37" s="688">
        <v>4.4000000000000004</v>
      </c>
      <c r="AA37" s="688"/>
      <c r="AB37" s="688"/>
      <c r="AC37" s="688"/>
      <c r="AD37" s="689" t="s">
        <v>130</v>
      </c>
      <c r="AE37" s="689"/>
      <c r="AF37" s="689"/>
      <c r="AG37" s="689"/>
      <c r="AH37" s="689"/>
      <c r="AI37" s="689"/>
      <c r="AJ37" s="689"/>
      <c r="AK37" s="689"/>
      <c r="AL37" s="690" t="s">
        <v>130</v>
      </c>
      <c r="AM37" s="691"/>
      <c r="AN37" s="691"/>
      <c r="AO37" s="692"/>
      <c r="AQ37" s="763" t="s">
        <v>335</v>
      </c>
      <c r="AR37" s="764"/>
      <c r="AS37" s="764"/>
      <c r="AT37" s="764"/>
      <c r="AU37" s="764"/>
      <c r="AV37" s="764"/>
      <c r="AW37" s="764"/>
      <c r="AX37" s="764"/>
      <c r="AY37" s="765"/>
      <c r="AZ37" s="685">
        <v>2013236</v>
      </c>
      <c r="BA37" s="686"/>
      <c r="BB37" s="686"/>
      <c r="BC37" s="686"/>
      <c r="BD37" s="721"/>
      <c r="BE37" s="721"/>
      <c r="BF37" s="752"/>
      <c r="BG37" s="700" t="s">
        <v>336</v>
      </c>
      <c r="BH37" s="701"/>
      <c r="BI37" s="701"/>
      <c r="BJ37" s="701"/>
      <c r="BK37" s="701"/>
      <c r="BL37" s="701"/>
      <c r="BM37" s="701"/>
      <c r="BN37" s="701"/>
      <c r="BO37" s="701"/>
      <c r="BP37" s="701"/>
      <c r="BQ37" s="701"/>
      <c r="BR37" s="701"/>
      <c r="BS37" s="701"/>
      <c r="BT37" s="701"/>
      <c r="BU37" s="702"/>
      <c r="BV37" s="685">
        <v>-150596</v>
      </c>
      <c r="BW37" s="686"/>
      <c r="BX37" s="686"/>
      <c r="BY37" s="686"/>
      <c r="BZ37" s="686"/>
      <c r="CA37" s="686"/>
      <c r="CB37" s="695"/>
      <c r="CD37" s="700" t="s">
        <v>337</v>
      </c>
      <c r="CE37" s="701"/>
      <c r="CF37" s="701"/>
      <c r="CG37" s="701"/>
      <c r="CH37" s="701"/>
      <c r="CI37" s="701"/>
      <c r="CJ37" s="701"/>
      <c r="CK37" s="701"/>
      <c r="CL37" s="701"/>
      <c r="CM37" s="701"/>
      <c r="CN37" s="701"/>
      <c r="CO37" s="701"/>
      <c r="CP37" s="701"/>
      <c r="CQ37" s="702"/>
      <c r="CR37" s="685">
        <v>14210</v>
      </c>
      <c r="CS37" s="721"/>
      <c r="CT37" s="721"/>
      <c r="CU37" s="721"/>
      <c r="CV37" s="721"/>
      <c r="CW37" s="721"/>
      <c r="CX37" s="721"/>
      <c r="CY37" s="722"/>
      <c r="CZ37" s="690">
        <v>0</v>
      </c>
      <c r="DA37" s="719"/>
      <c r="DB37" s="719"/>
      <c r="DC37" s="723"/>
      <c r="DD37" s="694">
        <v>7235</v>
      </c>
      <c r="DE37" s="721"/>
      <c r="DF37" s="721"/>
      <c r="DG37" s="721"/>
      <c r="DH37" s="721"/>
      <c r="DI37" s="721"/>
      <c r="DJ37" s="721"/>
      <c r="DK37" s="722"/>
      <c r="DL37" s="694">
        <v>7235</v>
      </c>
      <c r="DM37" s="721"/>
      <c r="DN37" s="721"/>
      <c r="DO37" s="721"/>
      <c r="DP37" s="721"/>
      <c r="DQ37" s="721"/>
      <c r="DR37" s="721"/>
      <c r="DS37" s="721"/>
      <c r="DT37" s="721"/>
      <c r="DU37" s="721"/>
      <c r="DV37" s="722"/>
      <c r="DW37" s="690">
        <v>0</v>
      </c>
      <c r="DX37" s="719"/>
      <c r="DY37" s="719"/>
      <c r="DZ37" s="719"/>
      <c r="EA37" s="719"/>
      <c r="EB37" s="719"/>
      <c r="EC37" s="720"/>
    </row>
    <row r="38" spans="2:133" ht="11.25" customHeight="1" x14ac:dyDescent="0.15">
      <c r="B38" s="682" t="s">
        <v>338</v>
      </c>
      <c r="C38" s="683"/>
      <c r="D38" s="683"/>
      <c r="E38" s="683"/>
      <c r="F38" s="683"/>
      <c r="G38" s="683"/>
      <c r="H38" s="683"/>
      <c r="I38" s="683"/>
      <c r="J38" s="683"/>
      <c r="K38" s="683"/>
      <c r="L38" s="683"/>
      <c r="M38" s="683"/>
      <c r="N38" s="683"/>
      <c r="O38" s="683"/>
      <c r="P38" s="683"/>
      <c r="Q38" s="684"/>
      <c r="R38" s="685">
        <v>1845791</v>
      </c>
      <c r="S38" s="686"/>
      <c r="T38" s="686"/>
      <c r="U38" s="686"/>
      <c r="V38" s="686"/>
      <c r="W38" s="686"/>
      <c r="X38" s="686"/>
      <c r="Y38" s="687"/>
      <c r="Z38" s="688">
        <v>2</v>
      </c>
      <c r="AA38" s="688"/>
      <c r="AB38" s="688"/>
      <c r="AC38" s="688"/>
      <c r="AD38" s="689">
        <v>16758</v>
      </c>
      <c r="AE38" s="689"/>
      <c r="AF38" s="689"/>
      <c r="AG38" s="689"/>
      <c r="AH38" s="689"/>
      <c r="AI38" s="689"/>
      <c r="AJ38" s="689"/>
      <c r="AK38" s="689"/>
      <c r="AL38" s="690">
        <v>0</v>
      </c>
      <c r="AM38" s="691"/>
      <c r="AN38" s="691"/>
      <c r="AO38" s="692"/>
      <c r="AQ38" s="763" t="s">
        <v>339</v>
      </c>
      <c r="AR38" s="764"/>
      <c r="AS38" s="764"/>
      <c r="AT38" s="764"/>
      <c r="AU38" s="764"/>
      <c r="AV38" s="764"/>
      <c r="AW38" s="764"/>
      <c r="AX38" s="764"/>
      <c r="AY38" s="765"/>
      <c r="AZ38" s="685">
        <v>526075</v>
      </c>
      <c r="BA38" s="686"/>
      <c r="BB38" s="686"/>
      <c r="BC38" s="686"/>
      <c r="BD38" s="721"/>
      <c r="BE38" s="721"/>
      <c r="BF38" s="752"/>
      <c r="BG38" s="700" t="s">
        <v>340</v>
      </c>
      <c r="BH38" s="701"/>
      <c r="BI38" s="701"/>
      <c r="BJ38" s="701"/>
      <c r="BK38" s="701"/>
      <c r="BL38" s="701"/>
      <c r="BM38" s="701"/>
      <c r="BN38" s="701"/>
      <c r="BO38" s="701"/>
      <c r="BP38" s="701"/>
      <c r="BQ38" s="701"/>
      <c r="BR38" s="701"/>
      <c r="BS38" s="701"/>
      <c r="BT38" s="701"/>
      <c r="BU38" s="702"/>
      <c r="BV38" s="685">
        <v>23295</v>
      </c>
      <c r="BW38" s="686"/>
      <c r="BX38" s="686"/>
      <c r="BY38" s="686"/>
      <c r="BZ38" s="686"/>
      <c r="CA38" s="686"/>
      <c r="CB38" s="695"/>
      <c r="CD38" s="700" t="s">
        <v>341</v>
      </c>
      <c r="CE38" s="701"/>
      <c r="CF38" s="701"/>
      <c r="CG38" s="701"/>
      <c r="CH38" s="701"/>
      <c r="CI38" s="701"/>
      <c r="CJ38" s="701"/>
      <c r="CK38" s="701"/>
      <c r="CL38" s="701"/>
      <c r="CM38" s="701"/>
      <c r="CN38" s="701"/>
      <c r="CO38" s="701"/>
      <c r="CP38" s="701"/>
      <c r="CQ38" s="702"/>
      <c r="CR38" s="685">
        <v>8222198</v>
      </c>
      <c r="CS38" s="686"/>
      <c r="CT38" s="686"/>
      <c r="CU38" s="686"/>
      <c r="CV38" s="686"/>
      <c r="CW38" s="686"/>
      <c r="CX38" s="686"/>
      <c r="CY38" s="687"/>
      <c r="CZ38" s="690">
        <v>9.1999999999999993</v>
      </c>
      <c r="DA38" s="719"/>
      <c r="DB38" s="719"/>
      <c r="DC38" s="723"/>
      <c r="DD38" s="694">
        <v>6623991</v>
      </c>
      <c r="DE38" s="686"/>
      <c r="DF38" s="686"/>
      <c r="DG38" s="686"/>
      <c r="DH38" s="686"/>
      <c r="DI38" s="686"/>
      <c r="DJ38" s="686"/>
      <c r="DK38" s="687"/>
      <c r="DL38" s="694">
        <v>5757330</v>
      </c>
      <c r="DM38" s="686"/>
      <c r="DN38" s="686"/>
      <c r="DO38" s="686"/>
      <c r="DP38" s="686"/>
      <c r="DQ38" s="686"/>
      <c r="DR38" s="686"/>
      <c r="DS38" s="686"/>
      <c r="DT38" s="686"/>
      <c r="DU38" s="686"/>
      <c r="DV38" s="687"/>
      <c r="DW38" s="690">
        <v>12.8</v>
      </c>
      <c r="DX38" s="719"/>
      <c r="DY38" s="719"/>
      <c r="DZ38" s="719"/>
      <c r="EA38" s="719"/>
      <c r="EB38" s="719"/>
      <c r="EC38" s="720"/>
    </row>
    <row r="39" spans="2:133" ht="11.25" customHeight="1" x14ac:dyDescent="0.15">
      <c r="B39" s="682" t="s">
        <v>342</v>
      </c>
      <c r="C39" s="683"/>
      <c r="D39" s="683"/>
      <c r="E39" s="683"/>
      <c r="F39" s="683"/>
      <c r="G39" s="683"/>
      <c r="H39" s="683"/>
      <c r="I39" s="683"/>
      <c r="J39" s="683"/>
      <c r="K39" s="683"/>
      <c r="L39" s="683"/>
      <c r="M39" s="683"/>
      <c r="N39" s="683"/>
      <c r="O39" s="683"/>
      <c r="P39" s="683"/>
      <c r="Q39" s="684"/>
      <c r="R39" s="685">
        <v>7140900</v>
      </c>
      <c r="S39" s="686"/>
      <c r="T39" s="686"/>
      <c r="U39" s="686"/>
      <c r="V39" s="686"/>
      <c r="W39" s="686"/>
      <c r="X39" s="686"/>
      <c r="Y39" s="687"/>
      <c r="Z39" s="688">
        <v>7.6</v>
      </c>
      <c r="AA39" s="688"/>
      <c r="AB39" s="688"/>
      <c r="AC39" s="688"/>
      <c r="AD39" s="689" t="s">
        <v>130</v>
      </c>
      <c r="AE39" s="689"/>
      <c r="AF39" s="689"/>
      <c r="AG39" s="689"/>
      <c r="AH39" s="689"/>
      <c r="AI39" s="689"/>
      <c r="AJ39" s="689"/>
      <c r="AK39" s="689"/>
      <c r="AL39" s="690" t="s">
        <v>130</v>
      </c>
      <c r="AM39" s="691"/>
      <c r="AN39" s="691"/>
      <c r="AO39" s="692"/>
      <c r="AQ39" s="763" t="s">
        <v>343</v>
      </c>
      <c r="AR39" s="764"/>
      <c r="AS39" s="764"/>
      <c r="AT39" s="764"/>
      <c r="AU39" s="764"/>
      <c r="AV39" s="764"/>
      <c r="AW39" s="764"/>
      <c r="AX39" s="764"/>
      <c r="AY39" s="765"/>
      <c r="AZ39" s="685">
        <v>100900</v>
      </c>
      <c r="BA39" s="686"/>
      <c r="BB39" s="686"/>
      <c r="BC39" s="686"/>
      <c r="BD39" s="721"/>
      <c r="BE39" s="721"/>
      <c r="BF39" s="752"/>
      <c r="BG39" s="700" t="s">
        <v>344</v>
      </c>
      <c r="BH39" s="701"/>
      <c r="BI39" s="701"/>
      <c r="BJ39" s="701"/>
      <c r="BK39" s="701"/>
      <c r="BL39" s="701"/>
      <c r="BM39" s="701"/>
      <c r="BN39" s="701"/>
      <c r="BO39" s="701"/>
      <c r="BP39" s="701"/>
      <c r="BQ39" s="701"/>
      <c r="BR39" s="701"/>
      <c r="BS39" s="701"/>
      <c r="BT39" s="701"/>
      <c r="BU39" s="702"/>
      <c r="BV39" s="685">
        <v>36276</v>
      </c>
      <c r="BW39" s="686"/>
      <c r="BX39" s="686"/>
      <c r="BY39" s="686"/>
      <c r="BZ39" s="686"/>
      <c r="CA39" s="686"/>
      <c r="CB39" s="695"/>
      <c r="CD39" s="700" t="s">
        <v>345</v>
      </c>
      <c r="CE39" s="701"/>
      <c r="CF39" s="701"/>
      <c r="CG39" s="701"/>
      <c r="CH39" s="701"/>
      <c r="CI39" s="701"/>
      <c r="CJ39" s="701"/>
      <c r="CK39" s="701"/>
      <c r="CL39" s="701"/>
      <c r="CM39" s="701"/>
      <c r="CN39" s="701"/>
      <c r="CO39" s="701"/>
      <c r="CP39" s="701"/>
      <c r="CQ39" s="702"/>
      <c r="CR39" s="685">
        <v>505769</v>
      </c>
      <c r="CS39" s="721"/>
      <c r="CT39" s="721"/>
      <c r="CU39" s="721"/>
      <c r="CV39" s="721"/>
      <c r="CW39" s="721"/>
      <c r="CX39" s="721"/>
      <c r="CY39" s="722"/>
      <c r="CZ39" s="690">
        <v>0.6</v>
      </c>
      <c r="DA39" s="719"/>
      <c r="DB39" s="719"/>
      <c r="DC39" s="723"/>
      <c r="DD39" s="694">
        <v>364427</v>
      </c>
      <c r="DE39" s="721"/>
      <c r="DF39" s="721"/>
      <c r="DG39" s="721"/>
      <c r="DH39" s="721"/>
      <c r="DI39" s="721"/>
      <c r="DJ39" s="721"/>
      <c r="DK39" s="722"/>
      <c r="DL39" s="694" t="s">
        <v>248</v>
      </c>
      <c r="DM39" s="721"/>
      <c r="DN39" s="721"/>
      <c r="DO39" s="721"/>
      <c r="DP39" s="721"/>
      <c r="DQ39" s="721"/>
      <c r="DR39" s="721"/>
      <c r="DS39" s="721"/>
      <c r="DT39" s="721"/>
      <c r="DU39" s="721"/>
      <c r="DV39" s="722"/>
      <c r="DW39" s="690" t="s">
        <v>130</v>
      </c>
      <c r="DX39" s="719"/>
      <c r="DY39" s="719"/>
      <c r="DZ39" s="719"/>
      <c r="EA39" s="719"/>
      <c r="EB39" s="719"/>
      <c r="EC39" s="720"/>
    </row>
    <row r="40" spans="2:133" ht="11.25" customHeight="1" x14ac:dyDescent="0.15">
      <c r="B40" s="682" t="s">
        <v>346</v>
      </c>
      <c r="C40" s="683"/>
      <c r="D40" s="683"/>
      <c r="E40" s="683"/>
      <c r="F40" s="683"/>
      <c r="G40" s="683"/>
      <c r="H40" s="683"/>
      <c r="I40" s="683"/>
      <c r="J40" s="683"/>
      <c r="K40" s="683"/>
      <c r="L40" s="683"/>
      <c r="M40" s="683"/>
      <c r="N40" s="683"/>
      <c r="O40" s="683"/>
      <c r="P40" s="683"/>
      <c r="Q40" s="684"/>
      <c r="R40" s="685" t="s">
        <v>248</v>
      </c>
      <c r="S40" s="686"/>
      <c r="T40" s="686"/>
      <c r="U40" s="686"/>
      <c r="V40" s="686"/>
      <c r="W40" s="686"/>
      <c r="X40" s="686"/>
      <c r="Y40" s="687"/>
      <c r="Z40" s="688" t="s">
        <v>130</v>
      </c>
      <c r="AA40" s="688"/>
      <c r="AB40" s="688"/>
      <c r="AC40" s="688"/>
      <c r="AD40" s="689" t="s">
        <v>130</v>
      </c>
      <c r="AE40" s="689"/>
      <c r="AF40" s="689"/>
      <c r="AG40" s="689"/>
      <c r="AH40" s="689"/>
      <c r="AI40" s="689"/>
      <c r="AJ40" s="689"/>
      <c r="AK40" s="689"/>
      <c r="AL40" s="690" t="s">
        <v>130</v>
      </c>
      <c r="AM40" s="691"/>
      <c r="AN40" s="691"/>
      <c r="AO40" s="692"/>
      <c r="AQ40" s="763" t="s">
        <v>347</v>
      </c>
      <c r="AR40" s="764"/>
      <c r="AS40" s="764"/>
      <c r="AT40" s="764"/>
      <c r="AU40" s="764"/>
      <c r="AV40" s="764"/>
      <c r="AW40" s="764"/>
      <c r="AX40" s="764"/>
      <c r="AY40" s="765"/>
      <c r="AZ40" s="685">
        <v>88536</v>
      </c>
      <c r="BA40" s="686"/>
      <c r="BB40" s="686"/>
      <c r="BC40" s="686"/>
      <c r="BD40" s="721"/>
      <c r="BE40" s="721"/>
      <c r="BF40" s="752"/>
      <c r="BG40" s="772" t="s">
        <v>348</v>
      </c>
      <c r="BH40" s="773"/>
      <c r="BI40" s="773"/>
      <c r="BJ40" s="773"/>
      <c r="BK40" s="773"/>
      <c r="BL40" s="236"/>
      <c r="BM40" s="701" t="s">
        <v>349</v>
      </c>
      <c r="BN40" s="701"/>
      <c r="BO40" s="701"/>
      <c r="BP40" s="701"/>
      <c r="BQ40" s="701"/>
      <c r="BR40" s="701"/>
      <c r="BS40" s="701"/>
      <c r="BT40" s="701"/>
      <c r="BU40" s="702"/>
      <c r="BV40" s="685">
        <v>86</v>
      </c>
      <c r="BW40" s="686"/>
      <c r="BX40" s="686"/>
      <c r="BY40" s="686"/>
      <c r="BZ40" s="686"/>
      <c r="CA40" s="686"/>
      <c r="CB40" s="695"/>
      <c r="CD40" s="700" t="s">
        <v>350</v>
      </c>
      <c r="CE40" s="701"/>
      <c r="CF40" s="701"/>
      <c r="CG40" s="701"/>
      <c r="CH40" s="701"/>
      <c r="CI40" s="701"/>
      <c r="CJ40" s="701"/>
      <c r="CK40" s="701"/>
      <c r="CL40" s="701"/>
      <c r="CM40" s="701"/>
      <c r="CN40" s="701"/>
      <c r="CO40" s="701"/>
      <c r="CP40" s="701"/>
      <c r="CQ40" s="702"/>
      <c r="CR40" s="685">
        <v>1171736</v>
      </c>
      <c r="CS40" s="686"/>
      <c r="CT40" s="686"/>
      <c r="CU40" s="686"/>
      <c r="CV40" s="686"/>
      <c r="CW40" s="686"/>
      <c r="CX40" s="686"/>
      <c r="CY40" s="687"/>
      <c r="CZ40" s="690">
        <v>1.3</v>
      </c>
      <c r="DA40" s="719"/>
      <c r="DB40" s="719"/>
      <c r="DC40" s="723"/>
      <c r="DD40" s="694">
        <v>342636</v>
      </c>
      <c r="DE40" s="686"/>
      <c r="DF40" s="686"/>
      <c r="DG40" s="686"/>
      <c r="DH40" s="686"/>
      <c r="DI40" s="686"/>
      <c r="DJ40" s="686"/>
      <c r="DK40" s="687"/>
      <c r="DL40" s="694">
        <v>55381</v>
      </c>
      <c r="DM40" s="686"/>
      <c r="DN40" s="686"/>
      <c r="DO40" s="686"/>
      <c r="DP40" s="686"/>
      <c r="DQ40" s="686"/>
      <c r="DR40" s="686"/>
      <c r="DS40" s="686"/>
      <c r="DT40" s="686"/>
      <c r="DU40" s="686"/>
      <c r="DV40" s="687"/>
      <c r="DW40" s="690">
        <v>0.1</v>
      </c>
      <c r="DX40" s="719"/>
      <c r="DY40" s="719"/>
      <c r="DZ40" s="719"/>
      <c r="EA40" s="719"/>
      <c r="EB40" s="719"/>
      <c r="EC40" s="720"/>
    </row>
    <row r="41" spans="2:133" ht="11.25" customHeight="1" x14ac:dyDescent="0.15">
      <c r="B41" s="682" t="s">
        <v>351</v>
      </c>
      <c r="C41" s="683"/>
      <c r="D41" s="683"/>
      <c r="E41" s="683"/>
      <c r="F41" s="683"/>
      <c r="G41" s="683"/>
      <c r="H41" s="683"/>
      <c r="I41" s="683"/>
      <c r="J41" s="683"/>
      <c r="K41" s="683"/>
      <c r="L41" s="683"/>
      <c r="M41" s="683"/>
      <c r="N41" s="683"/>
      <c r="O41" s="683"/>
      <c r="P41" s="683"/>
      <c r="Q41" s="684"/>
      <c r="R41" s="685" t="s">
        <v>130</v>
      </c>
      <c r="S41" s="686"/>
      <c r="T41" s="686"/>
      <c r="U41" s="686"/>
      <c r="V41" s="686"/>
      <c r="W41" s="686"/>
      <c r="X41" s="686"/>
      <c r="Y41" s="687"/>
      <c r="Z41" s="688" t="s">
        <v>130</v>
      </c>
      <c r="AA41" s="688"/>
      <c r="AB41" s="688"/>
      <c r="AC41" s="688"/>
      <c r="AD41" s="689" t="s">
        <v>130</v>
      </c>
      <c r="AE41" s="689"/>
      <c r="AF41" s="689"/>
      <c r="AG41" s="689"/>
      <c r="AH41" s="689"/>
      <c r="AI41" s="689"/>
      <c r="AJ41" s="689"/>
      <c r="AK41" s="689"/>
      <c r="AL41" s="690" t="s">
        <v>248</v>
      </c>
      <c r="AM41" s="691"/>
      <c r="AN41" s="691"/>
      <c r="AO41" s="692"/>
      <c r="AQ41" s="763" t="s">
        <v>352</v>
      </c>
      <c r="AR41" s="764"/>
      <c r="AS41" s="764"/>
      <c r="AT41" s="764"/>
      <c r="AU41" s="764"/>
      <c r="AV41" s="764"/>
      <c r="AW41" s="764"/>
      <c r="AX41" s="764"/>
      <c r="AY41" s="765"/>
      <c r="AZ41" s="685">
        <v>1718113</v>
      </c>
      <c r="BA41" s="686"/>
      <c r="BB41" s="686"/>
      <c r="BC41" s="686"/>
      <c r="BD41" s="721"/>
      <c r="BE41" s="721"/>
      <c r="BF41" s="752"/>
      <c r="BG41" s="772"/>
      <c r="BH41" s="773"/>
      <c r="BI41" s="773"/>
      <c r="BJ41" s="773"/>
      <c r="BK41" s="773"/>
      <c r="BL41" s="236"/>
      <c r="BM41" s="701" t="s">
        <v>353</v>
      </c>
      <c r="BN41" s="701"/>
      <c r="BO41" s="701"/>
      <c r="BP41" s="701"/>
      <c r="BQ41" s="701"/>
      <c r="BR41" s="701"/>
      <c r="BS41" s="701"/>
      <c r="BT41" s="701"/>
      <c r="BU41" s="702"/>
      <c r="BV41" s="685">
        <v>1</v>
      </c>
      <c r="BW41" s="686"/>
      <c r="BX41" s="686"/>
      <c r="BY41" s="686"/>
      <c r="BZ41" s="686"/>
      <c r="CA41" s="686"/>
      <c r="CB41" s="695"/>
      <c r="CD41" s="700" t="s">
        <v>354</v>
      </c>
      <c r="CE41" s="701"/>
      <c r="CF41" s="701"/>
      <c r="CG41" s="701"/>
      <c r="CH41" s="701"/>
      <c r="CI41" s="701"/>
      <c r="CJ41" s="701"/>
      <c r="CK41" s="701"/>
      <c r="CL41" s="701"/>
      <c r="CM41" s="701"/>
      <c r="CN41" s="701"/>
      <c r="CO41" s="701"/>
      <c r="CP41" s="701"/>
      <c r="CQ41" s="702"/>
      <c r="CR41" s="685" t="s">
        <v>248</v>
      </c>
      <c r="CS41" s="721"/>
      <c r="CT41" s="721"/>
      <c r="CU41" s="721"/>
      <c r="CV41" s="721"/>
      <c r="CW41" s="721"/>
      <c r="CX41" s="721"/>
      <c r="CY41" s="722"/>
      <c r="CZ41" s="690" t="s">
        <v>130</v>
      </c>
      <c r="DA41" s="719"/>
      <c r="DB41" s="719"/>
      <c r="DC41" s="723"/>
      <c r="DD41" s="694" t="s">
        <v>130</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355</v>
      </c>
      <c r="C42" s="683"/>
      <c r="D42" s="683"/>
      <c r="E42" s="683"/>
      <c r="F42" s="683"/>
      <c r="G42" s="683"/>
      <c r="H42" s="683"/>
      <c r="I42" s="683"/>
      <c r="J42" s="683"/>
      <c r="K42" s="683"/>
      <c r="L42" s="683"/>
      <c r="M42" s="683"/>
      <c r="N42" s="683"/>
      <c r="O42" s="683"/>
      <c r="P42" s="683"/>
      <c r="Q42" s="684"/>
      <c r="R42" s="685">
        <v>2053100</v>
      </c>
      <c r="S42" s="686"/>
      <c r="T42" s="686"/>
      <c r="U42" s="686"/>
      <c r="V42" s="686"/>
      <c r="W42" s="686"/>
      <c r="X42" s="686"/>
      <c r="Y42" s="687"/>
      <c r="Z42" s="688">
        <v>2.2000000000000002</v>
      </c>
      <c r="AA42" s="688"/>
      <c r="AB42" s="688"/>
      <c r="AC42" s="688"/>
      <c r="AD42" s="689" t="s">
        <v>248</v>
      </c>
      <c r="AE42" s="689"/>
      <c r="AF42" s="689"/>
      <c r="AG42" s="689"/>
      <c r="AH42" s="689"/>
      <c r="AI42" s="689"/>
      <c r="AJ42" s="689"/>
      <c r="AK42" s="689"/>
      <c r="AL42" s="690" t="s">
        <v>130</v>
      </c>
      <c r="AM42" s="691"/>
      <c r="AN42" s="691"/>
      <c r="AO42" s="692"/>
      <c r="AQ42" s="784" t="s">
        <v>356</v>
      </c>
      <c r="AR42" s="785"/>
      <c r="AS42" s="785"/>
      <c r="AT42" s="785"/>
      <c r="AU42" s="785"/>
      <c r="AV42" s="785"/>
      <c r="AW42" s="785"/>
      <c r="AX42" s="785"/>
      <c r="AY42" s="786"/>
      <c r="AZ42" s="776">
        <v>5695143</v>
      </c>
      <c r="BA42" s="777"/>
      <c r="BB42" s="777"/>
      <c r="BC42" s="777"/>
      <c r="BD42" s="756"/>
      <c r="BE42" s="756"/>
      <c r="BF42" s="758"/>
      <c r="BG42" s="774"/>
      <c r="BH42" s="775"/>
      <c r="BI42" s="775"/>
      <c r="BJ42" s="775"/>
      <c r="BK42" s="775"/>
      <c r="BL42" s="237"/>
      <c r="BM42" s="711" t="s">
        <v>357</v>
      </c>
      <c r="BN42" s="711"/>
      <c r="BO42" s="711"/>
      <c r="BP42" s="711"/>
      <c r="BQ42" s="711"/>
      <c r="BR42" s="711"/>
      <c r="BS42" s="711"/>
      <c r="BT42" s="711"/>
      <c r="BU42" s="712"/>
      <c r="BV42" s="776">
        <v>343</v>
      </c>
      <c r="BW42" s="777"/>
      <c r="BX42" s="777"/>
      <c r="BY42" s="777"/>
      <c r="BZ42" s="777"/>
      <c r="CA42" s="777"/>
      <c r="CB42" s="783"/>
      <c r="CD42" s="682" t="s">
        <v>358</v>
      </c>
      <c r="CE42" s="683"/>
      <c r="CF42" s="683"/>
      <c r="CG42" s="683"/>
      <c r="CH42" s="683"/>
      <c r="CI42" s="683"/>
      <c r="CJ42" s="683"/>
      <c r="CK42" s="683"/>
      <c r="CL42" s="683"/>
      <c r="CM42" s="683"/>
      <c r="CN42" s="683"/>
      <c r="CO42" s="683"/>
      <c r="CP42" s="683"/>
      <c r="CQ42" s="684"/>
      <c r="CR42" s="685">
        <v>8105219</v>
      </c>
      <c r="CS42" s="686"/>
      <c r="CT42" s="686"/>
      <c r="CU42" s="686"/>
      <c r="CV42" s="686"/>
      <c r="CW42" s="686"/>
      <c r="CX42" s="686"/>
      <c r="CY42" s="687"/>
      <c r="CZ42" s="690">
        <v>9.1</v>
      </c>
      <c r="DA42" s="691"/>
      <c r="DB42" s="691"/>
      <c r="DC42" s="703"/>
      <c r="DD42" s="694">
        <v>2303375</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359</v>
      </c>
      <c r="C43" s="736"/>
      <c r="D43" s="736"/>
      <c r="E43" s="736"/>
      <c r="F43" s="736"/>
      <c r="G43" s="736"/>
      <c r="H43" s="736"/>
      <c r="I43" s="736"/>
      <c r="J43" s="736"/>
      <c r="K43" s="736"/>
      <c r="L43" s="736"/>
      <c r="M43" s="736"/>
      <c r="N43" s="736"/>
      <c r="O43" s="736"/>
      <c r="P43" s="736"/>
      <c r="Q43" s="737"/>
      <c r="R43" s="776">
        <v>93792331</v>
      </c>
      <c r="S43" s="777"/>
      <c r="T43" s="777"/>
      <c r="U43" s="777"/>
      <c r="V43" s="777"/>
      <c r="W43" s="777"/>
      <c r="X43" s="777"/>
      <c r="Y43" s="778"/>
      <c r="Z43" s="779">
        <v>100</v>
      </c>
      <c r="AA43" s="779"/>
      <c r="AB43" s="779"/>
      <c r="AC43" s="779"/>
      <c r="AD43" s="780">
        <v>42775241</v>
      </c>
      <c r="AE43" s="780"/>
      <c r="AF43" s="780"/>
      <c r="AG43" s="780"/>
      <c r="AH43" s="780"/>
      <c r="AI43" s="780"/>
      <c r="AJ43" s="780"/>
      <c r="AK43" s="780"/>
      <c r="AL43" s="781">
        <v>100</v>
      </c>
      <c r="AM43" s="757"/>
      <c r="AN43" s="757"/>
      <c r="AO43" s="782"/>
      <c r="BV43" s="238"/>
      <c r="BW43" s="238"/>
      <c r="BX43" s="238"/>
      <c r="BY43" s="238"/>
      <c r="BZ43" s="238"/>
      <c r="CA43" s="238"/>
      <c r="CB43" s="238"/>
      <c r="CD43" s="682" t="s">
        <v>360</v>
      </c>
      <c r="CE43" s="683"/>
      <c r="CF43" s="683"/>
      <c r="CG43" s="683"/>
      <c r="CH43" s="683"/>
      <c r="CI43" s="683"/>
      <c r="CJ43" s="683"/>
      <c r="CK43" s="683"/>
      <c r="CL43" s="683"/>
      <c r="CM43" s="683"/>
      <c r="CN43" s="683"/>
      <c r="CO43" s="683"/>
      <c r="CP43" s="683"/>
      <c r="CQ43" s="684"/>
      <c r="CR43" s="685">
        <v>41722</v>
      </c>
      <c r="CS43" s="721"/>
      <c r="CT43" s="721"/>
      <c r="CU43" s="721"/>
      <c r="CV43" s="721"/>
      <c r="CW43" s="721"/>
      <c r="CX43" s="721"/>
      <c r="CY43" s="722"/>
      <c r="CZ43" s="690">
        <v>0</v>
      </c>
      <c r="DA43" s="719"/>
      <c r="DB43" s="719"/>
      <c r="DC43" s="723"/>
      <c r="DD43" s="694">
        <v>40472</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308</v>
      </c>
      <c r="CE44" s="798"/>
      <c r="CF44" s="682" t="s">
        <v>361</v>
      </c>
      <c r="CG44" s="683"/>
      <c r="CH44" s="683"/>
      <c r="CI44" s="683"/>
      <c r="CJ44" s="683"/>
      <c r="CK44" s="683"/>
      <c r="CL44" s="683"/>
      <c r="CM44" s="683"/>
      <c r="CN44" s="683"/>
      <c r="CO44" s="683"/>
      <c r="CP44" s="683"/>
      <c r="CQ44" s="684"/>
      <c r="CR44" s="685">
        <v>7522446</v>
      </c>
      <c r="CS44" s="686"/>
      <c r="CT44" s="686"/>
      <c r="CU44" s="686"/>
      <c r="CV44" s="686"/>
      <c r="CW44" s="686"/>
      <c r="CX44" s="686"/>
      <c r="CY44" s="687"/>
      <c r="CZ44" s="690">
        <v>8.4</v>
      </c>
      <c r="DA44" s="691"/>
      <c r="DB44" s="691"/>
      <c r="DC44" s="703"/>
      <c r="DD44" s="694">
        <v>2132641</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363</v>
      </c>
      <c r="CG45" s="683"/>
      <c r="CH45" s="683"/>
      <c r="CI45" s="683"/>
      <c r="CJ45" s="683"/>
      <c r="CK45" s="683"/>
      <c r="CL45" s="683"/>
      <c r="CM45" s="683"/>
      <c r="CN45" s="683"/>
      <c r="CO45" s="683"/>
      <c r="CP45" s="683"/>
      <c r="CQ45" s="684"/>
      <c r="CR45" s="685">
        <v>3264363</v>
      </c>
      <c r="CS45" s="721"/>
      <c r="CT45" s="721"/>
      <c r="CU45" s="721"/>
      <c r="CV45" s="721"/>
      <c r="CW45" s="721"/>
      <c r="CX45" s="721"/>
      <c r="CY45" s="722"/>
      <c r="CZ45" s="690">
        <v>3.7</v>
      </c>
      <c r="DA45" s="719"/>
      <c r="DB45" s="719"/>
      <c r="DC45" s="723"/>
      <c r="DD45" s="694">
        <v>250112</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365</v>
      </c>
      <c r="CG46" s="683"/>
      <c r="CH46" s="683"/>
      <c r="CI46" s="683"/>
      <c r="CJ46" s="683"/>
      <c r="CK46" s="683"/>
      <c r="CL46" s="683"/>
      <c r="CM46" s="683"/>
      <c r="CN46" s="683"/>
      <c r="CO46" s="683"/>
      <c r="CP46" s="683"/>
      <c r="CQ46" s="684"/>
      <c r="CR46" s="685">
        <v>4043442</v>
      </c>
      <c r="CS46" s="686"/>
      <c r="CT46" s="686"/>
      <c r="CU46" s="686"/>
      <c r="CV46" s="686"/>
      <c r="CW46" s="686"/>
      <c r="CX46" s="686"/>
      <c r="CY46" s="687"/>
      <c r="CZ46" s="690">
        <v>4.5</v>
      </c>
      <c r="DA46" s="691"/>
      <c r="DB46" s="691"/>
      <c r="DC46" s="703"/>
      <c r="DD46" s="694">
        <v>1828152</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367</v>
      </c>
      <c r="CG47" s="683"/>
      <c r="CH47" s="683"/>
      <c r="CI47" s="683"/>
      <c r="CJ47" s="683"/>
      <c r="CK47" s="683"/>
      <c r="CL47" s="683"/>
      <c r="CM47" s="683"/>
      <c r="CN47" s="683"/>
      <c r="CO47" s="683"/>
      <c r="CP47" s="683"/>
      <c r="CQ47" s="684"/>
      <c r="CR47" s="685">
        <v>582773</v>
      </c>
      <c r="CS47" s="721"/>
      <c r="CT47" s="721"/>
      <c r="CU47" s="721"/>
      <c r="CV47" s="721"/>
      <c r="CW47" s="721"/>
      <c r="CX47" s="721"/>
      <c r="CY47" s="722"/>
      <c r="CZ47" s="690">
        <v>0.7</v>
      </c>
      <c r="DA47" s="719"/>
      <c r="DB47" s="719"/>
      <c r="DC47" s="723"/>
      <c r="DD47" s="694">
        <v>170734</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368</v>
      </c>
      <c r="CG48" s="683"/>
      <c r="CH48" s="683"/>
      <c r="CI48" s="683"/>
      <c r="CJ48" s="683"/>
      <c r="CK48" s="683"/>
      <c r="CL48" s="683"/>
      <c r="CM48" s="683"/>
      <c r="CN48" s="683"/>
      <c r="CO48" s="683"/>
      <c r="CP48" s="683"/>
      <c r="CQ48" s="684"/>
      <c r="CR48" s="685" t="s">
        <v>248</v>
      </c>
      <c r="CS48" s="686"/>
      <c r="CT48" s="686"/>
      <c r="CU48" s="686"/>
      <c r="CV48" s="686"/>
      <c r="CW48" s="686"/>
      <c r="CX48" s="686"/>
      <c r="CY48" s="687"/>
      <c r="CZ48" s="690" t="s">
        <v>130</v>
      </c>
      <c r="DA48" s="691"/>
      <c r="DB48" s="691"/>
      <c r="DC48" s="703"/>
      <c r="DD48" s="694" t="s">
        <v>130</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369</v>
      </c>
      <c r="CE49" s="736"/>
      <c r="CF49" s="736"/>
      <c r="CG49" s="736"/>
      <c r="CH49" s="736"/>
      <c r="CI49" s="736"/>
      <c r="CJ49" s="736"/>
      <c r="CK49" s="736"/>
      <c r="CL49" s="736"/>
      <c r="CM49" s="736"/>
      <c r="CN49" s="736"/>
      <c r="CO49" s="736"/>
      <c r="CP49" s="736"/>
      <c r="CQ49" s="737"/>
      <c r="CR49" s="776">
        <v>89290713</v>
      </c>
      <c r="CS49" s="756"/>
      <c r="CT49" s="756"/>
      <c r="CU49" s="756"/>
      <c r="CV49" s="756"/>
      <c r="CW49" s="756"/>
      <c r="CX49" s="756"/>
      <c r="CY49" s="787"/>
      <c r="CZ49" s="781">
        <v>100</v>
      </c>
      <c r="DA49" s="788"/>
      <c r="DB49" s="788"/>
      <c r="DC49" s="789"/>
      <c r="DD49" s="790">
        <v>50340310</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7xanlc8wlE5BWYVpeyBWmaPjLU12+N+ukJG6lCEOVuLML7xC5y8yMpTnFNoCeTxOLCtK5Q+P4qNXyxM9zOs7Nw==" saltValue="Li1EOUq3sdvsIch9DsBR3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5"/>
  <sheetViews>
    <sheetView topLeftCell="A46" zoomScale="70" zoomScaleNormal="25" zoomScaleSheetLayoutView="70" workbookViewId="0">
      <selection activeCell="AC65" sqref="AC65"/>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371</v>
      </c>
      <c r="DK2" s="833"/>
      <c r="DL2" s="833"/>
      <c r="DM2" s="833"/>
      <c r="DN2" s="833"/>
      <c r="DO2" s="834"/>
      <c r="DP2" s="251"/>
      <c r="DQ2" s="832" t="s">
        <v>372</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373</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375</v>
      </c>
      <c r="B5" s="827"/>
      <c r="C5" s="827"/>
      <c r="D5" s="827"/>
      <c r="E5" s="827"/>
      <c r="F5" s="827"/>
      <c r="G5" s="827"/>
      <c r="H5" s="827"/>
      <c r="I5" s="827"/>
      <c r="J5" s="827"/>
      <c r="K5" s="827"/>
      <c r="L5" s="827"/>
      <c r="M5" s="827"/>
      <c r="N5" s="827"/>
      <c r="O5" s="827"/>
      <c r="P5" s="828"/>
      <c r="Q5" s="803" t="s">
        <v>376</v>
      </c>
      <c r="R5" s="804"/>
      <c r="S5" s="804"/>
      <c r="T5" s="804"/>
      <c r="U5" s="805"/>
      <c r="V5" s="803" t="s">
        <v>377</v>
      </c>
      <c r="W5" s="804"/>
      <c r="X5" s="804"/>
      <c r="Y5" s="804"/>
      <c r="Z5" s="805"/>
      <c r="AA5" s="803" t="s">
        <v>378</v>
      </c>
      <c r="AB5" s="804"/>
      <c r="AC5" s="804"/>
      <c r="AD5" s="804"/>
      <c r="AE5" s="804"/>
      <c r="AF5" s="836" t="s">
        <v>379</v>
      </c>
      <c r="AG5" s="804"/>
      <c r="AH5" s="804"/>
      <c r="AI5" s="804"/>
      <c r="AJ5" s="815"/>
      <c r="AK5" s="804" t="s">
        <v>380</v>
      </c>
      <c r="AL5" s="804"/>
      <c r="AM5" s="804"/>
      <c r="AN5" s="804"/>
      <c r="AO5" s="805"/>
      <c r="AP5" s="803" t="s">
        <v>381</v>
      </c>
      <c r="AQ5" s="804"/>
      <c r="AR5" s="804"/>
      <c r="AS5" s="804"/>
      <c r="AT5" s="805"/>
      <c r="AU5" s="803" t="s">
        <v>382</v>
      </c>
      <c r="AV5" s="804"/>
      <c r="AW5" s="804"/>
      <c r="AX5" s="804"/>
      <c r="AY5" s="815"/>
      <c r="AZ5" s="258"/>
      <c r="BA5" s="258"/>
      <c r="BB5" s="258"/>
      <c r="BC5" s="258"/>
      <c r="BD5" s="258"/>
      <c r="BE5" s="259"/>
      <c r="BF5" s="259"/>
      <c r="BG5" s="259"/>
      <c r="BH5" s="259"/>
      <c r="BI5" s="259"/>
      <c r="BJ5" s="259"/>
      <c r="BK5" s="259"/>
      <c r="BL5" s="259"/>
      <c r="BM5" s="259"/>
      <c r="BN5" s="259"/>
      <c r="BO5" s="259"/>
      <c r="BP5" s="259"/>
      <c r="BQ5" s="826" t="s">
        <v>383</v>
      </c>
      <c r="BR5" s="827"/>
      <c r="BS5" s="827"/>
      <c r="BT5" s="827"/>
      <c r="BU5" s="827"/>
      <c r="BV5" s="827"/>
      <c r="BW5" s="827"/>
      <c r="BX5" s="827"/>
      <c r="BY5" s="827"/>
      <c r="BZ5" s="827"/>
      <c r="CA5" s="827"/>
      <c r="CB5" s="827"/>
      <c r="CC5" s="827"/>
      <c r="CD5" s="827"/>
      <c r="CE5" s="827"/>
      <c r="CF5" s="827"/>
      <c r="CG5" s="828"/>
      <c r="CH5" s="803" t="s">
        <v>384</v>
      </c>
      <c r="CI5" s="804"/>
      <c r="CJ5" s="804"/>
      <c r="CK5" s="804"/>
      <c r="CL5" s="805"/>
      <c r="CM5" s="803" t="s">
        <v>385</v>
      </c>
      <c r="CN5" s="804"/>
      <c r="CO5" s="804"/>
      <c r="CP5" s="804"/>
      <c r="CQ5" s="805"/>
      <c r="CR5" s="803" t="s">
        <v>386</v>
      </c>
      <c r="CS5" s="804"/>
      <c r="CT5" s="804"/>
      <c r="CU5" s="804"/>
      <c r="CV5" s="805"/>
      <c r="CW5" s="803" t="s">
        <v>387</v>
      </c>
      <c r="CX5" s="804"/>
      <c r="CY5" s="804"/>
      <c r="CZ5" s="804"/>
      <c r="DA5" s="805"/>
      <c r="DB5" s="803" t="s">
        <v>388</v>
      </c>
      <c r="DC5" s="804"/>
      <c r="DD5" s="804"/>
      <c r="DE5" s="804"/>
      <c r="DF5" s="805"/>
      <c r="DG5" s="809" t="s">
        <v>389</v>
      </c>
      <c r="DH5" s="810"/>
      <c r="DI5" s="810"/>
      <c r="DJ5" s="810"/>
      <c r="DK5" s="811"/>
      <c r="DL5" s="809" t="s">
        <v>390</v>
      </c>
      <c r="DM5" s="810"/>
      <c r="DN5" s="810"/>
      <c r="DO5" s="810"/>
      <c r="DP5" s="811"/>
      <c r="DQ5" s="803" t="s">
        <v>391</v>
      </c>
      <c r="DR5" s="804"/>
      <c r="DS5" s="804"/>
      <c r="DT5" s="804"/>
      <c r="DU5" s="805"/>
      <c r="DV5" s="803" t="s">
        <v>382</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392</v>
      </c>
      <c r="C7" s="818"/>
      <c r="D7" s="818"/>
      <c r="E7" s="818"/>
      <c r="F7" s="818"/>
      <c r="G7" s="818"/>
      <c r="H7" s="818"/>
      <c r="I7" s="818"/>
      <c r="J7" s="818"/>
      <c r="K7" s="818"/>
      <c r="L7" s="818"/>
      <c r="M7" s="818"/>
      <c r="N7" s="818"/>
      <c r="O7" s="818"/>
      <c r="P7" s="819"/>
      <c r="Q7" s="820">
        <v>94274</v>
      </c>
      <c r="R7" s="821"/>
      <c r="S7" s="821"/>
      <c r="T7" s="821"/>
      <c r="U7" s="821"/>
      <c r="V7" s="821">
        <v>89776</v>
      </c>
      <c r="W7" s="821"/>
      <c r="X7" s="821"/>
      <c r="Y7" s="821"/>
      <c r="Z7" s="821"/>
      <c r="AA7" s="821">
        <v>4498</v>
      </c>
      <c r="AB7" s="821"/>
      <c r="AC7" s="821"/>
      <c r="AD7" s="821"/>
      <c r="AE7" s="822"/>
      <c r="AF7" s="823">
        <v>3992</v>
      </c>
      <c r="AG7" s="824"/>
      <c r="AH7" s="824"/>
      <c r="AI7" s="824"/>
      <c r="AJ7" s="825"/>
      <c r="AK7" s="860">
        <v>539</v>
      </c>
      <c r="AL7" s="861"/>
      <c r="AM7" s="861"/>
      <c r="AN7" s="861"/>
      <c r="AO7" s="861"/>
      <c r="AP7" s="861">
        <v>72936</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584</v>
      </c>
      <c r="BT7" s="865"/>
      <c r="BU7" s="865"/>
      <c r="BV7" s="865"/>
      <c r="BW7" s="865"/>
      <c r="BX7" s="865"/>
      <c r="BY7" s="865"/>
      <c r="BZ7" s="865"/>
      <c r="CA7" s="865"/>
      <c r="CB7" s="865"/>
      <c r="CC7" s="865"/>
      <c r="CD7" s="865"/>
      <c r="CE7" s="865"/>
      <c r="CF7" s="865"/>
      <c r="CG7" s="866"/>
      <c r="CH7" s="857">
        <v>4</v>
      </c>
      <c r="CI7" s="858"/>
      <c r="CJ7" s="858"/>
      <c r="CK7" s="858"/>
      <c r="CL7" s="859"/>
      <c r="CM7" s="857">
        <v>57</v>
      </c>
      <c r="CN7" s="858"/>
      <c r="CO7" s="858"/>
      <c r="CP7" s="858"/>
      <c r="CQ7" s="859"/>
      <c r="CR7" s="857">
        <v>36</v>
      </c>
      <c r="CS7" s="858"/>
      <c r="CT7" s="858"/>
      <c r="CU7" s="858"/>
      <c r="CV7" s="859"/>
      <c r="CW7" s="857" t="s">
        <v>518</v>
      </c>
      <c r="CX7" s="858"/>
      <c r="CY7" s="858"/>
      <c r="CZ7" s="858"/>
      <c r="DA7" s="859"/>
      <c r="DB7" s="857" t="s">
        <v>596</v>
      </c>
      <c r="DC7" s="858"/>
      <c r="DD7" s="858"/>
      <c r="DE7" s="858"/>
      <c r="DF7" s="859"/>
      <c r="DG7" s="857" t="s">
        <v>596</v>
      </c>
      <c r="DH7" s="858"/>
      <c r="DI7" s="858"/>
      <c r="DJ7" s="858"/>
      <c r="DK7" s="859"/>
      <c r="DL7" s="857" t="s">
        <v>596</v>
      </c>
      <c r="DM7" s="858"/>
      <c r="DN7" s="858"/>
      <c r="DO7" s="858"/>
      <c r="DP7" s="859"/>
      <c r="DQ7" s="857" t="s">
        <v>596</v>
      </c>
      <c r="DR7" s="858"/>
      <c r="DS7" s="858"/>
      <c r="DT7" s="858"/>
      <c r="DU7" s="859"/>
      <c r="DV7" s="838"/>
      <c r="DW7" s="839"/>
      <c r="DX7" s="839"/>
      <c r="DY7" s="839"/>
      <c r="DZ7" s="840"/>
      <c r="EA7" s="256"/>
    </row>
    <row r="8" spans="1:131" s="257" customFormat="1" ht="26.25" customHeight="1" x14ac:dyDescent="0.15">
      <c r="A8" s="263">
        <v>2</v>
      </c>
      <c r="B8" s="841" t="s">
        <v>393</v>
      </c>
      <c r="C8" s="842"/>
      <c r="D8" s="842"/>
      <c r="E8" s="842"/>
      <c r="F8" s="842"/>
      <c r="G8" s="842"/>
      <c r="H8" s="842"/>
      <c r="I8" s="842"/>
      <c r="J8" s="842"/>
      <c r="K8" s="842"/>
      <c r="L8" s="842"/>
      <c r="M8" s="842"/>
      <c r="N8" s="842"/>
      <c r="O8" s="842"/>
      <c r="P8" s="843"/>
      <c r="Q8" s="844">
        <v>732</v>
      </c>
      <c r="R8" s="845"/>
      <c r="S8" s="845"/>
      <c r="T8" s="845"/>
      <c r="U8" s="845"/>
      <c r="V8" s="845">
        <v>732</v>
      </c>
      <c r="W8" s="845"/>
      <c r="X8" s="845"/>
      <c r="Y8" s="845"/>
      <c r="Z8" s="845"/>
      <c r="AA8" s="845">
        <v>0</v>
      </c>
      <c r="AB8" s="845"/>
      <c r="AC8" s="845"/>
      <c r="AD8" s="845"/>
      <c r="AE8" s="846"/>
      <c r="AF8" s="847" t="s">
        <v>130</v>
      </c>
      <c r="AG8" s="848"/>
      <c r="AH8" s="848"/>
      <c r="AI8" s="848"/>
      <c r="AJ8" s="849"/>
      <c r="AK8" s="850">
        <v>235</v>
      </c>
      <c r="AL8" s="851"/>
      <c r="AM8" s="851"/>
      <c r="AN8" s="851"/>
      <c r="AO8" s="851"/>
      <c r="AP8" s="851">
        <v>0</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585</v>
      </c>
      <c r="BT8" s="855"/>
      <c r="BU8" s="855"/>
      <c r="BV8" s="855"/>
      <c r="BW8" s="855"/>
      <c r="BX8" s="855"/>
      <c r="BY8" s="855"/>
      <c r="BZ8" s="855"/>
      <c r="CA8" s="855"/>
      <c r="CB8" s="855"/>
      <c r="CC8" s="855"/>
      <c r="CD8" s="855"/>
      <c r="CE8" s="855"/>
      <c r="CF8" s="855"/>
      <c r="CG8" s="856"/>
      <c r="CH8" s="867">
        <v>0</v>
      </c>
      <c r="CI8" s="868"/>
      <c r="CJ8" s="868"/>
      <c r="CK8" s="868"/>
      <c r="CL8" s="869"/>
      <c r="CM8" s="867">
        <v>18</v>
      </c>
      <c r="CN8" s="868"/>
      <c r="CO8" s="868"/>
      <c r="CP8" s="868"/>
      <c r="CQ8" s="869"/>
      <c r="CR8" s="867">
        <v>10</v>
      </c>
      <c r="CS8" s="868"/>
      <c r="CT8" s="868"/>
      <c r="CU8" s="868"/>
      <c r="CV8" s="869"/>
      <c r="CW8" s="867">
        <v>7</v>
      </c>
      <c r="CX8" s="868"/>
      <c r="CY8" s="868"/>
      <c r="CZ8" s="868"/>
      <c r="DA8" s="869"/>
      <c r="DB8" s="867" t="s">
        <v>596</v>
      </c>
      <c r="DC8" s="868"/>
      <c r="DD8" s="868"/>
      <c r="DE8" s="868"/>
      <c r="DF8" s="869"/>
      <c r="DG8" s="867" t="s">
        <v>596</v>
      </c>
      <c r="DH8" s="868"/>
      <c r="DI8" s="868"/>
      <c r="DJ8" s="868"/>
      <c r="DK8" s="869"/>
      <c r="DL8" s="867" t="s">
        <v>596</v>
      </c>
      <c r="DM8" s="868"/>
      <c r="DN8" s="868"/>
      <c r="DO8" s="868"/>
      <c r="DP8" s="869"/>
      <c r="DQ8" s="867" t="s">
        <v>596</v>
      </c>
      <c r="DR8" s="868"/>
      <c r="DS8" s="868"/>
      <c r="DT8" s="868"/>
      <c r="DU8" s="869"/>
      <c r="DV8" s="870"/>
      <c r="DW8" s="871"/>
      <c r="DX8" s="871"/>
      <c r="DY8" s="871"/>
      <c r="DZ8" s="872"/>
      <c r="EA8" s="256"/>
    </row>
    <row r="9" spans="1:131" s="257" customFormat="1" ht="26.25" customHeight="1" x14ac:dyDescent="0.15">
      <c r="A9" s="263">
        <v>3</v>
      </c>
      <c r="B9" s="841" t="s">
        <v>394</v>
      </c>
      <c r="C9" s="842"/>
      <c r="D9" s="842"/>
      <c r="E9" s="842"/>
      <c r="F9" s="842"/>
      <c r="G9" s="842"/>
      <c r="H9" s="842"/>
      <c r="I9" s="842"/>
      <c r="J9" s="842"/>
      <c r="K9" s="842"/>
      <c r="L9" s="842"/>
      <c r="M9" s="842"/>
      <c r="N9" s="842"/>
      <c r="O9" s="842"/>
      <c r="P9" s="843"/>
      <c r="Q9" s="844">
        <v>48</v>
      </c>
      <c r="R9" s="845"/>
      <c r="S9" s="845"/>
      <c r="T9" s="845"/>
      <c r="U9" s="845"/>
      <c r="V9" s="845">
        <v>44</v>
      </c>
      <c r="W9" s="845"/>
      <c r="X9" s="845"/>
      <c r="Y9" s="845"/>
      <c r="Z9" s="845"/>
      <c r="AA9" s="845">
        <v>4</v>
      </c>
      <c r="AB9" s="845"/>
      <c r="AC9" s="845"/>
      <c r="AD9" s="845"/>
      <c r="AE9" s="846"/>
      <c r="AF9" s="847">
        <v>4</v>
      </c>
      <c r="AG9" s="848"/>
      <c r="AH9" s="848"/>
      <c r="AI9" s="848"/>
      <c r="AJ9" s="849"/>
      <c r="AK9" s="850">
        <v>22</v>
      </c>
      <c r="AL9" s="851"/>
      <c r="AM9" s="851"/>
      <c r="AN9" s="851"/>
      <c r="AO9" s="851"/>
      <c r="AP9" s="851">
        <v>14</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586</v>
      </c>
      <c r="BT9" s="855"/>
      <c r="BU9" s="855"/>
      <c r="BV9" s="855"/>
      <c r="BW9" s="855"/>
      <c r="BX9" s="855"/>
      <c r="BY9" s="855"/>
      <c r="BZ9" s="855"/>
      <c r="CA9" s="855"/>
      <c r="CB9" s="855"/>
      <c r="CC9" s="855"/>
      <c r="CD9" s="855"/>
      <c r="CE9" s="855"/>
      <c r="CF9" s="855"/>
      <c r="CG9" s="856"/>
      <c r="CH9" s="867">
        <v>4</v>
      </c>
      <c r="CI9" s="868"/>
      <c r="CJ9" s="868"/>
      <c r="CK9" s="868"/>
      <c r="CL9" s="869"/>
      <c r="CM9" s="867">
        <v>40</v>
      </c>
      <c r="CN9" s="868"/>
      <c r="CO9" s="868"/>
      <c r="CP9" s="868"/>
      <c r="CQ9" s="869"/>
      <c r="CR9" s="867">
        <v>10</v>
      </c>
      <c r="CS9" s="868"/>
      <c r="CT9" s="868"/>
      <c r="CU9" s="868"/>
      <c r="CV9" s="869"/>
      <c r="CW9" s="867" t="s">
        <v>518</v>
      </c>
      <c r="CX9" s="868"/>
      <c r="CY9" s="868"/>
      <c r="CZ9" s="868"/>
      <c r="DA9" s="869"/>
      <c r="DB9" s="867" t="s">
        <v>596</v>
      </c>
      <c r="DC9" s="868"/>
      <c r="DD9" s="868"/>
      <c r="DE9" s="868"/>
      <c r="DF9" s="869"/>
      <c r="DG9" s="867" t="s">
        <v>596</v>
      </c>
      <c r="DH9" s="868"/>
      <c r="DI9" s="868"/>
      <c r="DJ9" s="868"/>
      <c r="DK9" s="869"/>
      <c r="DL9" s="867" t="s">
        <v>596</v>
      </c>
      <c r="DM9" s="868"/>
      <c r="DN9" s="868"/>
      <c r="DO9" s="868"/>
      <c r="DP9" s="869"/>
      <c r="DQ9" s="867" t="s">
        <v>596</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587</v>
      </c>
      <c r="BT10" s="855"/>
      <c r="BU10" s="855"/>
      <c r="BV10" s="855"/>
      <c r="BW10" s="855"/>
      <c r="BX10" s="855"/>
      <c r="BY10" s="855"/>
      <c r="BZ10" s="855"/>
      <c r="CA10" s="855"/>
      <c r="CB10" s="855"/>
      <c r="CC10" s="855"/>
      <c r="CD10" s="855"/>
      <c r="CE10" s="855"/>
      <c r="CF10" s="855"/>
      <c r="CG10" s="856"/>
      <c r="CH10" s="867">
        <v>0</v>
      </c>
      <c r="CI10" s="868"/>
      <c r="CJ10" s="868"/>
      <c r="CK10" s="868"/>
      <c r="CL10" s="869"/>
      <c r="CM10" s="867">
        <v>78</v>
      </c>
      <c r="CN10" s="868"/>
      <c r="CO10" s="868"/>
      <c r="CP10" s="868"/>
      <c r="CQ10" s="869"/>
      <c r="CR10" s="867">
        <v>40</v>
      </c>
      <c r="CS10" s="868"/>
      <c r="CT10" s="868"/>
      <c r="CU10" s="868"/>
      <c r="CV10" s="869"/>
      <c r="CW10" s="867">
        <v>1</v>
      </c>
      <c r="CX10" s="868"/>
      <c r="CY10" s="868"/>
      <c r="CZ10" s="868"/>
      <c r="DA10" s="869"/>
      <c r="DB10" s="867" t="s">
        <v>596</v>
      </c>
      <c r="DC10" s="868"/>
      <c r="DD10" s="868"/>
      <c r="DE10" s="868"/>
      <c r="DF10" s="869"/>
      <c r="DG10" s="867" t="s">
        <v>596</v>
      </c>
      <c r="DH10" s="868"/>
      <c r="DI10" s="868"/>
      <c r="DJ10" s="868"/>
      <c r="DK10" s="869"/>
      <c r="DL10" s="867" t="s">
        <v>596</v>
      </c>
      <c r="DM10" s="868"/>
      <c r="DN10" s="868"/>
      <c r="DO10" s="868"/>
      <c r="DP10" s="869"/>
      <c r="DQ10" s="867" t="s">
        <v>596</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588</v>
      </c>
      <c r="BT11" s="855"/>
      <c r="BU11" s="855"/>
      <c r="BV11" s="855"/>
      <c r="BW11" s="855"/>
      <c r="BX11" s="855"/>
      <c r="BY11" s="855"/>
      <c r="BZ11" s="855"/>
      <c r="CA11" s="855"/>
      <c r="CB11" s="855"/>
      <c r="CC11" s="855"/>
      <c r="CD11" s="855"/>
      <c r="CE11" s="855"/>
      <c r="CF11" s="855"/>
      <c r="CG11" s="856"/>
      <c r="CH11" s="867">
        <v>3</v>
      </c>
      <c r="CI11" s="868"/>
      <c r="CJ11" s="868"/>
      <c r="CK11" s="868"/>
      <c r="CL11" s="869"/>
      <c r="CM11" s="867">
        <v>254</v>
      </c>
      <c r="CN11" s="868"/>
      <c r="CO11" s="868"/>
      <c r="CP11" s="868"/>
      <c r="CQ11" s="869"/>
      <c r="CR11" s="867">
        <v>100</v>
      </c>
      <c r="CS11" s="868"/>
      <c r="CT11" s="868"/>
      <c r="CU11" s="868"/>
      <c r="CV11" s="869"/>
      <c r="CW11" s="867">
        <v>1</v>
      </c>
      <c r="CX11" s="868"/>
      <c r="CY11" s="868"/>
      <c r="CZ11" s="868"/>
      <c r="DA11" s="869"/>
      <c r="DB11" s="867" t="s">
        <v>596</v>
      </c>
      <c r="DC11" s="868"/>
      <c r="DD11" s="868"/>
      <c r="DE11" s="868"/>
      <c r="DF11" s="869"/>
      <c r="DG11" s="867" t="s">
        <v>596</v>
      </c>
      <c r="DH11" s="868"/>
      <c r="DI11" s="868"/>
      <c r="DJ11" s="868"/>
      <c r="DK11" s="869"/>
      <c r="DL11" s="867" t="s">
        <v>596</v>
      </c>
      <c r="DM11" s="868"/>
      <c r="DN11" s="868"/>
      <c r="DO11" s="868"/>
      <c r="DP11" s="869"/>
      <c r="DQ11" s="867" t="s">
        <v>596</v>
      </c>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t="s">
        <v>589</v>
      </c>
      <c r="BT12" s="855"/>
      <c r="BU12" s="855"/>
      <c r="BV12" s="855"/>
      <c r="BW12" s="855"/>
      <c r="BX12" s="855"/>
      <c r="BY12" s="855"/>
      <c r="BZ12" s="855"/>
      <c r="CA12" s="855"/>
      <c r="CB12" s="855"/>
      <c r="CC12" s="855"/>
      <c r="CD12" s="855"/>
      <c r="CE12" s="855"/>
      <c r="CF12" s="855"/>
      <c r="CG12" s="856"/>
      <c r="CH12" s="867">
        <v>-82</v>
      </c>
      <c r="CI12" s="868"/>
      <c r="CJ12" s="868"/>
      <c r="CK12" s="868"/>
      <c r="CL12" s="869"/>
      <c r="CM12" s="867">
        <v>-1</v>
      </c>
      <c r="CN12" s="868"/>
      <c r="CO12" s="868"/>
      <c r="CP12" s="868"/>
      <c r="CQ12" s="869"/>
      <c r="CR12" s="867">
        <v>6</v>
      </c>
      <c r="CS12" s="868"/>
      <c r="CT12" s="868"/>
      <c r="CU12" s="868"/>
      <c r="CV12" s="869"/>
      <c r="CW12" s="867">
        <v>36</v>
      </c>
      <c r="CX12" s="868"/>
      <c r="CY12" s="868"/>
      <c r="CZ12" s="868"/>
      <c r="DA12" s="869"/>
      <c r="DB12" s="867">
        <v>94</v>
      </c>
      <c r="DC12" s="868"/>
      <c r="DD12" s="868"/>
      <c r="DE12" s="868"/>
      <c r="DF12" s="869"/>
      <c r="DG12" s="867" t="s">
        <v>596</v>
      </c>
      <c r="DH12" s="868"/>
      <c r="DI12" s="868"/>
      <c r="DJ12" s="868"/>
      <c r="DK12" s="869"/>
      <c r="DL12" s="867" t="s">
        <v>596</v>
      </c>
      <c r="DM12" s="868"/>
      <c r="DN12" s="868"/>
      <c r="DO12" s="868"/>
      <c r="DP12" s="869"/>
      <c r="DQ12" s="867" t="s">
        <v>596</v>
      </c>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t="s">
        <v>590</v>
      </c>
      <c r="BT13" s="855"/>
      <c r="BU13" s="855"/>
      <c r="BV13" s="855"/>
      <c r="BW13" s="855"/>
      <c r="BX13" s="855"/>
      <c r="BY13" s="855"/>
      <c r="BZ13" s="855"/>
      <c r="CA13" s="855"/>
      <c r="CB13" s="855"/>
      <c r="CC13" s="855"/>
      <c r="CD13" s="855"/>
      <c r="CE13" s="855"/>
      <c r="CF13" s="855"/>
      <c r="CG13" s="856"/>
      <c r="CH13" s="867">
        <v>-71</v>
      </c>
      <c r="CI13" s="868"/>
      <c r="CJ13" s="868"/>
      <c r="CK13" s="868"/>
      <c r="CL13" s="869"/>
      <c r="CM13" s="867">
        <v>56</v>
      </c>
      <c r="CN13" s="868"/>
      <c r="CO13" s="868"/>
      <c r="CP13" s="868"/>
      <c r="CQ13" s="869"/>
      <c r="CR13" s="867">
        <v>5</v>
      </c>
      <c r="CS13" s="868"/>
      <c r="CT13" s="868"/>
      <c r="CU13" s="868"/>
      <c r="CV13" s="869"/>
      <c r="CW13" s="867">
        <v>22</v>
      </c>
      <c r="CX13" s="868"/>
      <c r="CY13" s="868"/>
      <c r="CZ13" s="868"/>
      <c r="DA13" s="869"/>
      <c r="DB13" s="867" t="s">
        <v>596</v>
      </c>
      <c r="DC13" s="868"/>
      <c r="DD13" s="868"/>
      <c r="DE13" s="868"/>
      <c r="DF13" s="869"/>
      <c r="DG13" s="867" t="s">
        <v>596</v>
      </c>
      <c r="DH13" s="868"/>
      <c r="DI13" s="868"/>
      <c r="DJ13" s="868"/>
      <c r="DK13" s="869"/>
      <c r="DL13" s="867" t="s">
        <v>596</v>
      </c>
      <c r="DM13" s="868"/>
      <c r="DN13" s="868"/>
      <c r="DO13" s="868"/>
      <c r="DP13" s="869"/>
      <c r="DQ13" s="867" t="s">
        <v>596</v>
      </c>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t="s">
        <v>591</v>
      </c>
      <c r="BT14" s="855"/>
      <c r="BU14" s="855"/>
      <c r="BV14" s="855"/>
      <c r="BW14" s="855"/>
      <c r="BX14" s="855"/>
      <c r="BY14" s="855"/>
      <c r="BZ14" s="855"/>
      <c r="CA14" s="855"/>
      <c r="CB14" s="855"/>
      <c r="CC14" s="855"/>
      <c r="CD14" s="855"/>
      <c r="CE14" s="855"/>
      <c r="CF14" s="855"/>
      <c r="CG14" s="856"/>
      <c r="CH14" s="867">
        <v>95</v>
      </c>
      <c r="CI14" s="868"/>
      <c r="CJ14" s="868"/>
      <c r="CK14" s="868"/>
      <c r="CL14" s="869"/>
      <c r="CM14" s="867">
        <v>1766</v>
      </c>
      <c r="CN14" s="868"/>
      <c r="CO14" s="868"/>
      <c r="CP14" s="868"/>
      <c r="CQ14" s="869"/>
      <c r="CR14" s="867">
        <v>14</v>
      </c>
      <c r="CS14" s="868"/>
      <c r="CT14" s="868"/>
      <c r="CU14" s="868"/>
      <c r="CV14" s="869"/>
      <c r="CW14" s="867" t="s">
        <v>518</v>
      </c>
      <c r="CX14" s="868"/>
      <c r="CY14" s="868"/>
      <c r="CZ14" s="868"/>
      <c r="DA14" s="869"/>
      <c r="DB14" s="867" t="s">
        <v>596</v>
      </c>
      <c r="DC14" s="868"/>
      <c r="DD14" s="868"/>
      <c r="DE14" s="868"/>
      <c r="DF14" s="869"/>
      <c r="DG14" s="867" t="s">
        <v>596</v>
      </c>
      <c r="DH14" s="868"/>
      <c r="DI14" s="868"/>
      <c r="DJ14" s="868"/>
      <c r="DK14" s="869"/>
      <c r="DL14" s="867" t="s">
        <v>596</v>
      </c>
      <c r="DM14" s="868"/>
      <c r="DN14" s="868"/>
      <c r="DO14" s="868"/>
      <c r="DP14" s="869"/>
      <c r="DQ14" s="867" t="s">
        <v>596</v>
      </c>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t="s">
        <v>592</v>
      </c>
      <c r="BT15" s="855"/>
      <c r="BU15" s="855"/>
      <c r="BV15" s="855"/>
      <c r="BW15" s="855"/>
      <c r="BX15" s="855"/>
      <c r="BY15" s="855"/>
      <c r="BZ15" s="855"/>
      <c r="CA15" s="855"/>
      <c r="CB15" s="855"/>
      <c r="CC15" s="855"/>
      <c r="CD15" s="855"/>
      <c r="CE15" s="855"/>
      <c r="CF15" s="855"/>
      <c r="CG15" s="856"/>
      <c r="CH15" s="867">
        <v>11</v>
      </c>
      <c r="CI15" s="868"/>
      <c r="CJ15" s="868"/>
      <c r="CK15" s="868"/>
      <c r="CL15" s="869"/>
      <c r="CM15" s="867">
        <v>53</v>
      </c>
      <c r="CN15" s="868"/>
      <c r="CO15" s="868"/>
      <c r="CP15" s="868"/>
      <c r="CQ15" s="869"/>
      <c r="CR15" s="867">
        <v>26</v>
      </c>
      <c r="CS15" s="868"/>
      <c r="CT15" s="868"/>
      <c r="CU15" s="868"/>
      <c r="CV15" s="869"/>
      <c r="CW15" s="867" t="s">
        <v>518</v>
      </c>
      <c r="CX15" s="868"/>
      <c r="CY15" s="868"/>
      <c r="CZ15" s="868"/>
      <c r="DA15" s="869"/>
      <c r="DB15" s="867" t="s">
        <v>596</v>
      </c>
      <c r="DC15" s="868"/>
      <c r="DD15" s="868"/>
      <c r="DE15" s="868"/>
      <c r="DF15" s="869"/>
      <c r="DG15" s="867" t="s">
        <v>596</v>
      </c>
      <c r="DH15" s="868"/>
      <c r="DI15" s="868"/>
      <c r="DJ15" s="868"/>
      <c r="DK15" s="869"/>
      <c r="DL15" s="867" t="s">
        <v>596</v>
      </c>
      <c r="DM15" s="868"/>
      <c r="DN15" s="868"/>
      <c r="DO15" s="868"/>
      <c r="DP15" s="869"/>
      <c r="DQ15" s="867" t="s">
        <v>596</v>
      </c>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t="s">
        <v>593</v>
      </c>
      <c r="BT16" s="855"/>
      <c r="BU16" s="855"/>
      <c r="BV16" s="855"/>
      <c r="BW16" s="855"/>
      <c r="BX16" s="855"/>
      <c r="BY16" s="855"/>
      <c r="BZ16" s="855"/>
      <c r="CA16" s="855"/>
      <c r="CB16" s="855"/>
      <c r="CC16" s="855"/>
      <c r="CD16" s="855"/>
      <c r="CE16" s="855"/>
      <c r="CF16" s="855"/>
      <c r="CG16" s="856"/>
      <c r="CH16" s="867">
        <v>-107</v>
      </c>
      <c r="CI16" s="868"/>
      <c r="CJ16" s="868"/>
      <c r="CK16" s="868"/>
      <c r="CL16" s="869"/>
      <c r="CM16" s="867">
        <v>237</v>
      </c>
      <c r="CN16" s="868"/>
      <c r="CO16" s="868"/>
      <c r="CP16" s="868"/>
      <c r="CQ16" s="869"/>
      <c r="CR16" s="867">
        <v>3</v>
      </c>
      <c r="CS16" s="868"/>
      <c r="CT16" s="868"/>
      <c r="CU16" s="868"/>
      <c r="CV16" s="869"/>
      <c r="CW16" s="867">
        <v>89</v>
      </c>
      <c r="CX16" s="868"/>
      <c r="CY16" s="868"/>
      <c r="CZ16" s="868"/>
      <c r="DA16" s="869"/>
      <c r="DB16" s="867" t="s">
        <v>596</v>
      </c>
      <c r="DC16" s="868"/>
      <c r="DD16" s="868"/>
      <c r="DE16" s="868"/>
      <c r="DF16" s="869"/>
      <c r="DG16" s="867" t="s">
        <v>596</v>
      </c>
      <c r="DH16" s="868"/>
      <c r="DI16" s="868"/>
      <c r="DJ16" s="868"/>
      <c r="DK16" s="869"/>
      <c r="DL16" s="867" t="s">
        <v>596</v>
      </c>
      <c r="DM16" s="868"/>
      <c r="DN16" s="868"/>
      <c r="DO16" s="868"/>
      <c r="DP16" s="869"/>
      <c r="DQ16" s="867" t="s">
        <v>596</v>
      </c>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t="s">
        <v>594</v>
      </c>
      <c r="BT17" s="855"/>
      <c r="BU17" s="855"/>
      <c r="BV17" s="855"/>
      <c r="BW17" s="855"/>
      <c r="BX17" s="855"/>
      <c r="BY17" s="855"/>
      <c r="BZ17" s="855"/>
      <c r="CA17" s="855"/>
      <c r="CB17" s="855"/>
      <c r="CC17" s="855"/>
      <c r="CD17" s="855"/>
      <c r="CE17" s="855"/>
      <c r="CF17" s="855"/>
      <c r="CG17" s="856"/>
      <c r="CH17" s="867">
        <v>1</v>
      </c>
      <c r="CI17" s="868"/>
      <c r="CJ17" s="868"/>
      <c r="CK17" s="868"/>
      <c r="CL17" s="869"/>
      <c r="CM17" s="867">
        <v>180</v>
      </c>
      <c r="CN17" s="868"/>
      <c r="CO17" s="868"/>
      <c r="CP17" s="868"/>
      <c r="CQ17" s="869"/>
      <c r="CR17" s="867">
        <v>99</v>
      </c>
      <c r="CS17" s="868"/>
      <c r="CT17" s="868"/>
      <c r="CU17" s="868"/>
      <c r="CV17" s="869"/>
      <c r="CW17" s="867">
        <v>0</v>
      </c>
      <c r="CX17" s="868"/>
      <c r="CY17" s="868"/>
      <c r="CZ17" s="868"/>
      <c r="DA17" s="869"/>
      <c r="DB17" s="867" t="s">
        <v>596</v>
      </c>
      <c r="DC17" s="868"/>
      <c r="DD17" s="868"/>
      <c r="DE17" s="868"/>
      <c r="DF17" s="869"/>
      <c r="DG17" s="867" t="s">
        <v>596</v>
      </c>
      <c r="DH17" s="868"/>
      <c r="DI17" s="868"/>
      <c r="DJ17" s="868"/>
      <c r="DK17" s="869"/>
      <c r="DL17" s="867" t="s">
        <v>596</v>
      </c>
      <c r="DM17" s="868"/>
      <c r="DN17" s="868"/>
      <c r="DO17" s="868"/>
      <c r="DP17" s="869"/>
      <c r="DQ17" s="867" t="s">
        <v>596</v>
      </c>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t="s">
        <v>595</v>
      </c>
      <c r="BT18" s="855"/>
      <c r="BU18" s="855"/>
      <c r="BV18" s="855"/>
      <c r="BW18" s="855"/>
      <c r="BX18" s="855"/>
      <c r="BY18" s="855"/>
      <c r="BZ18" s="855"/>
      <c r="CA18" s="855"/>
      <c r="CB18" s="855"/>
      <c r="CC18" s="855"/>
      <c r="CD18" s="855"/>
      <c r="CE18" s="855"/>
      <c r="CF18" s="855"/>
      <c r="CG18" s="856"/>
      <c r="CH18" s="867">
        <v>48</v>
      </c>
      <c r="CI18" s="868"/>
      <c r="CJ18" s="868"/>
      <c r="CK18" s="868"/>
      <c r="CL18" s="869"/>
      <c r="CM18" s="867">
        <v>950</v>
      </c>
      <c r="CN18" s="868"/>
      <c r="CO18" s="868"/>
      <c r="CP18" s="868"/>
      <c r="CQ18" s="869"/>
      <c r="CR18" s="867">
        <v>50</v>
      </c>
      <c r="CS18" s="868"/>
      <c r="CT18" s="868"/>
      <c r="CU18" s="868"/>
      <c r="CV18" s="869"/>
      <c r="CW18" s="867">
        <v>37</v>
      </c>
      <c r="CX18" s="868"/>
      <c r="CY18" s="868"/>
      <c r="CZ18" s="868"/>
      <c r="DA18" s="869"/>
      <c r="DB18" s="867" t="s">
        <v>596</v>
      </c>
      <c r="DC18" s="868"/>
      <c r="DD18" s="868"/>
      <c r="DE18" s="868"/>
      <c r="DF18" s="869"/>
      <c r="DG18" s="867" t="s">
        <v>596</v>
      </c>
      <c r="DH18" s="868"/>
      <c r="DI18" s="868"/>
      <c r="DJ18" s="868"/>
      <c r="DK18" s="869"/>
      <c r="DL18" s="867" t="s">
        <v>596</v>
      </c>
      <c r="DM18" s="868"/>
      <c r="DN18" s="868"/>
      <c r="DO18" s="868"/>
      <c r="DP18" s="869"/>
      <c r="DQ18" s="867" t="s">
        <v>596</v>
      </c>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395</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396</v>
      </c>
      <c r="B23" s="876" t="s">
        <v>397</v>
      </c>
      <c r="C23" s="877"/>
      <c r="D23" s="877"/>
      <c r="E23" s="877"/>
      <c r="F23" s="877"/>
      <c r="G23" s="877"/>
      <c r="H23" s="877"/>
      <c r="I23" s="877"/>
      <c r="J23" s="877"/>
      <c r="K23" s="877"/>
      <c r="L23" s="877"/>
      <c r="M23" s="877"/>
      <c r="N23" s="877"/>
      <c r="O23" s="877"/>
      <c r="P23" s="878"/>
      <c r="Q23" s="879">
        <v>95054</v>
      </c>
      <c r="R23" s="880"/>
      <c r="S23" s="880"/>
      <c r="T23" s="880"/>
      <c r="U23" s="880"/>
      <c r="V23" s="880">
        <v>90552</v>
      </c>
      <c r="W23" s="880"/>
      <c r="X23" s="880"/>
      <c r="Y23" s="880"/>
      <c r="Z23" s="880"/>
      <c r="AA23" s="880">
        <v>4502</v>
      </c>
      <c r="AB23" s="880"/>
      <c r="AC23" s="880"/>
      <c r="AD23" s="880"/>
      <c r="AE23" s="881"/>
      <c r="AF23" s="882">
        <v>3996</v>
      </c>
      <c r="AG23" s="880"/>
      <c r="AH23" s="880"/>
      <c r="AI23" s="880"/>
      <c r="AJ23" s="883"/>
      <c r="AK23" s="884"/>
      <c r="AL23" s="885"/>
      <c r="AM23" s="885"/>
      <c r="AN23" s="885"/>
      <c r="AO23" s="885"/>
      <c r="AP23" s="880">
        <v>72950</v>
      </c>
      <c r="AQ23" s="880"/>
      <c r="AR23" s="880"/>
      <c r="AS23" s="880"/>
      <c r="AT23" s="880"/>
      <c r="AU23" s="886"/>
      <c r="AV23" s="886"/>
      <c r="AW23" s="886"/>
      <c r="AX23" s="886"/>
      <c r="AY23" s="887"/>
      <c r="AZ23" s="895" t="s">
        <v>130</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398</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399</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375</v>
      </c>
      <c r="B26" s="827"/>
      <c r="C26" s="827"/>
      <c r="D26" s="827"/>
      <c r="E26" s="827"/>
      <c r="F26" s="827"/>
      <c r="G26" s="827"/>
      <c r="H26" s="827"/>
      <c r="I26" s="827"/>
      <c r="J26" s="827"/>
      <c r="K26" s="827"/>
      <c r="L26" s="827"/>
      <c r="M26" s="827"/>
      <c r="N26" s="827"/>
      <c r="O26" s="827"/>
      <c r="P26" s="828"/>
      <c r="Q26" s="803" t="s">
        <v>400</v>
      </c>
      <c r="R26" s="804"/>
      <c r="S26" s="804"/>
      <c r="T26" s="804"/>
      <c r="U26" s="805"/>
      <c r="V26" s="803" t="s">
        <v>401</v>
      </c>
      <c r="W26" s="804"/>
      <c r="X26" s="804"/>
      <c r="Y26" s="804"/>
      <c r="Z26" s="805"/>
      <c r="AA26" s="803" t="s">
        <v>402</v>
      </c>
      <c r="AB26" s="804"/>
      <c r="AC26" s="804"/>
      <c r="AD26" s="804"/>
      <c r="AE26" s="804"/>
      <c r="AF26" s="898" t="s">
        <v>403</v>
      </c>
      <c r="AG26" s="899"/>
      <c r="AH26" s="899"/>
      <c r="AI26" s="899"/>
      <c r="AJ26" s="900"/>
      <c r="AK26" s="804" t="s">
        <v>404</v>
      </c>
      <c r="AL26" s="804"/>
      <c r="AM26" s="804"/>
      <c r="AN26" s="804"/>
      <c r="AO26" s="805"/>
      <c r="AP26" s="803" t="s">
        <v>405</v>
      </c>
      <c r="AQ26" s="804"/>
      <c r="AR26" s="804"/>
      <c r="AS26" s="804"/>
      <c r="AT26" s="805"/>
      <c r="AU26" s="803" t="s">
        <v>406</v>
      </c>
      <c r="AV26" s="804"/>
      <c r="AW26" s="804"/>
      <c r="AX26" s="804"/>
      <c r="AY26" s="805"/>
      <c r="AZ26" s="803" t="s">
        <v>407</v>
      </c>
      <c r="BA26" s="804"/>
      <c r="BB26" s="804"/>
      <c r="BC26" s="804"/>
      <c r="BD26" s="805"/>
      <c r="BE26" s="803" t="s">
        <v>382</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408</v>
      </c>
      <c r="C28" s="818"/>
      <c r="D28" s="818"/>
      <c r="E28" s="818"/>
      <c r="F28" s="818"/>
      <c r="G28" s="818"/>
      <c r="H28" s="818"/>
      <c r="I28" s="818"/>
      <c r="J28" s="818"/>
      <c r="K28" s="818"/>
      <c r="L28" s="818"/>
      <c r="M28" s="818"/>
      <c r="N28" s="818"/>
      <c r="O28" s="818"/>
      <c r="P28" s="819"/>
      <c r="Q28" s="908">
        <v>17812</v>
      </c>
      <c r="R28" s="909"/>
      <c r="S28" s="909"/>
      <c r="T28" s="909"/>
      <c r="U28" s="909"/>
      <c r="V28" s="909">
        <v>17544</v>
      </c>
      <c r="W28" s="909"/>
      <c r="X28" s="909"/>
      <c r="Y28" s="909"/>
      <c r="Z28" s="909"/>
      <c r="AA28" s="909">
        <v>268</v>
      </c>
      <c r="AB28" s="909"/>
      <c r="AC28" s="909"/>
      <c r="AD28" s="909"/>
      <c r="AE28" s="910"/>
      <c r="AF28" s="911">
        <v>268</v>
      </c>
      <c r="AG28" s="909"/>
      <c r="AH28" s="909"/>
      <c r="AI28" s="909"/>
      <c r="AJ28" s="912"/>
      <c r="AK28" s="913">
        <v>1718</v>
      </c>
      <c r="AL28" s="904"/>
      <c r="AM28" s="904"/>
      <c r="AN28" s="904"/>
      <c r="AO28" s="904"/>
      <c r="AP28" s="904" t="s">
        <v>596</v>
      </c>
      <c r="AQ28" s="904"/>
      <c r="AR28" s="904"/>
      <c r="AS28" s="904"/>
      <c r="AT28" s="904"/>
      <c r="AU28" s="904" t="s">
        <v>596</v>
      </c>
      <c r="AV28" s="904"/>
      <c r="AW28" s="904"/>
      <c r="AX28" s="904"/>
      <c r="AY28" s="904"/>
      <c r="AZ28" s="905" t="s">
        <v>596</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409</v>
      </c>
      <c r="C29" s="842"/>
      <c r="D29" s="842"/>
      <c r="E29" s="842"/>
      <c r="F29" s="842"/>
      <c r="G29" s="842"/>
      <c r="H29" s="842"/>
      <c r="I29" s="842"/>
      <c r="J29" s="842"/>
      <c r="K29" s="842"/>
      <c r="L29" s="842"/>
      <c r="M29" s="842"/>
      <c r="N29" s="842"/>
      <c r="O29" s="842"/>
      <c r="P29" s="843"/>
      <c r="Q29" s="844">
        <v>18701</v>
      </c>
      <c r="R29" s="845"/>
      <c r="S29" s="845"/>
      <c r="T29" s="845"/>
      <c r="U29" s="845"/>
      <c r="V29" s="845">
        <v>17958</v>
      </c>
      <c r="W29" s="845"/>
      <c r="X29" s="845"/>
      <c r="Y29" s="845"/>
      <c r="Z29" s="845"/>
      <c r="AA29" s="845">
        <v>743</v>
      </c>
      <c r="AB29" s="845"/>
      <c r="AC29" s="845"/>
      <c r="AD29" s="845"/>
      <c r="AE29" s="846"/>
      <c r="AF29" s="847">
        <v>743</v>
      </c>
      <c r="AG29" s="848"/>
      <c r="AH29" s="848"/>
      <c r="AI29" s="848"/>
      <c r="AJ29" s="849"/>
      <c r="AK29" s="916">
        <v>2819</v>
      </c>
      <c r="AL29" s="917"/>
      <c r="AM29" s="917"/>
      <c r="AN29" s="917"/>
      <c r="AO29" s="917"/>
      <c r="AP29" s="917" t="s">
        <v>596</v>
      </c>
      <c r="AQ29" s="917"/>
      <c r="AR29" s="917"/>
      <c r="AS29" s="917"/>
      <c r="AT29" s="917"/>
      <c r="AU29" s="917" t="s">
        <v>596</v>
      </c>
      <c r="AV29" s="917"/>
      <c r="AW29" s="917"/>
      <c r="AX29" s="917"/>
      <c r="AY29" s="917"/>
      <c r="AZ29" s="918" t="s">
        <v>596</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410</v>
      </c>
      <c r="C30" s="842"/>
      <c r="D30" s="842"/>
      <c r="E30" s="842"/>
      <c r="F30" s="842"/>
      <c r="G30" s="842"/>
      <c r="H30" s="842"/>
      <c r="I30" s="842"/>
      <c r="J30" s="842"/>
      <c r="K30" s="842"/>
      <c r="L30" s="842"/>
      <c r="M30" s="842"/>
      <c r="N30" s="842"/>
      <c r="O30" s="842"/>
      <c r="P30" s="843"/>
      <c r="Q30" s="844">
        <v>2478</v>
      </c>
      <c r="R30" s="845"/>
      <c r="S30" s="845"/>
      <c r="T30" s="845"/>
      <c r="U30" s="845"/>
      <c r="V30" s="845">
        <v>2417</v>
      </c>
      <c r="W30" s="845"/>
      <c r="X30" s="845"/>
      <c r="Y30" s="845"/>
      <c r="Z30" s="845"/>
      <c r="AA30" s="845">
        <v>61</v>
      </c>
      <c r="AB30" s="845"/>
      <c r="AC30" s="845"/>
      <c r="AD30" s="845"/>
      <c r="AE30" s="846"/>
      <c r="AF30" s="847">
        <v>61</v>
      </c>
      <c r="AG30" s="848"/>
      <c r="AH30" s="848"/>
      <c r="AI30" s="848"/>
      <c r="AJ30" s="849"/>
      <c r="AK30" s="916">
        <v>727</v>
      </c>
      <c r="AL30" s="917"/>
      <c r="AM30" s="917"/>
      <c r="AN30" s="917"/>
      <c r="AO30" s="917"/>
      <c r="AP30" s="917" t="s">
        <v>596</v>
      </c>
      <c r="AQ30" s="917"/>
      <c r="AR30" s="917"/>
      <c r="AS30" s="917"/>
      <c r="AT30" s="917"/>
      <c r="AU30" s="917" t="s">
        <v>596</v>
      </c>
      <c r="AV30" s="917"/>
      <c r="AW30" s="917"/>
      <c r="AX30" s="917"/>
      <c r="AY30" s="917"/>
      <c r="AZ30" s="918" t="s">
        <v>596</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411</v>
      </c>
      <c r="C31" s="842"/>
      <c r="D31" s="842"/>
      <c r="E31" s="842"/>
      <c r="F31" s="842"/>
      <c r="G31" s="842"/>
      <c r="H31" s="842"/>
      <c r="I31" s="842"/>
      <c r="J31" s="842"/>
      <c r="K31" s="842"/>
      <c r="L31" s="842"/>
      <c r="M31" s="842"/>
      <c r="N31" s="842"/>
      <c r="O31" s="842"/>
      <c r="P31" s="843"/>
      <c r="Q31" s="844">
        <v>10</v>
      </c>
      <c r="R31" s="845"/>
      <c r="S31" s="845"/>
      <c r="T31" s="845"/>
      <c r="U31" s="845"/>
      <c r="V31" s="845">
        <v>10</v>
      </c>
      <c r="W31" s="845"/>
      <c r="X31" s="845"/>
      <c r="Y31" s="845"/>
      <c r="Z31" s="845"/>
      <c r="AA31" s="845">
        <v>0</v>
      </c>
      <c r="AB31" s="845"/>
      <c r="AC31" s="845"/>
      <c r="AD31" s="845"/>
      <c r="AE31" s="846"/>
      <c r="AF31" s="847">
        <v>0</v>
      </c>
      <c r="AG31" s="848"/>
      <c r="AH31" s="848"/>
      <c r="AI31" s="848"/>
      <c r="AJ31" s="849"/>
      <c r="AK31" s="916">
        <v>5</v>
      </c>
      <c r="AL31" s="917"/>
      <c r="AM31" s="917"/>
      <c r="AN31" s="917"/>
      <c r="AO31" s="917"/>
      <c r="AP31" s="917" t="s">
        <v>596</v>
      </c>
      <c r="AQ31" s="917"/>
      <c r="AR31" s="917"/>
      <c r="AS31" s="917"/>
      <c r="AT31" s="917"/>
      <c r="AU31" s="917" t="s">
        <v>596</v>
      </c>
      <c r="AV31" s="917"/>
      <c r="AW31" s="917"/>
      <c r="AX31" s="917"/>
      <c r="AY31" s="917"/>
      <c r="AZ31" s="918" t="s">
        <v>596</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412</v>
      </c>
      <c r="C32" s="842"/>
      <c r="D32" s="842"/>
      <c r="E32" s="842"/>
      <c r="F32" s="842"/>
      <c r="G32" s="842"/>
      <c r="H32" s="842"/>
      <c r="I32" s="842"/>
      <c r="J32" s="842"/>
      <c r="K32" s="842"/>
      <c r="L32" s="842"/>
      <c r="M32" s="842"/>
      <c r="N32" s="842"/>
      <c r="O32" s="842"/>
      <c r="P32" s="843"/>
      <c r="Q32" s="844">
        <v>3632</v>
      </c>
      <c r="R32" s="845"/>
      <c r="S32" s="845"/>
      <c r="T32" s="845"/>
      <c r="U32" s="845"/>
      <c r="V32" s="845">
        <v>3140</v>
      </c>
      <c r="W32" s="845"/>
      <c r="X32" s="845"/>
      <c r="Y32" s="845"/>
      <c r="Z32" s="845"/>
      <c r="AA32" s="845">
        <v>492</v>
      </c>
      <c r="AB32" s="845"/>
      <c r="AC32" s="845"/>
      <c r="AD32" s="845"/>
      <c r="AE32" s="846"/>
      <c r="AF32" s="847">
        <v>3687</v>
      </c>
      <c r="AG32" s="848"/>
      <c r="AH32" s="848"/>
      <c r="AI32" s="848"/>
      <c r="AJ32" s="849"/>
      <c r="AK32" s="916">
        <v>526</v>
      </c>
      <c r="AL32" s="917"/>
      <c r="AM32" s="917"/>
      <c r="AN32" s="917"/>
      <c r="AO32" s="917"/>
      <c r="AP32" s="917">
        <v>11075</v>
      </c>
      <c r="AQ32" s="917"/>
      <c r="AR32" s="917"/>
      <c r="AS32" s="917"/>
      <c r="AT32" s="917"/>
      <c r="AU32" s="917">
        <v>2580</v>
      </c>
      <c r="AV32" s="917"/>
      <c r="AW32" s="917"/>
      <c r="AX32" s="917"/>
      <c r="AY32" s="917"/>
      <c r="AZ32" s="918" t="s">
        <v>596</v>
      </c>
      <c r="BA32" s="918"/>
      <c r="BB32" s="918"/>
      <c r="BC32" s="918"/>
      <c r="BD32" s="918"/>
      <c r="BE32" s="914" t="s">
        <v>413</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414</v>
      </c>
      <c r="C33" s="842"/>
      <c r="D33" s="842"/>
      <c r="E33" s="842"/>
      <c r="F33" s="842"/>
      <c r="G33" s="842"/>
      <c r="H33" s="842"/>
      <c r="I33" s="842"/>
      <c r="J33" s="842"/>
      <c r="K33" s="842"/>
      <c r="L33" s="842"/>
      <c r="M33" s="842"/>
      <c r="N33" s="842"/>
      <c r="O33" s="842"/>
      <c r="P33" s="843"/>
      <c r="Q33" s="844">
        <v>23</v>
      </c>
      <c r="R33" s="845"/>
      <c r="S33" s="845"/>
      <c r="T33" s="845"/>
      <c r="U33" s="845"/>
      <c r="V33" s="845">
        <v>18</v>
      </c>
      <c r="W33" s="845"/>
      <c r="X33" s="845"/>
      <c r="Y33" s="845"/>
      <c r="Z33" s="845"/>
      <c r="AA33" s="845">
        <v>5</v>
      </c>
      <c r="AB33" s="845"/>
      <c r="AC33" s="845"/>
      <c r="AD33" s="845"/>
      <c r="AE33" s="846"/>
      <c r="AF33" s="847">
        <v>131</v>
      </c>
      <c r="AG33" s="848"/>
      <c r="AH33" s="848"/>
      <c r="AI33" s="848"/>
      <c r="AJ33" s="849"/>
      <c r="AK33" s="916" t="s">
        <v>597</v>
      </c>
      <c r="AL33" s="917"/>
      <c r="AM33" s="917"/>
      <c r="AN33" s="917"/>
      <c r="AO33" s="917"/>
      <c r="AP33" s="917">
        <v>26</v>
      </c>
      <c r="AQ33" s="917"/>
      <c r="AR33" s="917"/>
      <c r="AS33" s="917"/>
      <c r="AT33" s="917"/>
      <c r="AU33" s="917" t="s">
        <v>597</v>
      </c>
      <c r="AV33" s="917"/>
      <c r="AW33" s="917"/>
      <c r="AX33" s="917"/>
      <c r="AY33" s="917"/>
      <c r="AZ33" s="918" t="s">
        <v>596</v>
      </c>
      <c r="BA33" s="918"/>
      <c r="BB33" s="918"/>
      <c r="BC33" s="918"/>
      <c r="BD33" s="918"/>
      <c r="BE33" s="914" t="s">
        <v>413</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415</v>
      </c>
      <c r="C34" s="842"/>
      <c r="D34" s="842"/>
      <c r="E34" s="842"/>
      <c r="F34" s="842"/>
      <c r="G34" s="842"/>
      <c r="H34" s="842"/>
      <c r="I34" s="842"/>
      <c r="J34" s="842"/>
      <c r="K34" s="842"/>
      <c r="L34" s="842"/>
      <c r="M34" s="842"/>
      <c r="N34" s="842"/>
      <c r="O34" s="842"/>
      <c r="P34" s="843"/>
      <c r="Q34" s="844">
        <v>4440</v>
      </c>
      <c r="R34" s="845"/>
      <c r="S34" s="845"/>
      <c r="T34" s="845"/>
      <c r="U34" s="845"/>
      <c r="V34" s="845">
        <v>4435</v>
      </c>
      <c r="W34" s="845"/>
      <c r="X34" s="845"/>
      <c r="Y34" s="845"/>
      <c r="Z34" s="845"/>
      <c r="AA34" s="845">
        <v>5</v>
      </c>
      <c r="AB34" s="845"/>
      <c r="AC34" s="845"/>
      <c r="AD34" s="845"/>
      <c r="AE34" s="846"/>
      <c r="AF34" s="847">
        <v>709</v>
      </c>
      <c r="AG34" s="848"/>
      <c r="AH34" s="848"/>
      <c r="AI34" s="848"/>
      <c r="AJ34" s="849"/>
      <c r="AK34" s="916">
        <v>1394</v>
      </c>
      <c r="AL34" s="917"/>
      <c r="AM34" s="917"/>
      <c r="AN34" s="917"/>
      <c r="AO34" s="917"/>
      <c r="AP34" s="917">
        <v>25387</v>
      </c>
      <c r="AQ34" s="917"/>
      <c r="AR34" s="917"/>
      <c r="AS34" s="917"/>
      <c r="AT34" s="917"/>
      <c r="AU34" s="917">
        <v>11678</v>
      </c>
      <c r="AV34" s="917"/>
      <c r="AW34" s="917"/>
      <c r="AX34" s="917"/>
      <c r="AY34" s="917"/>
      <c r="AZ34" s="918" t="s">
        <v>596</v>
      </c>
      <c r="BA34" s="918"/>
      <c r="BB34" s="918"/>
      <c r="BC34" s="918"/>
      <c r="BD34" s="918"/>
      <c r="BE34" s="914" t="s">
        <v>413</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416</v>
      </c>
      <c r="C35" s="842"/>
      <c r="D35" s="842"/>
      <c r="E35" s="842"/>
      <c r="F35" s="842"/>
      <c r="G35" s="842"/>
      <c r="H35" s="842"/>
      <c r="I35" s="842"/>
      <c r="J35" s="842"/>
      <c r="K35" s="842"/>
      <c r="L35" s="842"/>
      <c r="M35" s="842"/>
      <c r="N35" s="842"/>
      <c r="O35" s="842"/>
      <c r="P35" s="843"/>
      <c r="Q35" s="844">
        <v>95</v>
      </c>
      <c r="R35" s="845"/>
      <c r="S35" s="845"/>
      <c r="T35" s="845"/>
      <c r="U35" s="845"/>
      <c r="V35" s="845">
        <v>73</v>
      </c>
      <c r="W35" s="845"/>
      <c r="X35" s="845"/>
      <c r="Y35" s="845"/>
      <c r="Z35" s="845"/>
      <c r="AA35" s="845">
        <v>22</v>
      </c>
      <c r="AB35" s="845"/>
      <c r="AC35" s="845"/>
      <c r="AD35" s="845"/>
      <c r="AE35" s="846"/>
      <c r="AF35" s="847">
        <v>22</v>
      </c>
      <c r="AG35" s="848"/>
      <c r="AH35" s="848"/>
      <c r="AI35" s="848"/>
      <c r="AJ35" s="849"/>
      <c r="AK35" s="916">
        <v>89</v>
      </c>
      <c r="AL35" s="917"/>
      <c r="AM35" s="917"/>
      <c r="AN35" s="917"/>
      <c r="AO35" s="917"/>
      <c r="AP35" s="917">
        <v>554</v>
      </c>
      <c r="AQ35" s="917"/>
      <c r="AR35" s="917"/>
      <c r="AS35" s="917"/>
      <c r="AT35" s="917"/>
      <c r="AU35" s="917">
        <v>527</v>
      </c>
      <c r="AV35" s="917"/>
      <c r="AW35" s="917"/>
      <c r="AX35" s="917"/>
      <c r="AY35" s="917"/>
      <c r="AZ35" s="918" t="s">
        <v>596</v>
      </c>
      <c r="BA35" s="918"/>
      <c r="BB35" s="918"/>
      <c r="BC35" s="918"/>
      <c r="BD35" s="918"/>
      <c r="BE35" s="914" t="s">
        <v>417</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t="s">
        <v>418</v>
      </c>
      <c r="C36" s="842"/>
      <c r="D36" s="842"/>
      <c r="E36" s="842"/>
      <c r="F36" s="842"/>
      <c r="G36" s="842"/>
      <c r="H36" s="842"/>
      <c r="I36" s="842"/>
      <c r="J36" s="842"/>
      <c r="K36" s="842"/>
      <c r="L36" s="842"/>
      <c r="M36" s="842"/>
      <c r="N36" s="842"/>
      <c r="O36" s="842"/>
      <c r="P36" s="843"/>
      <c r="Q36" s="844">
        <v>235</v>
      </c>
      <c r="R36" s="845"/>
      <c r="S36" s="845"/>
      <c r="T36" s="845"/>
      <c r="U36" s="845"/>
      <c r="V36" s="845">
        <v>235</v>
      </c>
      <c r="W36" s="845"/>
      <c r="X36" s="845"/>
      <c r="Y36" s="845"/>
      <c r="Z36" s="845"/>
      <c r="AA36" s="845" t="s">
        <v>597</v>
      </c>
      <c r="AB36" s="845"/>
      <c r="AC36" s="845"/>
      <c r="AD36" s="845"/>
      <c r="AE36" s="846"/>
      <c r="AF36" s="847" t="s">
        <v>130</v>
      </c>
      <c r="AG36" s="848"/>
      <c r="AH36" s="848"/>
      <c r="AI36" s="848"/>
      <c r="AJ36" s="849"/>
      <c r="AK36" s="916">
        <v>60</v>
      </c>
      <c r="AL36" s="917"/>
      <c r="AM36" s="917"/>
      <c r="AN36" s="917"/>
      <c r="AO36" s="917"/>
      <c r="AP36" s="917" t="s">
        <v>518</v>
      </c>
      <c r="AQ36" s="917"/>
      <c r="AR36" s="917"/>
      <c r="AS36" s="917"/>
      <c r="AT36" s="917"/>
      <c r="AU36" s="917" t="s">
        <v>597</v>
      </c>
      <c r="AV36" s="917"/>
      <c r="AW36" s="917"/>
      <c r="AX36" s="917"/>
      <c r="AY36" s="917"/>
      <c r="AZ36" s="918" t="s">
        <v>596</v>
      </c>
      <c r="BA36" s="918"/>
      <c r="BB36" s="918"/>
      <c r="BC36" s="918"/>
      <c r="BD36" s="918"/>
      <c r="BE36" s="914" t="s">
        <v>417</v>
      </c>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t="s">
        <v>419</v>
      </c>
      <c r="C37" s="842"/>
      <c r="D37" s="842"/>
      <c r="E37" s="842"/>
      <c r="F37" s="842"/>
      <c r="G37" s="842"/>
      <c r="H37" s="842"/>
      <c r="I37" s="842"/>
      <c r="J37" s="842"/>
      <c r="K37" s="842"/>
      <c r="L37" s="842"/>
      <c r="M37" s="842"/>
      <c r="N37" s="842"/>
      <c r="O37" s="842"/>
      <c r="P37" s="843"/>
      <c r="Q37" s="844">
        <v>311</v>
      </c>
      <c r="R37" s="845"/>
      <c r="S37" s="845"/>
      <c r="T37" s="845"/>
      <c r="U37" s="845"/>
      <c r="V37" s="845">
        <v>311</v>
      </c>
      <c r="W37" s="845"/>
      <c r="X37" s="845"/>
      <c r="Y37" s="845"/>
      <c r="Z37" s="845"/>
      <c r="AA37" s="845">
        <v>0</v>
      </c>
      <c r="AB37" s="845"/>
      <c r="AC37" s="845"/>
      <c r="AD37" s="845"/>
      <c r="AE37" s="846"/>
      <c r="AF37" s="847">
        <v>0</v>
      </c>
      <c r="AG37" s="848"/>
      <c r="AH37" s="848"/>
      <c r="AI37" s="848"/>
      <c r="AJ37" s="849"/>
      <c r="AK37" s="916">
        <v>101</v>
      </c>
      <c r="AL37" s="917"/>
      <c r="AM37" s="917"/>
      <c r="AN37" s="917"/>
      <c r="AO37" s="917"/>
      <c r="AP37" s="917">
        <v>625</v>
      </c>
      <c r="AQ37" s="917"/>
      <c r="AR37" s="917"/>
      <c r="AS37" s="917"/>
      <c r="AT37" s="917"/>
      <c r="AU37" s="917">
        <v>222</v>
      </c>
      <c r="AV37" s="917"/>
      <c r="AW37" s="917"/>
      <c r="AX37" s="917"/>
      <c r="AY37" s="917"/>
      <c r="AZ37" s="918" t="s">
        <v>596</v>
      </c>
      <c r="BA37" s="918"/>
      <c r="BB37" s="918"/>
      <c r="BC37" s="918"/>
      <c r="BD37" s="918"/>
      <c r="BE37" s="914" t="s">
        <v>417</v>
      </c>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t="s">
        <v>420</v>
      </c>
      <c r="C38" s="842"/>
      <c r="D38" s="842"/>
      <c r="E38" s="842"/>
      <c r="F38" s="842"/>
      <c r="G38" s="842"/>
      <c r="H38" s="842"/>
      <c r="I38" s="842"/>
      <c r="J38" s="842"/>
      <c r="K38" s="842"/>
      <c r="L38" s="842"/>
      <c r="M38" s="842"/>
      <c r="N38" s="842"/>
      <c r="O38" s="842"/>
      <c r="P38" s="843"/>
      <c r="Q38" s="844">
        <v>1031</v>
      </c>
      <c r="R38" s="845"/>
      <c r="S38" s="845"/>
      <c r="T38" s="845"/>
      <c r="U38" s="845"/>
      <c r="V38" s="845">
        <v>1031</v>
      </c>
      <c r="W38" s="845"/>
      <c r="X38" s="845"/>
      <c r="Y38" s="845"/>
      <c r="Z38" s="845"/>
      <c r="AA38" s="845" t="s">
        <v>597</v>
      </c>
      <c r="AB38" s="845"/>
      <c r="AC38" s="845"/>
      <c r="AD38" s="845"/>
      <c r="AE38" s="846"/>
      <c r="AF38" s="847" t="s">
        <v>130</v>
      </c>
      <c r="AG38" s="848"/>
      <c r="AH38" s="848"/>
      <c r="AI38" s="848"/>
      <c r="AJ38" s="849"/>
      <c r="AK38" s="916">
        <v>625</v>
      </c>
      <c r="AL38" s="917"/>
      <c r="AM38" s="917"/>
      <c r="AN38" s="917"/>
      <c r="AO38" s="917"/>
      <c r="AP38" s="917">
        <v>4474</v>
      </c>
      <c r="AQ38" s="917"/>
      <c r="AR38" s="917"/>
      <c r="AS38" s="917"/>
      <c r="AT38" s="917"/>
      <c r="AU38" s="917">
        <v>4000</v>
      </c>
      <c r="AV38" s="917"/>
      <c r="AW38" s="917"/>
      <c r="AX38" s="917"/>
      <c r="AY38" s="917"/>
      <c r="AZ38" s="918" t="s">
        <v>596</v>
      </c>
      <c r="BA38" s="918"/>
      <c r="BB38" s="918"/>
      <c r="BC38" s="918"/>
      <c r="BD38" s="918"/>
      <c r="BE38" s="914" t="s">
        <v>417</v>
      </c>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t="s">
        <v>421</v>
      </c>
      <c r="C39" s="842"/>
      <c r="D39" s="842"/>
      <c r="E39" s="842"/>
      <c r="F39" s="842"/>
      <c r="G39" s="842"/>
      <c r="H39" s="842"/>
      <c r="I39" s="842"/>
      <c r="J39" s="842"/>
      <c r="K39" s="842"/>
      <c r="L39" s="842"/>
      <c r="M39" s="842"/>
      <c r="N39" s="842"/>
      <c r="O39" s="842"/>
      <c r="P39" s="843"/>
      <c r="Q39" s="844">
        <v>16</v>
      </c>
      <c r="R39" s="845"/>
      <c r="S39" s="845"/>
      <c r="T39" s="845"/>
      <c r="U39" s="845"/>
      <c r="V39" s="845">
        <v>14</v>
      </c>
      <c r="W39" s="845"/>
      <c r="X39" s="845"/>
      <c r="Y39" s="845"/>
      <c r="Z39" s="845"/>
      <c r="AA39" s="845">
        <v>2</v>
      </c>
      <c r="AB39" s="845"/>
      <c r="AC39" s="845"/>
      <c r="AD39" s="845"/>
      <c r="AE39" s="846"/>
      <c r="AF39" s="847">
        <v>2</v>
      </c>
      <c r="AG39" s="848"/>
      <c r="AH39" s="848"/>
      <c r="AI39" s="848"/>
      <c r="AJ39" s="849"/>
      <c r="AK39" s="916" t="s">
        <v>597</v>
      </c>
      <c r="AL39" s="917"/>
      <c r="AM39" s="917"/>
      <c r="AN39" s="917"/>
      <c r="AO39" s="917"/>
      <c r="AP39" s="917" t="s">
        <v>518</v>
      </c>
      <c r="AQ39" s="917"/>
      <c r="AR39" s="917"/>
      <c r="AS39" s="917"/>
      <c r="AT39" s="917"/>
      <c r="AU39" s="917" t="s">
        <v>597</v>
      </c>
      <c r="AV39" s="917"/>
      <c r="AW39" s="917"/>
      <c r="AX39" s="917"/>
      <c r="AY39" s="917"/>
      <c r="AZ39" s="918" t="s">
        <v>596</v>
      </c>
      <c r="BA39" s="918"/>
      <c r="BB39" s="918"/>
      <c r="BC39" s="918"/>
      <c r="BD39" s="918"/>
      <c r="BE39" s="914" t="s">
        <v>417</v>
      </c>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422</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396</v>
      </c>
      <c r="B63" s="876" t="s">
        <v>423</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5623</v>
      </c>
      <c r="AG63" s="928"/>
      <c r="AH63" s="928"/>
      <c r="AI63" s="928"/>
      <c r="AJ63" s="929"/>
      <c r="AK63" s="930"/>
      <c r="AL63" s="925"/>
      <c r="AM63" s="925"/>
      <c r="AN63" s="925"/>
      <c r="AO63" s="925"/>
      <c r="AP63" s="928">
        <v>42141</v>
      </c>
      <c r="AQ63" s="928"/>
      <c r="AR63" s="928"/>
      <c r="AS63" s="928"/>
      <c r="AT63" s="928"/>
      <c r="AU63" s="928">
        <v>19007</v>
      </c>
      <c r="AV63" s="928"/>
      <c r="AW63" s="928"/>
      <c r="AX63" s="928"/>
      <c r="AY63" s="928"/>
      <c r="AZ63" s="932"/>
      <c r="BA63" s="932"/>
      <c r="BB63" s="932"/>
      <c r="BC63" s="932"/>
      <c r="BD63" s="932"/>
      <c r="BE63" s="933"/>
      <c r="BF63" s="933"/>
      <c r="BG63" s="933"/>
      <c r="BH63" s="933"/>
      <c r="BI63" s="934"/>
      <c r="BJ63" s="935" t="s">
        <v>424</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426</v>
      </c>
      <c r="B66" s="827"/>
      <c r="C66" s="827"/>
      <c r="D66" s="827"/>
      <c r="E66" s="827"/>
      <c r="F66" s="827"/>
      <c r="G66" s="827"/>
      <c r="H66" s="827"/>
      <c r="I66" s="827"/>
      <c r="J66" s="827"/>
      <c r="K66" s="827"/>
      <c r="L66" s="827"/>
      <c r="M66" s="827"/>
      <c r="N66" s="827"/>
      <c r="O66" s="827"/>
      <c r="P66" s="828"/>
      <c r="Q66" s="803" t="s">
        <v>400</v>
      </c>
      <c r="R66" s="804"/>
      <c r="S66" s="804"/>
      <c r="T66" s="804"/>
      <c r="U66" s="805"/>
      <c r="V66" s="803" t="s">
        <v>427</v>
      </c>
      <c r="W66" s="804"/>
      <c r="X66" s="804"/>
      <c r="Y66" s="804"/>
      <c r="Z66" s="805"/>
      <c r="AA66" s="803" t="s">
        <v>428</v>
      </c>
      <c r="AB66" s="804"/>
      <c r="AC66" s="804"/>
      <c r="AD66" s="804"/>
      <c r="AE66" s="805"/>
      <c r="AF66" s="938" t="s">
        <v>403</v>
      </c>
      <c r="AG66" s="899"/>
      <c r="AH66" s="899"/>
      <c r="AI66" s="899"/>
      <c r="AJ66" s="939"/>
      <c r="AK66" s="803" t="s">
        <v>404</v>
      </c>
      <c r="AL66" s="827"/>
      <c r="AM66" s="827"/>
      <c r="AN66" s="827"/>
      <c r="AO66" s="828"/>
      <c r="AP66" s="803" t="s">
        <v>405</v>
      </c>
      <c r="AQ66" s="804"/>
      <c r="AR66" s="804"/>
      <c r="AS66" s="804"/>
      <c r="AT66" s="805"/>
      <c r="AU66" s="803" t="s">
        <v>429</v>
      </c>
      <c r="AV66" s="804"/>
      <c r="AW66" s="804"/>
      <c r="AX66" s="804"/>
      <c r="AY66" s="805"/>
      <c r="AZ66" s="803" t="s">
        <v>382</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581</v>
      </c>
      <c r="C68" s="956"/>
      <c r="D68" s="956"/>
      <c r="E68" s="956"/>
      <c r="F68" s="956"/>
      <c r="G68" s="956"/>
      <c r="H68" s="956"/>
      <c r="I68" s="956"/>
      <c r="J68" s="956"/>
      <c r="K68" s="956"/>
      <c r="L68" s="956"/>
      <c r="M68" s="956"/>
      <c r="N68" s="956"/>
      <c r="O68" s="956"/>
      <c r="P68" s="957"/>
      <c r="Q68" s="958">
        <v>144</v>
      </c>
      <c r="R68" s="952"/>
      <c r="S68" s="952"/>
      <c r="T68" s="952"/>
      <c r="U68" s="952"/>
      <c r="V68" s="952">
        <v>72</v>
      </c>
      <c r="W68" s="952"/>
      <c r="X68" s="952"/>
      <c r="Y68" s="952"/>
      <c r="Z68" s="952"/>
      <c r="AA68" s="952">
        <v>73</v>
      </c>
      <c r="AB68" s="952"/>
      <c r="AC68" s="952"/>
      <c r="AD68" s="952"/>
      <c r="AE68" s="952"/>
      <c r="AF68" s="952">
        <v>73</v>
      </c>
      <c r="AG68" s="952"/>
      <c r="AH68" s="952"/>
      <c r="AI68" s="952"/>
      <c r="AJ68" s="952"/>
      <c r="AK68" s="952" t="s">
        <v>596</v>
      </c>
      <c r="AL68" s="952"/>
      <c r="AM68" s="952"/>
      <c r="AN68" s="952"/>
      <c r="AO68" s="952"/>
      <c r="AP68" s="952" t="s">
        <v>596</v>
      </c>
      <c r="AQ68" s="952"/>
      <c r="AR68" s="952"/>
      <c r="AS68" s="952"/>
      <c r="AT68" s="952"/>
      <c r="AU68" s="952" t="s">
        <v>596</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582</v>
      </c>
      <c r="C69" s="960"/>
      <c r="D69" s="960"/>
      <c r="E69" s="960"/>
      <c r="F69" s="960"/>
      <c r="G69" s="960"/>
      <c r="H69" s="960"/>
      <c r="I69" s="960"/>
      <c r="J69" s="960"/>
      <c r="K69" s="960"/>
      <c r="L69" s="960"/>
      <c r="M69" s="960"/>
      <c r="N69" s="960"/>
      <c r="O69" s="960"/>
      <c r="P69" s="961"/>
      <c r="Q69" s="962">
        <v>80</v>
      </c>
      <c r="R69" s="917"/>
      <c r="S69" s="917"/>
      <c r="T69" s="917"/>
      <c r="U69" s="917"/>
      <c r="V69" s="917">
        <v>70</v>
      </c>
      <c r="W69" s="917"/>
      <c r="X69" s="917"/>
      <c r="Y69" s="917"/>
      <c r="Z69" s="917"/>
      <c r="AA69" s="917">
        <v>10</v>
      </c>
      <c r="AB69" s="917"/>
      <c r="AC69" s="917"/>
      <c r="AD69" s="917"/>
      <c r="AE69" s="917"/>
      <c r="AF69" s="917">
        <v>10</v>
      </c>
      <c r="AG69" s="917"/>
      <c r="AH69" s="917"/>
      <c r="AI69" s="917"/>
      <c r="AJ69" s="917"/>
      <c r="AK69" s="917" t="s">
        <v>596</v>
      </c>
      <c r="AL69" s="917"/>
      <c r="AM69" s="917"/>
      <c r="AN69" s="917"/>
      <c r="AO69" s="917"/>
      <c r="AP69" s="917" t="s">
        <v>596</v>
      </c>
      <c r="AQ69" s="917"/>
      <c r="AR69" s="917"/>
      <c r="AS69" s="917"/>
      <c r="AT69" s="917"/>
      <c r="AU69" s="917" t="s">
        <v>596</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583</v>
      </c>
      <c r="C70" s="960"/>
      <c r="D70" s="960"/>
      <c r="E70" s="960"/>
      <c r="F70" s="960"/>
      <c r="G70" s="960"/>
      <c r="H70" s="960"/>
      <c r="I70" s="960"/>
      <c r="J70" s="960"/>
      <c r="K70" s="960"/>
      <c r="L70" s="960"/>
      <c r="M70" s="960"/>
      <c r="N70" s="960"/>
      <c r="O70" s="960"/>
      <c r="P70" s="961"/>
      <c r="Q70" s="962">
        <v>221014</v>
      </c>
      <c r="R70" s="917"/>
      <c r="S70" s="917"/>
      <c r="T70" s="917"/>
      <c r="U70" s="917"/>
      <c r="V70" s="917">
        <v>207450</v>
      </c>
      <c r="W70" s="917"/>
      <c r="X70" s="917"/>
      <c r="Y70" s="917"/>
      <c r="Z70" s="917"/>
      <c r="AA70" s="917">
        <v>13564</v>
      </c>
      <c r="AB70" s="917"/>
      <c r="AC70" s="917"/>
      <c r="AD70" s="917"/>
      <c r="AE70" s="917"/>
      <c r="AF70" s="917">
        <v>13564</v>
      </c>
      <c r="AG70" s="917"/>
      <c r="AH70" s="917"/>
      <c r="AI70" s="917"/>
      <c r="AJ70" s="917"/>
      <c r="AK70" s="917" t="s">
        <v>596</v>
      </c>
      <c r="AL70" s="917"/>
      <c r="AM70" s="917"/>
      <c r="AN70" s="917"/>
      <c r="AO70" s="917"/>
      <c r="AP70" s="917" t="s">
        <v>596</v>
      </c>
      <c r="AQ70" s="917"/>
      <c r="AR70" s="917"/>
      <c r="AS70" s="917"/>
      <c r="AT70" s="917"/>
      <c r="AU70" s="917" t="s">
        <v>596</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c r="C71" s="960"/>
      <c r="D71" s="960"/>
      <c r="E71" s="960"/>
      <c r="F71" s="960"/>
      <c r="G71" s="960"/>
      <c r="H71" s="960"/>
      <c r="I71" s="960"/>
      <c r="J71" s="960"/>
      <c r="K71" s="960"/>
      <c r="L71" s="960"/>
      <c r="M71" s="960"/>
      <c r="N71" s="960"/>
      <c r="O71" s="960"/>
      <c r="P71" s="961"/>
      <c r="Q71" s="962"/>
      <c r="R71" s="917"/>
      <c r="S71" s="917"/>
      <c r="T71" s="917"/>
      <c r="U71" s="917"/>
      <c r="V71" s="917"/>
      <c r="W71" s="917"/>
      <c r="X71" s="917"/>
      <c r="Y71" s="917"/>
      <c r="Z71" s="917"/>
      <c r="AA71" s="917"/>
      <c r="AB71" s="917"/>
      <c r="AC71" s="917"/>
      <c r="AD71" s="917"/>
      <c r="AE71" s="917"/>
      <c r="AF71" s="917"/>
      <c r="AG71" s="917"/>
      <c r="AH71" s="917"/>
      <c r="AI71" s="917"/>
      <c r="AJ71" s="917"/>
      <c r="AK71" s="917"/>
      <c r="AL71" s="917"/>
      <c r="AM71" s="917"/>
      <c r="AN71" s="917"/>
      <c r="AO71" s="917"/>
      <c r="AP71" s="917"/>
      <c r="AQ71" s="917"/>
      <c r="AR71" s="917"/>
      <c r="AS71" s="917"/>
      <c r="AT71" s="917"/>
      <c r="AU71" s="917"/>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c r="C72" s="960"/>
      <c r="D72" s="960"/>
      <c r="E72" s="960"/>
      <c r="F72" s="960"/>
      <c r="G72" s="960"/>
      <c r="H72" s="960"/>
      <c r="I72" s="960"/>
      <c r="J72" s="960"/>
      <c r="K72" s="960"/>
      <c r="L72" s="960"/>
      <c r="M72" s="960"/>
      <c r="N72" s="960"/>
      <c r="O72" s="960"/>
      <c r="P72" s="961"/>
      <c r="Q72" s="962"/>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396</v>
      </c>
      <c r="B88" s="876" t="s">
        <v>430</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13647</v>
      </c>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396</v>
      </c>
      <c r="BR102" s="876" t="s">
        <v>431</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399</v>
      </c>
      <c r="CS102" s="936"/>
      <c r="CT102" s="936"/>
      <c r="CU102" s="936"/>
      <c r="CV102" s="979"/>
      <c r="CW102" s="978">
        <v>193</v>
      </c>
      <c r="CX102" s="936"/>
      <c r="CY102" s="936"/>
      <c r="CZ102" s="936"/>
      <c r="DA102" s="979"/>
      <c r="DB102" s="978">
        <v>94</v>
      </c>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438</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439</v>
      </c>
      <c r="AB109" s="981"/>
      <c r="AC109" s="981"/>
      <c r="AD109" s="981"/>
      <c r="AE109" s="982"/>
      <c r="AF109" s="980" t="s">
        <v>440</v>
      </c>
      <c r="AG109" s="981"/>
      <c r="AH109" s="981"/>
      <c r="AI109" s="981"/>
      <c r="AJ109" s="982"/>
      <c r="AK109" s="980" t="s">
        <v>310</v>
      </c>
      <c r="AL109" s="981"/>
      <c r="AM109" s="981"/>
      <c r="AN109" s="981"/>
      <c r="AO109" s="982"/>
      <c r="AP109" s="980" t="s">
        <v>441</v>
      </c>
      <c r="AQ109" s="981"/>
      <c r="AR109" s="981"/>
      <c r="AS109" s="981"/>
      <c r="AT109" s="983"/>
      <c r="AU109" s="1000" t="s">
        <v>438</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439</v>
      </c>
      <c r="BR109" s="981"/>
      <c r="BS109" s="981"/>
      <c r="BT109" s="981"/>
      <c r="BU109" s="982"/>
      <c r="BV109" s="980" t="s">
        <v>440</v>
      </c>
      <c r="BW109" s="981"/>
      <c r="BX109" s="981"/>
      <c r="BY109" s="981"/>
      <c r="BZ109" s="982"/>
      <c r="CA109" s="980" t="s">
        <v>310</v>
      </c>
      <c r="CB109" s="981"/>
      <c r="CC109" s="981"/>
      <c r="CD109" s="981"/>
      <c r="CE109" s="982"/>
      <c r="CF109" s="1001" t="s">
        <v>441</v>
      </c>
      <c r="CG109" s="1001"/>
      <c r="CH109" s="1001"/>
      <c r="CI109" s="1001"/>
      <c r="CJ109" s="1001"/>
      <c r="CK109" s="980" t="s">
        <v>442</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439</v>
      </c>
      <c r="DH109" s="981"/>
      <c r="DI109" s="981"/>
      <c r="DJ109" s="981"/>
      <c r="DK109" s="982"/>
      <c r="DL109" s="980" t="s">
        <v>440</v>
      </c>
      <c r="DM109" s="981"/>
      <c r="DN109" s="981"/>
      <c r="DO109" s="981"/>
      <c r="DP109" s="982"/>
      <c r="DQ109" s="980" t="s">
        <v>310</v>
      </c>
      <c r="DR109" s="981"/>
      <c r="DS109" s="981"/>
      <c r="DT109" s="981"/>
      <c r="DU109" s="982"/>
      <c r="DV109" s="980" t="s">
        <v>441</v>
      </c>
      <c r="DW109" s="981"/>
      <c r="DX109" s="981"/>
      <c r="DY109" s="981"/>
      <c r="DZ109" s="983"/>
    </row>
    <row r="110" spans="1:131" s="248" customFormat="1" ht="26.25" customHeight="1" x14ac:dyDescent="0.15">
      <c r="A110" s="984" t="s">
        <v>443</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11706039</v>
      </c>
      <c r="AB110" s="988"/>
      <c r="AC110" s="988"/>
      <c r="AD110" s="988"/>
      <c r="AE110" s="989"/>
      <c r="AF110" s="990">
        <v>11647941</v>
      </c>
      <c r="AG110" s="988"/>
      <c r="AH110" s="988"/>
      <c r="AI110" s="988"/>
      <c r="AJ110" s="989"/>
      <c r="AK110" s="990">
        <v>11305935</v>
      </c>
      <c r="AL110" s="988"/>
      <c r="AM110" s="988"/>
      <c r="AN110" s="988"/>
      <c r="AO110" s="989"/>
      <c r="AP110" s="991">
        <v>31.5</v>
      </c>
      <c r="AQ110" s="992"/>
      <c r="AR110" s="992"/>
      <c r="AS110" s="992"/>
      <c r="AT110" s="993"/>
      <c r="AU110" s="994" t="s">
        <v>73</v>
      </c>
      <c r="AV110" s="995"/>
      <c r="AW110" s="995"/>
      <c r="AX110" s="995"/>
      <c r="AY110" s="995"/>
      <c r="AZ110" s="1036" t="s">
        <v>444</v>
      </c>
      <c r="BA110" s="985"/>
      <c r="BB110" s="985"/>
      <c r="BC110" s="985"/>
      <c r="BD110" s="985"/>
      <c r="BE110" s="985"/>
      <c r="BF110" s="985"/>
      <c r="BG110" s="985"/>
      <c r="BH110" s="985"/>
      <c r="BI110" s="985"/>
      <c r="BJ110" s="985"/>
      <c r="BK110" s="985"/>
      <c r="BL110" s="985"/>
      <c r="BM110" s="985"/>
      <c r="BN110" s="985"/>
      <c r="BO110" s="985"/>
      <c r="BP110" s="986"/>
      <c r="BQ110" s="1022">
        <v>81153475</v>
      </c>
      <c r="BR110" s="1023"/>
      <c r="BS110" s="1023"/>
      <c r="BT110" s="1023"/>
      <c r="BU110" s="1023"/>
      <c r="BV110" s="1023">
        <v>76868289</v>
      </c>
      <c r="BW110" s="1023"/>
      <c r="BX110" s="1023"/>
      <c r="BY110" s="1023"/>
      <c r="BZ110" s="1023"/>
      <c r="CA110" s="1023">
        <v>72950158</v>
      </c>
      <c r="CB110" s="1023"/>
      <c r="CC110" s="1023"/>
      <c r="CD110" s="1023"/>
      <c r="CE110" s="1023"/>
      <c r="CF110" s="1037">
        <v>203.3</v>
      </c>
      <c r="CG110" s="1038"/>
      <c r="CH110" s="1038"/>
      <c r="CI110" s="1038"/>
      <c r="CJ110" s="1038"/>
      <c r="CK110" s="1039" t="s">
        <v>445</v>
      </c>
      <c r="CL110" s="1040"/>
      <c r="CM110" s="1019" t="s">
        <v>446</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130</v>
      </c>
      <c r="DH110" s="1023"/>
      <c r="DI110" s="1023"/>
      <c r="DJ110" s="1023"/>
      <c r="DK110" s="1023"/>
      <c r="DL110" s="1023" t="s">
        <v>424</v>
      </c>
      <c r="DM110" s="1023"/>
      <c r="DN110" s="1023"/>
      <c r="DO110" s="1023"/>
      <c r="DP110" s="1023"/>
      <c r="DQ110" s="1023" t="s">
        <v>130</v>
      </c>
      <c r="DR110" s="1023"/>
      <c r="DS110" s="1023"/>
      <c r="DT110" s="1023"/>
      <c r="DU110" s="1023"/>
      <c r="DV110" s="1024" t="s">
        <v>424</v>
      </c>
      <c r="DW110" s="1024"/>
      <c r="DX110" s="1024"/>
      <c r="DY110" s="1024"/>
      <c r="DZ110" s="1025"/>
    </row>
    <row r="111" spans="1:131" s="248" customFormat="1" ht="26.25" customHeight="1" x14ac:dyDescent="0.15">
      <c r="A111" s="1026" t="s">
        <v>447</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130</v>
      </c>
      <c r="AB111" s="1030"/>
      <c r="AC111" s="1030"/>
      <c r="AD111" s="1030"/>
      <c r="AE111" s="1031"/>
      <c r="AF111" s="1032" t="s">
        <v>130</v>
      </c>
      <c r="AG111" s="1030"/>
      <c r="AH111" s="1030"/>
      <c r="AI111" s="1030"/>
      <c r="AJ111" s="1031"/>
      <c r="AK111" s="1032" t="s">
        <v>130</v>
      </c>
      <c r="AL111" s="1030"/>
      <c r="AM111" s="1030"/>
      <c r="AN111" s="1030"/>
      <c r="AO111" s="1031"/>
      <c r="AP111" s="1033" t="s">
        <v>130</v>
      </c>
      <c r="AQ111" s="1034"/>
      <c r="AR111" s="1034"/>
      <c r="AS111" s="1034"/>
      <c r="AT111" s="1035"/>
      <c r="AU111" s="996"/>
      <c r="AV111" s="997"/>
      <c r="AW111" s="997"/>
      <c r="AX111" s="997"/>
      <c r="AY111" s="997"/>
      <c r="AZ111" s="1045" t="s">
        <v>448</v>
      </c>
      <c r="BA111" s="1046"/>
      <c r="BB111" s="1046"/>
      <c r="BC111" s="1046"/>
      <c r="BD111" s="1046"/>
      <c r="BE111" s="1046"/>
      <c r="BF111" s="1046"/>
      <c r="BG111" s="1046"/>
      <c r="BH111" s="1046"/>
      <c r="BI111" s="1046"/>
      <c r="BJ111" s="1046"/>
      <c r="BK111" s="1046"/>
      <c r="BL111" s="1046"/>
      <c r="BM111" s="1046"/>
      <c r="BN111" s="1046"/>
      <c r="BO111" s="1046"/>
      <c r="BP111" s="1047"/>
      <c r="BQ111" s="1015">
        <v>1032644</v>
      </c>
      <c r="BR111" s="1016"/>
      <c r="BS111" s="1016"/>
      <c r="BT111" s="1016"/>
      <c r="BU111" s="1016"/>
      <c r="BV111" s="1016">
        <v>311205</v>
      </c>
      <c r="BW111" s="1016"/>
      <c r="BX111" s="1016"/>
      <c r="BY111" s="1016"/>
      <c r="BZ111" s="1016"/>
      <c r="CA111" s="1016">
        <v>261176</v>
      </c>
      <c r="CB111" s="1016"/>
      <c r="CC111" s="1016"/>
      <c r="CD111" s="1016"/>
      <c r="CE111" s="1016"/>
      <c r="CF111" s="1010">
        <v>0.7</v>
      </c>
      <c r="CG111" s="1011"/>
      <c r="CH111" s="1011"/>
      <c r="CI111" s="1011"/>
      <c r="CJ111" s="1011"/>
      <c r="CK111" s="1041"/>
      <c r="CL111" s="1042"/>
      <c r="CM111" s="1012" t="s">
        <v>449</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v>358577</v>
      </c>
      <c r="DH111" s="1016"/>
      <c r="DI111" s="1016"/>
      <c r="DJ111" s="1016"/>
      <c r="DK111" s="1016"/>
      <c r="DL111" s="1016">
        <v>310307</v>
      </c>
      <c r="DM111" s="1016"/>
      <c r="DN111" s="1016"/>
      <c r="DO111" s="1016"/>
      <c r="DP111" s="1016"/>
      <c r="DQ111" s="1016">
        <v>261176</v>
      </c>
      <c r="DR111" s="1016"/>
      <c r="DS111" s="1016"/>
      <c r="DT111" s="1016"/>
      <c r="DU111" s="1016"/>
      <c r="DV111" s="1017">
        <v>0.7</v>
      </c>
      <c r="DW111" s="1017"/>
      <c r="DX111" s="1017"/>
      <c r="DY111" s="1017"/>
      <c r="DZ111" s="1018"/>
    </row>
    <row r="112" spans="1:131" s="248" customFormat="1" ht="26.25" customHeight="1" x14ac:dyDescent="0.15">
      <c r="A112" s="1048" t="s">
        <v>450</v>
      </c>
      <c r="B112" s="1049"/>
      <c r="C112" s="1046" t="s">
        <v>451</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130</v>
      </c>
      <c r="AB112" s="1055"/>
      <c r="AC112" s="1055"/>
      <c r="AD112" s="1055"/>
      <c r="AE112" s="1056"/>
      <c r="AF112" s="1057" t="s">
        <v>130</v>
      </c>
      <c r="AG112" s="1055"/>
      <c r="AH112" s="1055"/>
      <c r="AI112" s="1055"/>
      <c r="AJ112" s="1056"/>
      <c r="AK112" s="1057" t="s">
        <v>130</v>
      </c>
      <c r="AL112" s="1055"/>
      <c r="AM112" s="1055"/>
      <c r="AN112" s="1055"/>
      <c r="AO112" s="1056"/>
      <c r="AP112" s="1058" t="s">
        <v>130</v>
      </c>
      <c r="AQ112" s="1059"/>
      <c r="AR112" s="1059"/>
      <c r="AS112" s="1059"/>
      <c r="AT112" s="1060"/>
      <c r="AU112" s="996"/>
      <c r="AV112" s="997"/>
      <c r="AW112" s="997"/>
      <c r="AX112" s="997"/>
      <c r="AY112" s="997"/>
      <c r="AZ112" s="1045" t="s">
        <v>452</v>
      </c>
      <c r="BA112" s="1046"/>
      <c r="BB112" s="1046"/>
      <c r="BC112" s="1046"/>
      <c r="BD112" s="1046"/>
      <c r="BE112" s="1046"/>
      <c r="BF112" s="1046"/>
      <c r="BG112" s="1046"/>
      <c r="BH112" s="1046"/>
      <c r="BI112" s="1046"/>
      <c r="BJ112" s="1046"/>
      <c r="BK112" s="1046"/>
      <c r="BL112" s="1046"/>
      <c r="BM112" s="1046"/>
      <c r="BN112" s="1046"/>
      <c r="BO112" s="1046"/>
      <c r="BP112" s="1047"/>
      <c r="BQ112" s="1015">
        <v>22371289</v>
      </c>
      <c r="BR112" s="1016"/>
      <c r="BS112" s="1016"/>
      <c r="BT112" s="1016"/>
      <c r="BU112" s="1016"/>
      <c r="BV112" s="1016">
        <v>20759077</v>
      </c>
      <c r="BW112" s="1016"/>
      <c r="BX112" s="1016"/>
      <c r="BY112" s="1016"/>
      <c r="BZ112" s="1016"/>
      <c r="CA112" s="1016">
        <v>19006982</v>
      </c>
      <c r="CB112" s="1016"/>
      <c r="CC112" s="1016"/>
      <c r="CD112" s="1016"/>
      <c r="CE112" s="1016"/>
      <c r="CF112" s="1010">
        <v>53</v>
      </c>
      <c r="CG112" s="1011"/>
      <c r="CH112" s="1011"/>
      <c r="CI112" s="1011"/>
      <c r="CJ112" s="1011"/>
      <c r="CK112" s="1041"/>
      <c r="CL112" s="1042"/>
      <c r="CM112" s="1012" t="s">
        <v>453</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454</v>
      </c>
      <c r="DH112" s="1016"/>
      <c r="DI112" s="1016"/>
      <c r="DJ112" s="1016"/>
      <c r="DK112" s="1016"/>
      <c r="DL112" s="1016" t="s">
        <v>130</v>
      </c>
      <c r="DM112" s="1016"/>
      <c r="DN112" s="1016"/>
      <c r="DO112" s="1016"/>
      <c r="DP112" s="1016"/>
      <c r="DQ112" s="1016" t="s">
        <v>130</v>
      </c>
      <c r="DR112" s="1016"/>
      <c r="DS112" s="1016"/>
      <c r="DT112" s="1016"/>
      <c r="DU112" s="1016"/>
      <c r="DV112" s="1017" t="s">
        <v>130</v>
      </c>
      <c r="DW112" s="1017"/>
      <c r="DX112" s="1017"/>
      <c r="DY112" s="1017"/>
      <c r="DZ112" s="1018"/>
    </row>
    <row r="113" spans="1:130" s="248" customFormat="1" ht="26.25" customHeight="1" x14ac:dyDescent="0.15">
      <c r="A113" s="1050"/>
      <c r="B113" s="1051"/>
      <c r="C113" s="1046" t="s">
        <v>455</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1990117</v>
      </c>
      <c r="AB113" s="1030"/>
      <c r="AC113" s="1030"/>
      <c r="AD113" s="1030"/>
      <c r="AE113" s="1031"/>
      <c r="AF113" s="1032">
        <v>1979960</v>
      </c>
      <c r="AG113" s="1030"/>
      <c r="AH113" s="1030"/>
      <c r="AI113" s="1030"/>
      <c r="AJ113" s="1031"/>
      <c r="AK113" s="1032">
        <v>1659005</v>
      </c>
      <c r="AL113" s="1030"/>
      <c r="AM113" s="1030"/>
      <c r="AN113" s="1030"/>
      <c r="AO113" s="1031"/>
      <c r="AP113" s="1033">
        <v>4.5999999999999996</v>
      </c>
      <c r="AQ113" s="1034"/>
      <c r="AR113" s="1034"/>
      <c r="AS113" s="1034"/>
      <c r="AT113" s="1035"/>
      <c r="AU113" s="996"/>
      <c r="AV113" s="997"/>
      <c r="AW113" s="997"/>
      <c r="AX113" s="997"/>
      <c r="AY113" s="997"/>
      <c r="AZ113" s="1045" t="s">
        <v>456</v>
      </c>
      <c r="BA113" s="1046"/>
      <c r="BB113" s="1046"/>
      <c r="BC113" s="1046"/>
      <c r="BD113" s="1046"/>
      <c r="BE113" s="1046"/>
      <c r="BF113" s="1046"/>
      <c r="BG113" s="1046"/>
      <c r="BH113" s="1046"/>
      <c r="BI113" s="1046"/>
      <c r="BJ113" s="1046"/>
      <c r="BK113" s="1046"/>
      <c r="BL113" s="1046"/>
      <c r="BM113" s="1046"/>
      <c r="BN113" s="1046"/>
      <c r="BO113" s="1046"/>
      <c r="BP113" s="1047"/>
      <c r="BQ113" s="1015" t="s">
        <v>130</v>
      </c>
      <c r="BR113" s="1016"/>
      <c r="BS113" s="1016"/>
      <c r="BT113" s="1016"/>
      <c r="BU113" s="1016"/>
      <c r="BV113" s="1016" t="s">
        <v>130</v>
      </c>
      <c r="BW113" s="1016"/>
      <c r="BX113" s="1016"/>
      <c r="BY113" s="1016"/>
      <c r="BZ113" s="1016"/>
      <c r="CA113" s="1016" t="s">
        <v>130</v>
      </c>
      <c r="CB113" s="1016"/>
      <c r="CC113" s="1016"/>
      <c r="CD113" s="1016"/>
      <c r="CE113" s="1016"/>
      <c r="CF113" s="1010" t="s">
        <v>130</v>
      </c>
      <c r="CG113" s="1011"/>
      <c r="CH113" s="1011"/>
      <c r="CI113" s="1011"/>
      <c r="CJ113" s="1011"/>
      <c r="CK113" s="1041"/>
      <c r="CL113" s="1042"/>
      <c r="CM113" s="1012" t="s">
        <v>457</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130</v>
      </c>
      <c r="DH113" s="1055"/>
      <c r="DI113" s="1055"/>
      <c r="DJ113" s="1055"/>
      <c r="DK113" s="1056"/>
      <c r="DL113" s="1057" t="s">
        <v>454</v>
      </c>
      <c r="DM113" s="1055"/>
      <c r="DN113" s="1055"/>
      <c r="DO113" s="1055"/>
      <c r="DP113" s="1056"/>
      <c r="DQ113" s="1057" t="s">
        <v>130</v>
      </c>
      <c r="DR113" s="1055"/>
      <c r="DS113" s="1055"/>
      <c r="DT113" s="1055"/>
      <c r="DU113" s="1056"/>
      <c r="DV113" s="1058" t="s">
        <v>130</v>
      </c>
      <c r="DW113" s="1059"/>
      <c r="DX113" s="1059"/>
      <c r="DY113" s="1059"/>
      <c r="DZ113" s="1060"/>
    </row>
    <row r="114" spans="1:130" s="248" customFormat="1" ht="26.25" customHeight="1" x14ac:dyDescent="0.15">
      <c r="A114" s="1050"/>
      <c r="B114" s="1051"/>
      <c r="C114" s="1046" t="s">
        <v>458</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454</v>
      </c>
      <c r="AB114" s="1055"/>
      <c r="AC114" s="1055"/>
      <c r="AD114" s="1055"/>
      <c r="AE114" s="1056"/>
      <c r="AF114" s="1057" t="s">
        <v>130</v>
      </c>
      <c r="AG114" s="1055"/>
      <c r="AH114" s="1055"/>
      <c r="AI114" s="1055"/>
      <c r="AJ114" s="1056"/>
      <c r="AK114" s="1057" t="s">
        <v>130</v>
      </c>
      <c r="AL114" s="1055"/>
      <c r="AM114" s="1055"/>
      <c r="AN114" s="1055"/>
      <c r="AO114" s="1056"/>
      <c r="AP114" s="1058" t="s">
        <v>130</v>
      </c>
      <c r="AQ114" s="1059"/>
      <c r="AR114" s="1059"/>
      <c r="AS114" s="1059"/>
      <c r="AT114" s="1060"/>
      <c r="AU114" s="996"/>
      <c r="AV114" s="997"/>
      <c r="AW114" s="997"/>
      <c r="AX114" s="997"/>
      <c r="AY114" s="997"/>
      <c r="AZ114" s="1045" t="s">
        <v>459</v>
      </c>
      <c r="BA114" s="1046"/>
      <c r="BB114" s="1046"/>
      <c r="BC114" s="1046"/>
      <c r="BD114" s="1046"/>
      <c r="BE114" s="1046"/>
      <c r="BF114" s="1046"/>
      <c r="BG114" s="1046"/>
      <c r="BH114" s="1046"/>
      <c r="BI114" s="1046"/>
      <c r="BJ114" s="1046"/>
      <c r="BK114" s="1046"/>
      <c r="BL114" s="1046"/>
      <c r="BM114" s="1046"/>
      <c r="BN114" s="1046"/>
      <c r="BO114" s="1046"/>
      <c r="BP114" s="1047"/>
      <c r="BQ114" s="1015">
        <v>10096613</v>
      </c>
      <c r="BR114" s="1016"/>
      <c r="BS114" s="1016"/>
      <c r="BT114" s="1016"/>
      <c r="BU114" s="1016"/>
      <c r="BV114" s="1016">
        <v>10123968</v>
      </c>
      <c r="BW114" s="1016"/>
      <c r="BX114" s="1016"/>
      <c r="BY114" s="1016"/>
      <c r="BZ114" s="1016"/>
      <c r="CA114" s="1016">
        <v>9902578</v>
      </c>
      <c r="CB114" s="1016"/>
      <c r="CC114" s="1016"/>
      <c r="CD114" s="1016"/>
      <c r="CE114" s="1016"/>
      <c r="CF114" s="1010">
        <v>27.6</v>
      </c>
      <c r="CG114" s="1011"/>
      <c r="CH114" s="1011"/>
      <c r="CI114" s="1011"/>
      <c r="CJ114" s="1011"/>
      <c r="CK114" s="1041"/>
      <c r="CL114" s="1042"/>
      <c r="CM114" s="1012" t="s">
        <v>460</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454</v>
      </c>
      <c r="DH114" s="1055"/>
      <c r="DI114" s="1055"/>
      <c r="DJ114" s="1055"/>
      <c r="DK114" s="1056"/>
      <c r="DL114" s="1057" t="s">
        <v>130</v>
      </c>
      <c r="DM114" s="1055"/>
      <c r="DN114" s="1055"/>
      <c r="DO114" s="1055"/>
      <c r="DP114" s="1056"/>
      <c r="DQ114" s="1057" t="s">
        <v>130</v>
      </c>
      <c r="DR114" s="1055"/>
      <c r="DS114" s="1055"/>
      <c r="DT114" s="1055"/>
      <c r="DU114" s="1056"/>
      <c r="DV114" s="1058" t="s">
        <v>130</v>
      </c>
      <c r="DW114" s="1059"/>
      <c r="DX114" s="1059"/>
      <c r="DY114" s="1059"/>
      <c r="DZ114" s="1060"/>
    </row>
    <row r="115" spans="1:130" s="248" customFormat="1" ht="26.25" customHeight="1" x14ac:dyDescent="0.15">
      <c r="A115" s="1050"/>
      <c r="B115" s="1051"/>
      <c r="C115" s="1046" t="s">
        <v>461</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66079</v>
      </c>
      <c r="AB115" s="1030"/>
      <c r="AC115" s="1030"/>
      <c r="AD115" s="1030"/>
      <c r="AE115" s="1031"/>
      <c r="AF115" s="1032">
        <v>64516</v>
      </c>
      <c r="AG115" s="1030"/>
      <c r="AH115" s="1030"/>
      <c r="AI115" s="1030"/>
      <c r="AJ115" s="1031"/>
      <c r="AK115" s="1032">
        <v>55980</v>
      </c>
      <c r="AL115" s="1030"/>
      <c r="AM115" s="1030"/>
      <c r="AN115" s="1030"/>
      <c r="AO115" s="1031"/>
      <c r="AP115" s="1033">
        <v>0.2</v>
      </c>
      <c r="AQ115" s="1034"/>
      <c r="AR115" s="1034"/>
      <c r="AS115" s="1034"/>
      <c r="AT115" s="1035"/>
      <c r="AU115" s="996"/>
      <c r="AV115" s="997"/>
      <c r="AW115" s="997"/>
      <c r="AX115" s="997"/>
      <c r="AY115" s="997"/>
      <c r="AZ115" s="1045" t="s">
        <v>462</v>
      </c>
      <c r="BA115" s="1046"/>
      <c r="BB115" s="1046"/>
      <c r="BC115" s="1046"/>
      <c r="BD115" s="1046"/>
      <c r="BE115" s="1046"/>
      <c r="BF115" s="1046"/>
      <c r="BG115" s="1046"/>
      <c r="BH115" s="1046"/>
      <c r="BI115" s="1046"/>
      <c r="BJ115" s="1046"/>
      <c r="BK115" s="1046"/>
      <c r="BL115" s="1046"/>
      <c r="BM115" s="1046"/>
      <c r="BN115" s="1046"/>
      <c r="BO115" s="1046"/>
      <c r="BP115" s="1047"/>
      <c r="BQ115" s="1015" t="s">
        <v>454</v>
      </c>
      <c r="BR115" s="1016"/>
      <c r="BS115" s="1016"/>
      <c r="BT115" s="1016"/>
      <c r="BU115" s="1016"/>
      <c r="BV115" s="1016" t="s">
        <v>424</v>
      </c>
      <c r="BW115" s="1016"/>
      <c r="BX115" s="1016"/>
      <c r="BY115" s="1016"/>
      <c r="BZ115" s="1016"/>
      <c r="CA115" s="1016" t="s">
        <v>130</v>
      </c>
      <c r="CB115" s="1016"/>
      <c r="CC115" s="1016"/>
      <c r="CD115" s="1016"/>
      <c r="CE115" s="1016"/>
      <c r="CF115" s="1010" t="s">
        <v>454</v>
      </c>
      <c r="CG115" s="1011"/>
      <c r="CH115" s="1011"/>
      <c r="CI115" s="1011"/>
      <c r="CJ115" s="1011"/>
      <c r="CK115" s="1041"/>
      <c r="CL115" s="1042"/>
      <c r="CM115" s="1045" t="s">
        <v>463</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v>663771</v>
      </c>
      <c r="DH115" s="1055"/>
      <c r="DI115" s="1055"/>
      <c r="DJ115" s="1055"/>
      <c r="DK115" s="1056"/>
      <c r="DL115" s="1057" t="s">
        <v>424</v>
      </c>
      <c r="DM115" s="1055"/>
      <c r="DN115" s="1055"/>
      <c r="DO115" s="1055"/>
      <c r="DP115" s="1056"/>
      <c r="DQ115" s="1057" t="s">
        <v>130</v>
      </c>
      <c r="DR115" s="1055"/>
      <c r="DS115" s="1055"/>
      <c r="DT115" s="1055"/>
      <c r="DU115" s="1056"/>
      <c r="DV115" s="1058" t="s">
        <v>130</v>
      </c>
      <c r="DW115" s="1059"/>
      <c r="DX115" s="1059"/>
      <c r="DY115" s="1059"/>
      <c r="DZ115" s="1060"/>
    </row>
    <row r="116" spans="1:130" s="248" customFormat="1" ht="26.25" customHeight="1" x14ac:dyDescent="0.15">
      <c r="A116" s="1052"/>
      <c r="B116" s="1053"/>
      <c r="C116" s="1061" t="s">
        <v>464</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130</v>
      </c>
      <c r="AB116" s="1055"/>
      <c r="AC116" s="1055"/>
      <c r="AD116" s="1055"/>
      <c r="AE116" s="1056"/>
      <c r="AF116" s="1057" t="s">
        <v>454</v>
      </c>
      <c r="AG116" s="1055"/>
      <c r="AH116" s="1055"/>
      <c r="AI116" s="1055"/>
      <c r="AJ116" s="1056"/>
      <c r="AK116" s="1057" t="s">
        <v>454</v>
      </c>
      <c r="AL116" s="1055"/>
      <c r="AM116" s="1055"/>
      <c r="AN116" s="1055"/>
      <c r="AO116" s="1056"/>
      <c r="AP116" s="1058" t="s">
        <v>130</v>
      </c>
      <c r="AQ116" s="1059"/>
      <c r="AR116" s="1059"/>
      <c r="AS116" s="1059"/>
      <c r="AT116" s="1060"/>
      <c r="AU116" s="996"/>
      <c r="AV116" s="997"/>
      <c r="AW116" s="997"/>
      <c r="AX116" s="997"/>
      <c r="AY116" s="997"/>
      <c r="AZ116" s="1063" t="s">
        <v>465</v>
      </c>
      <c r="BA116" s="1064"/>
      <c r="BB116" s="1064"/>
      <c r="BC116" s="1064"/>
      <c r="BD116" s="1064"/>
      <c r="BE116" s="1064"/>
      <c r="BF116" s="1064"/>
      <c r="BG116" s="1064"/>
      <c r="BH116" s="1064"/>
      <c r="BI116" s="1064"/>
      <c r="BJ116" s="1064"/>
      <c r="BK116" s="1064"/>
      <c r="BL116" s="1064"/>
      <c r="BM116" s="1064"/>
      <c r="BN116" s="1064"/>
      <c r="BO116" s="1064"/>
      <c r="BP116" s="1065"/>
      <c r="BQ116" s="1015" t="s">
        <v>130</v>
      </c>
      <c r="BR116" s="1016"/>
      <c r="BS116" s="1016"/>
      <c r="BT116" s="1016"/>
      <c r="BU116" s="1016"/>
      <c r="BV116" s="1016" t="s">
        <v>454</v>
      </c>
      <c r="BW116" s="1016"/>
      <c r="BX116" s="1016"/>
      <c r="BY116" s="1016"/>
      <c r="BZ116" s="1016"/>
      <c r="CA116" s="1016" t="s">
        <v>454</v>
      </c>
      <c r="CB116" s="1016"/>
      <c r="CC116" s="1016"/>
      <c r="CD116" s="1016"/>
      <c r="CE116" s="1016"/>
      <c r="CF116" s="1010" t="s">
        <v>130</v>
      </c>
      <c r="CG116" s="1011"/>
      <c r="CH116" s="1011"/>
      <c r="CI116" s="1011"/>
      <c r="CJ116" s="1011"/>
      <c r="CK116" s="1041"/>
      <c r="CL116" s="1042"/>
      <c r="CM116" s="1012" t="s">
        <v>466</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10296</v>
      </c>
      <c r="DH116" s="1055"/>
      <c r="DI116" s="1055"/>
      <c r="DJ116" s="1055"/>
      <c r="DK116" s="1056"/>
      <c r="DL116" s="1057">
        <v>898</v>
      </c>
      <c r="DM116" s="1055"/>
      <c r="DN116" s="1055"/>
      <c r="DO116" s="1055"/>
      <c r="DP116" s="1056"/>
      <c r="DQ116" s="1057" t="s">
        <v>130</v>
      </c>
      <c r="DR116" s="1055"/>
      <c r="DS116" s="1055"/>
      <c r="DT116" s="1055"/>
      <c r="DU116" s="1056"/>
      <c r="DV116" s="1058" t="s">
        <v>130</v>
      </c>
      <c r="DW116" s="1059"/>
      <c r="DX116" s="1059"/>
      <c r="DY116" s="1059"/>
      <c r="DZ116" s="1060"/>
    </row>
    <row r="117" spans="1:130" s="248" customFormat="1" ht="26.25" customHeight="1" x14ac:dyDescent="0.15">
      <c r="A117" s="1000" t="s">
        <v>190</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467</v>
      </c>
      <c r="Z117" s="982"/>
      <c r="AA117" s="1072">
        <v>13762235</v>
      </c>
      <c r="AB117" s="1073"/>
      <c r="AC117" s="1073"/>
      <c r="AD117" s="1073"/>
      <c r="AE117" s="1074"/>
      <c r="AF117" s="1075">
        <v>13692417</v>
      </c>
      <c r="AG117" s="1073"/>
      <c r="AH117" s="1073"/>
      <c r="AI117" s="1073"/>
      <c r="AJ117" s="1074"/>
      <c r="AK117" s="1075">
        <v>13020920</v>
      </c>
      <c r="AL117" s="1073"/>
      <c r="AM117" s="1073"/>
      <c r="AN117" s="1073"/>
      <c r="AO117" s="1074"/>
      <c r="AP117" s="1076"/>
      <c r="AQ117" s="1077"/>
      <c r="AR117" s="1077"/>
      <c r="AS117" s="1077"/>
      <c r="AT117" s="1078"/>
      <c r="AU117" s="996"/>
      <c r="AV117" s="997"/>
      <c r="AW117" s="997"/>
      <c r="AX117" s="997"/>
      <c r="AY117" s="997"/>
      <c r="AZ117" s="1063" t="s">
        <v>468</v>
      </c>
      <c r="BA117" s="1064"/>
      <c r="BB117" s="1064"/>
      <c r="BC117" s="1064"/>
      <c r="BD117" s="1064"/>
      <c r="BE117" s="1064"/>
      <c r="BF117" s="1064"/>
      <c r="BG117" s="1064"/>
      <c r="BH117" s="1064"/>
      <c r="BI117" s="1064"/>
      <c r="BJ117" s="1064"/>
      <c r="BK117" s="1064"/>
      <c r="BL117" s="1064"/>
      <c r="BM117" s="1064"/>
      <c r="BN117" s="1064"/>
      <c r="BO117" s="1064"/>
      <c r="BP117" s="1065"/>
      <c r="BQ117" s="1015" t="s">
        <v>130</v>
      </c>
      <c r="BR117" s="1016"/>
      <c r="BS117" s="1016"/>
      <c r="BT117" s="1016"/>
      <c r="BU117" s="1016"/>
      <c r="BV117" s="1016" t="s">
        <v>130</v>
      </c>
      <c r="BW117" s="1016"/>
      <c r="BX117" s="1016"/>
      <c r="BY117" s="1016"/>
      <c r="BZ117" s="1016"/>
      <c r="CA117" s="1016" t="s">
        <v>130</v>
      </c>
      <c r="CB117" s="1016"/>
      <c r="CC117" s="1016"/>
      <c r="CD117" s="1016"/>
      <c r="CE117" s="1016"/>
      <c r="CF117" s="1010" t="s">
        <v>130</v>
      </c>
      <c r="CG117" s="1011"/>
      <c r="CH117" s="1011"/>
      <c r="CI117" s="1011"/>
      <c r="CJ117" s="1011"/>
      <c r="CK117" s="1041"/>
      <c r="CL117" s="1042"/>
      <c r="CM117" s="1012" t="s">
        <v>469</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130</v>
      </c>
      <c r="DH117" s="1055"/>
      <c r="DI117" s="1055"/>
      <c r="DJ117" s="1055"/>
      <c r="DK117" s="1056"/>
      <c r="DL117" s="1057" t="s">
        <v>130</v>
      </c>
      <c r="DM117" s="1055"/>
      <c r="DN117" s="1055"/>
      <c r="DO117" s="1055"/>
      <c r="DP117" s="1056"/>
      <c r="DQ117" s="1057" t="s">
        <v>130</v>
      </c>
      <c r="DR117" s="1055"/>
      <c r="DS117" s="1055"/>
      <c r="DT117" s="1055"/>
      <c r="DU117" s="1056"/>
      <c r="DV117" s="1058" t="s">
        <v>130</v>
      </c>
      <c r="DW117" s="1059"/>
      <c r="DX117" s="1059"/>
      <c r="DY117" s="1059"/>
      <c r="DZ117" s="1060"/>
    </row>
    <row r="118" spans="1:130" s="248" customFormat="1" ht="26.25" customHeight="1" x14ac:dyDescent="0.15">
      <c r="A118" s="1000" t="s">
        <v>442</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439</v>
      </c>
      <c r="AB118" s="981"/>
      <c r="AC118" s="981"/>
      <c r="AD118" s="981"/>
      <c r="AE118" s="982"/>
      <c r="AF118" s="980" t="s">
        <v>440</v>
      </c>
      <c r="AG118" s="981"/>
      <c r="AH118" s="981"/>
      <c r="AI118" s="981"/>
      <c r="AJ118" s="982"/>
      <c r="AK118" s="980" t="s">
        <v>310</v>
      </c>
      <c r="AL118" s="981"/>
      <c r="AM118" s="981"/>
      <c r="AN118" s="981"/>
      <c r="AO118" s="982"/>
      <c r="AP118" s="1067" t="s">
        <v>441</v>
      </c>
      <c r="AQ118" s="1068"/>
      <c r="AR118" s="1068"/>
      <c r="AS118" s="1068"/>
      <c r="AT118" s="1069"/>
      <c r="AU118" s="996"/>
      <c r="AV118" s="997"/>
      <c r="AW118" s="997"/>
      <c r="AX118" s="997"/>
      <c r="AY118" s="997"/>
      <c r="AZ118" s="1070" t="s">
        <v>470</v>
      </c>
      <c r="BA118" s="1061"/>
      <c r="BB118" s="1061"/>
      <c r="BC118" s="1061"/>
      <c r="BD118" s="1061"/>
      <c r="BE118" s="1061"/>
      <c r="BF118" s="1061"/>
      <c r="BG118" s="1061"/>
      <c r="BH118" s="1061"/>
      <c r="BI118" s="1061"/>
      <c r="BJ118" s="1061"/>
      <c r="BK118" s="1061"/>
      <c r="BL118" s="1061"/>
      <c r="BM118" s="1061"/>
      <c r="BN118" s="1061"/>
      <c r="BO118" s="1061"/>
      <c r="BP118" s="1062"/>
      <c r="BQ118" s="1093" t="s">
        <v>130</v>
      </c>
      <c r="BR118" s="1094"/>
      <c r="BS118" s="1094"/>
      <c r="BT118" s="1094"/>
      <c r="BU118" s="1094"/>
      <c r="BV118" s="1094" t="s">
        <v>130</v>
      </c>
      <c r="BW118" s="1094"/>
      <c r="BX118" s="1094"/>
      <c r="BY118" s="1094"/>
      <c r="BZ118" s="1094"/>
      <c r="CA118" s="1094" t="s">
        <v>130</v>
      </c>
      <c r="CB118" s="1094"/>
      <c r="CC118" s="1094"/>
      <c r="CD118" s="1094"/>
      <c r="CE118" s="1094"/>
      <c r="CF118" s="1010" t="s">
        <v>130</v>
      </c>
      <c r="CG118" s="1011"/>
      <c r="CH118" s="1011"/>
      <c r="CI118" s="1011"/>
      <c r="CJ118" s="1011"/>
      <c r="CK118" s="1041"/>
      <c r="CL118" s="1042"/>
      <c r="CM118" s="1012" t="s">
        <v>471</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130</v>
      </c>
      <c r="DH118" s="1055"/>
      <c r="DI118" s="1055"/>
      <c r="DJ118" s="1055"/>
      <c r="DK118" s="1056"/>
      <c r="DL118" s="1057" t="s">
        <v>130</v>
      </c>
      <c r="DM118" s="1055"/>
      <c r="DN118" s="1055"/>
      <c r="DO118" s="1055"/>
      <c r="DP118" s="1056"/>
      <c r="DQ118" s="1057" t="s">
        <v>130</v>
      </c>
      <c r="DR118" s="1055"/>
      <c r="DS118" s="1055"/>
      <c r="DT118" s="1055"/>
      <c r="DU118" s="1056"/>
      <c r="DV118" s="1058" t="s">
        <v>130</v>
      </c>
      <c r="DW118" s="1059"/>
      <c r="DX118" s="1059"/>
      <c r="DY118" s="1059"/>
      <c r="DZ118" s="1060"/>
    </row>
    <row r="119" spans="1:130" s="248" customFormat="1" ht="26.25" customHeight="1" x14ac:dyDescent="0.15">
      <c r="A119" s="1154" t="s">
        <v>445</v>
      </c>
      <c r="B119" s="1040"/>
      <c r="C119" s="1019" t="s">
        <v>446</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130</v>
      </c>
      <c r="AB119" s="988"/>
      <c r="AC119" s="988"/>
      <c r="AD119" s="988"/>
      <c r="AE119" s="989"/>
      <c r="AF119" s="990" t="s">
        <v>130</v>
      </c>
      <c r="AG119" s="988"/>
      <c r="AH119" s="988"/>
      <c r="AI119" s="988"/>
      <c r="AJ119" s="989"/>
      <c r="AK119" s="990" t="s">
        <v>130</v>
      </c>
      <c r="AL119" s="988"/>
      <c r="AM119" s="988"/>
      <c r="AN119" s="988"/>
      <c r="AO119" s="989"/>
      <c r="AP119" s="991" t="s">
        <v>130</v>
      </c>
      <c r="AQ119" s="992"/>
      <c r="AR119" s="992"/>
      <c r="AS119" s="992"/>
      <c r="AT119" s="993"/>
      <c r="AU119" s="998"/>
      <c r="AV119" s="999"/>
      <c r="AW119" s="999"/>
      <c r="AX119" s="999"/>
      <c r="AY119" s="999"/>
      <c r="AZ119" s="279" t="s">
        <v>190</v>
      </c>
      <c r="BA119" s="279"/>
      <c r="BB119" s="279"/>
      <c r="BC119" s="279"/>
      <c r="BD119" s="279"/>
      <c r="BE119" s="279"/>
      <c r="BF119" s="279"/>
      <c r="BG119" s="279"/>
      <c r="BH119" s="279"/>
      <c r="BI119" s="279"/>
      <c r="BJ119" s="279"/>
      <c r="BK119" s="279"/>
      <c r="BL119" s="279"/>
      <c r="BM119" s="279"/>
      <c r="BN119" s="279"/>
      <c r="BO119" s="1071" t="s">
        <v>472</v>
      </c>
      <c r="BP119" s="1102"/>
      <c r="BQ119" s="1093">
        <v>114654021</v>
      </c>
      <c r="BR119" s="1094"/>
      <c r="BS119" s="1094"/>
      <c r="BT119" s="1094"/>
      <c r="BU119" s="1094"/>
      <c r="BV119" s="1094">
        <v>108062539</v>
      </c>
      <c r="BW119" s="1094"/>
      <c r="BX119" s="1094"/>
      <c r="BY119" s="1094"/>
      <c r="BZ119" s="1094"/>
      <c r="CA119" s="1094">
        <v>102120894</v>
      </c>
      <c r="CB119" s="1094"/>
      <c r="CC119" s="1094"/>
      <c r="CD119" s="1094"/>
      <c r="CE119" s="1094"/>
      <c r="CF119" s="1095"/>
      <c r="CG119" s="1096"/>
      <c r="CH119" s="1096"/>
      <c r="CI119" s="1096"/>
      <c r="CJ119" s="1097"/>
      <c r="CK119" s="1043"/>
      <c r="CL119" s="1044"/>
      <c r="CM119" s="1098" t="s">
        <v>473</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130</v>
      </c>
      <c r="DH119" s="1080"/>
      <c r="DI119" s="1080"/>
      <c r="DJ119" s="1080"/>
      <c r="DK119" s="1081"/>
      <c r="DL119" s="1079" t="s">
        <v>130</v>
      </c>
      <c r="DM119" s="1080"/>
      <c r="DN119" s="1080"/>
      <c r="DO119" s="1080"/>
      <c r="DP119" s="1081"/>
      <c r="DQ119" s="1079" t="s">
        <v>130</v>
      </c>
      <c r="DR119" s="1080"/>
      <c r="DS119" s="1080"/>
      <c r="DT119" s="1080"/>
      <c r="DU119" s="1081"/>
      <c r="DV119" s="1082" t="s">
        <v>130</v>
      </c>
      <c r="DW119" s="1083"/>
      <c r="DX119" s="1083"/>
      <c r="DY119" s="1083"/>
      <c r="DZ119" s="1084"/>
    </row>
    <row r="120" spans="1:130" s="248" customFormat="1" ht="26.25" customHeight="1" x14ac:dyDescent="0.15">
      <c r="A120" s="1155"/>
      <c r="B120" s="1042"/>
      <c r="C120" s="1012" t="s">
        <v>449</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v>54542</v>
      </c>
      <c r="AB120" s="1055"/>
      <c r="AC120" s="1055"/>
      <c r="AD120" s="1055"/>
      <c r="AE120" s="1056"/>
      <c r="AF120" s="1057">
        <v>54542</v>
      </c>
      <c r="AG120" s="1055"/>
      <c r="AH120" s="1055"/>
      <c r="AI120" s="1055"/>
      <c r="AJ120" s="1056"/>
      <c r="AK120" s="1057">
        <v>54542</v>
      </c>
      <c r="AL120" s="1055"/>
      <c r="AM120" s="1055"/>
      <c r="AN120" s="1055"/>
      <c r="AO120" s="1056"/>
      <c r="AP120" s="1058">
        <v>0.2</v>
      </c>
      <c r="AQ120" s="1059"/>
      <c r="AR120" s="1059"/>
      <c r="AS120" s="1059"/>
      <c r="AT120" s="1060"/>
      <c r="AU120" s="1085" t="s">
        <v>474</v>
      </c>
      <c r="AV120" s="1086"/>
      <c r="AW120" s="1086"/>
      <c r="AX120" s="1086"/>
      <c r="AY120" s="1087"/>
      <c r="AZ120" s="1036" t="s">
        <v>475</v>
      </c>
      <c r="BA120" s="985"/>
      <c r="BB120" s="985"/>
      <c r="BC120" s="985"/>
      <c r="BD120" s="985"/>
      <c r="BE120" s="985"/>
      <c r="BF120" s="985"/>
      <c r="BG120" s="985"/>
      <c r="BH120" s="985"/>
      <c r="BI120" s="985"/>
      <c r="BJ120" s="985"/>
      <c r="BK120" s="985"/>
      <c r="BL120" s="985"/>
      <c r="BM120" s="985"/>
      <c r="BN120" s="985"/>
      <c r="BO120" s="985"/>
      <c r="BP120" s="986"/>
      <c r="BQ120" s="1022">
        <v>27183035</v>
      </c>
      <c r="BR120" s="1023"/>
      <c r="BS120" s="1023"/>
      <c r="BT120" s="1023"/>
      <c r="BU120" s="1023"/>
      <c r="BV120" s="1023">
        <v>26679233</v>
      </c>
      <c r="BW120" s="1023"/>
      <c r="BX120" s="1023"/>
      <c r="BY120" s="1023"/>
      <c r="BZ120" s="1023"/>
      <c r="CA120" s="1023">
        <v>27014471</v>
      </c>
      <c r="CB120" s="1023"/>
      <c r="CC120" s="1023"/>
      <c r="CD120" s="1023"/>
      <c r="CE120" s="1023"/>
      <c r="CF120" s="1037">
        <v>75.3</v>
      </c>
      <c r="CG120" s="1038"/>
      <c r="CH120" s="1038"/>
      <c r="CI120" s="1038"/>
      <c r="CJ120" s="1038"/>
      <c r="CK120" s="1103" t="s">
        <v>476</v>
      </c>
      <c r="CL120" s="1104"/>
      <c r="CM120" s="1104"/>
      <c r="CN120" s="1104"/>
      <c r="CO120" s="1105"/>
      <c r="CP120" s="1111" t="s">
        <v>415</v>
      </c>
      <c r="CQ120" s="1112"/>
      <c r="CR120" s="1112"/>
      <c r="CS120" s="1112"/>
      <c r="CT120" s="1112"/>
      <c r="CU120" s="1112"/>
      <c r="CV120" s="1112"/>
      <c r="CW120" s="1112"/>
      <c r="CX120" s="1112"/>
      <c r="CY120" s="1112"/>
      <c r="CZ120" s="1112"/>
      <c r="DA120" s="1112"/>
      <c r="DB120" s="1112"/>
      <c r="DC120" s="1112"/>
      <c r="DD120" s="1112"/>
      <c r="DE120" s="1112"/>
      <c r="DF120" s="1113"/>
      <c r="DG120" s="1022">
        <v>14514042</v>
      </c>
      <c r="DH120" s="1023"/>
      <c r="DI120" s="1023"/>
      <c r="DJ120" s="1023"/>
      <c r="DK120" s="1023"/>
      <c r="DL120" s="1023">
        <v>13060808</v>
      </c>
      <c r="DM120" s="1023"/>
      <c r="DN120" s="1023"/>
      <c r="DO120" s="1023"/>
      <c r="DP120" s="1023"/>
      <c r="DQ120" s="1023">
        <v>11677790</v>
      </c>
      <c r="DR120" s="1023"/>
      <c r="DS120" s="1023"/>
      <c r="DT120" s="1023"/>
      <c r="DU120" s="1023"/>
      <c r="DV120" s="1024">
        <v>32.5</v>
      </c>
      <c r="DW120" s="1024"/>
      <c r="DX120" s="1024"/>
      <c r="DY120" s="1024"/>
      <c r="DZ120" s="1025"/>
    </row>
    <row r="121" spans="1:130" s="248" customFormat="1" ht="26.25" customHeight="1" x14ac:dyDescent="0.15">
      <c r="A121" s="1155"/>
      <c r="B121" s="1042"/>
      <c r="C121" s="1063" t="s">
        <v>477</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130</v>
      </c>
      <c r="AB121" s="1055"/>
      <c r="AC121" s="1055"/>
      <c r="AD121" s="1055"/>
      <c r="AE121" s="1056"/>
      <c r="AF121" s="1057" t="s">
        <v>130</v>
      </c>
      <c r="AG121" s="1055"/>
      <c r="AH121" s="1055"/>
      <c r="AI121" s="1055"/>
      <c r="AJ121" s="1056"/>
      <c r="AK121" s="1057" t="s">
        <v>130</v>
      </c>
      <c r="AL121" s="1055"/>
      <c r="AM121" s="1055"/>
      <c r="AN121" s="1055"/>
      <c r="AO121" s="1056"/>
      <c r="AP121" s="1058" t="s">
        <v>130</v>
      </c>
      <c r="AQ121" s="1059"/>
      <c r="AR121" s="1059"/>
      <c r="AS121" s="1059"/>
      <c r="AT121" s="1060"/>
      <c r="AU121" s="1088"/>
      <c r="AV121" s="1089"/>
      <c r="AW121" s="1089"/>
      <c r="AX121" s="1089"/>
      <c r="AY121" s="1090"/>
      <c r="AZ121" s="1045" t="s">
        <v>478</v>
      </c>
      <c r="BA121" s="1046"/>
      <c r="BB121" s="1046"/>
      <c r="BC121" s="1046"/>
      <c r="BD121" s="1046"/>
      <c r="BE121" s="1046"/>
      <c r="BF121" s="1046"/>
      <c r="BG121" s="1046"/>
      <c r="BH121" s="1046"/>
      <c r="BI121" s="1046"/>
      <c r="BJ121" s="1046"/>
      <c r="BK121" s="1046"/>
      <c r="BL121" s="1046"/>
      <c r="BM121" s="1046"/>
      <c r="BN121" s="1046"/>
      <c r="BO121" s="1046"/>
      <c r="BP121" s="1047"/>
      <c r="BQ121" s="1015">
        <v>2642473</v>
      </c>
      <c r="BR121" s="1016"/>
      <c r="BS121" s="1016"/>
      <c r="BT121" s="1016"/>
      <c r="BU121" s="1016"/>
      <c r="BV121" s="1016">
        <v>2131250</v>
      </c>
      <c r="BW121" s="1016"/>
      <c r="BX121" s="1016"/>
      <c r="BY121" s="1016"/>
      <c r="BZ121" s="1016"/>
      <c r="CA121" s="1016">
        <v>2530009</v>
      </c>
      <c r="CB121" s="1016"/>
      <c r="CC121" s="1016"/>
      <c r="CD121" s="1016"/>
      <c r="CE121" s="1016"/>
      <c r="CF121" s="1010">
        <v>7.1</v>
      </c>
      <c r="CG121" s="1011"/>
      <c r="CH121" s="1011"/>
      <c r="CI121" s="1011"/>
      <c r="CJ121" s="1011"/>
      <c r="CK121" s="1106"/>
      <c r="CL121" s="1107"/>
      <c r="CM121" s="1107"/>
      <c r="CN121" s="1107"/>
      <c r="CO121" s="1108"/>
      <c r="CP121" s="1116" t="s">
        <v>420</v>
      </c>
      <c r="CQ121" s="1117"/>
      <c r="CR121" s="1117"/>
      <c r="CS121" s="1117"/>
      <c r="CT121" s="1117"/>
      <c r="CU121" s="1117"/>
      <c r="CV121" s="1117"/>
      <c r="CW121" s="1117"/>
      <c r="CX121" s="1117"/>
      <c r="CY121" s="1117"/>
      <c r="CZ121" s="1117"/>
      <c r="DA121" s="1117"/>
      <c r="DB121" s="1117"/>
      <c r="DC121" s="1117"/>
      <c r="DD121" s="1117"/>
      <c r="DE121" s="1117"/>
      <c r="DF121" s="1118"/>
      <c r="DG121" s="1015">
        <v>4781521</v>
      </c>
      <c r="DH121" s="1016"/>
      <c r="DI121" s="1016"/>
      <c r="DJ121" s="1016"/>
      <c r="DK121" s="1016"/>
      <c r="DL121" s="1016">
        <v>4384646</v>
      </c>
      <c r="DM121" s="1016"/>
      <c r="DN121" s="1016"/>
      <c r="DO121" s="1016"/>
      <c r="DP121" s="1016"/>
      <c r="DQ121" s="1016">
        <v>4000089</v>
      </c>
      <c r="DR121" s="1016"/>
      <c r="DS121" s="1016"/>
      <c r="DT121" s="1016"/>
      <c r="DU121" s="1016"/>
      <c r="DV121" s="1017">
        <v>11.1</v>
      </c>
      <c r="DW121" s="1017"/>
      <c r="DX121" s="1017"/>
      <c r="DY121" s="1017"/>
      <c r="DZ121" s="1018"/>
    </row>
    <row r="122" spans="1:130" s="248" customFormat="1" ht="26.25" customHeight="1" x14ac:dyDescent="0.15">
      <c r="A122" s="1155"/>
      <c r="B122" s="1042"/>
      <c r="C122" s="1012" t="s">
        <v>460</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130</v>
      </c>
      <c r="AB122" s="1055"/>
      <c r="AC122" s="1055"/>
      <c r="AD122" s="1055"/>
      <c r="AE122" s="1056"/>
      <c r="AF122" s="1057" t="s">
        <v>130</v>
      </c>
      <c r="AG122" s="1055"/>
      <c r="AH122" s="1055"/>
      <c r="AI122" s="1055"/>
      <c r="AJ122" s="1056"/>
      <c r="AK122" s="1057" t="s">
        <v>130</v>
      </c>
      <c r="AL122" s="1055"/>
      <c r="AM122" s="1055"/>
      <c r="AN122" s="1055"/>
      <c r="AO122" s="1056"/>
      <c r="AP122" s="1058" t="s">
        <v>130</v>
      </c>
      <c r="AQ122" s="1059"/>
      <c r="AR122" s="1059"/>
      <c r="AS122" s="1059"/>
      <c r="AT122" s="1060"/>
      <c r="AU122" s="1088"/>
      <c r="AV122" s="1089"/>
      <c r="AW122" s="1089"/>
      <c r="AX122" s="1089"/>
      <c r="AY122" s="1090"/>
      <c r="AZ122" s="1070" t="s">
        <v>479</v>
      </c>
      <c r="BA122" s="1061"/>
      <c r="BB122" s="1061"/>
      <c r="BC122" s="1061"/>
      <c r="BD122" s="1061"/>
      <c r="BE122" s="1061"/>
      <c r="BF122" s="1061"/>
      <c r="BG122" s="1061"/>
      <c r="BH122" s="1061"/>
      <c r="BI122" s="1061"/>
      <c r="BJ122" s="1061"/>
      <c r="BK122" s="1061"/>
      <c r="BL122" s="1061"/>
      <c r="BM122" s="1061"/>
      <c r="BN122" s="1061"/>
      <c r="BO122" s="1061"/>
      <c r="BP122" s="1062"/>
      <c r="BQ122" s="1093">
        <v>84221879</v>
      </c>
      <c r="BR122" s="1094"/>
      <c r="BS122" s="1094"/>
      <c r="BT122" s="1094"/>
      <c r="BU122" s="1094"/>
      <c r="BV122" s="1094">
        <v>79651282</v>
      </c>
      <c r="BW122" s="1094"/>
      <c r="BX122" s="1094"/>
      <c r="BY122" s="1094"/>
      <c r="BZ122" s="1094"/>
      <c r="CA122" s="1094">
        <v>75912084</v>
      </c>
      <c r="CB122" s="1094"/>
      <c r="CC122" s="1094"/>
      <c r="CD122" s="1094"/>
      <c r="CE122" s="1094"/>
      <c r="CF122" s="1114">
        <v>211.5</v>
      </c>
      <c r="CG122" s="1115"/>
      <c r="CH122" s="1115"/>
      <c r="CI122" s="1115"/>
      <c r="CJ122" s="1115"/>
      <c r="CK122" s="1106"/>
      <c r="CL122" s="1107"/>
      <c r="CM122" s="1107"/>
      <c r="CN122" s="1107"/>
      <c r="CO122" s="1108"/>
      <c r="CP122" s="1116" t="s">
        <v>412</v>
      </c>
      <c r="CQ122" s="1117"/>
      <c r="CR122" s="1117"/>
      <c r="CS122" s="1117"/>
      <c r="CT122" s="1117"/>
      <c r="CU122" s="1117"/>
      <c r="CV122" s="1117"/>
      <c r="CW122" s="1117"/>
      <c r="CX122" s="1117"/>
      <c r="CY122" s="1117"/>
      <c r="CZ122" s="1117"/>
      <c r="DA122" s="1117"/>
      <c r="DB122" s="1117"/>
      <c r="DC122" s="1117"/>
      <c r="DD122" s="1117"/>
      <c r="DE122" s="1117"/>
      <c r="DF122" s="1118"/>
      <c r="DG122" s="1015">
        <v>2403553</v>
      </c>
      <c r="DH122" s="1016"/>
      <c r="DI122" s="1016"/>
      <c r="DJ122" s="1016"/>
      <c r="DK122" s="1016"/>
      <c r="DL122" s="1016">
        <v>2602403</v>
      </c>
      <c r="DM122" s="1016"/>
      <c r="DN122" s="1016"/>
      <c r="DO122" s="1016"/>
      <c r="DP122" s="1016"/>
      <c r="DQ122" s="1016">
        <v>2580512</v>
      </c>
      <c r="DR122" s="1016"/>
      <c r="DS122" s="1016"/>
      <c r="DT122" s="1016"/>
      <c r="DU122" s="1016"/>
      <c r="DV122" s="1017">
        <v>7.2</v>
      </c>
      <c r="DW122" s="1017"/>
      <c r="DX122" s="1017"/>
      <c r="DY122" s="1017"/>
      <c r="DZ122" s="1018"/>
    </row>
    <row r="123" spans="1:130" s="248" customFormat="1" ht="26.25" customHeight="1" x14ac:dyDescent="0.15">
      <c r="A123" s="1155"/>
      <c r="B123" s="1042"/>
      <c r="C123" s="1012" t="s">
        <v>466</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11065</v>
      </c>
      <c r="AB123" s="1055"/>
      <c r="AC123" s="1055"/>
      <c r="AD123" s="1055"/>
      <c r="AE123" s="1056"/>
      <c r="AF123" s="1057">
        <v>9458</v>
      </c>
      <c r="AG123" s="1055"/>
      <c r="AH123" s="1055"/>
      <c r="AI123" s="1055"/>
      <c r="AJ123" s="1056"/>
      <c r="AK123" s="1057">
        <v>929</v>
      </c>
      <c r="AL123" s="1055"/>
      <c r="AM123" s="1055"/>
      <c r="AN123" s="1055"/>
      <c r="AO123" s="1056"/>
      <c r="AP123" s="1058">
        <v>0</v>
      </c>
      <c r="AQ123" s="1059"/>
      <c r="AR123" s="1059"/>
      <c r="AS123" s="1059"/>
      <c r="AT123" s="1060"/>
      <c r="AU123" s="1091"/>
      <c r="AV123" s="1092"/>
      <c r="AW123" s="1092"/>
      <c r="AX123" s="1092"/>
      <c r="AY123" s="1092"/>
      <c r="AZ123" s="279" t="s">
        <v>190</v>
      </c>
      <c r="BA123" s="279"/>
      <c r="BB123" s="279"/>
      <c r="BC123" s="279"/>
      <c r="BD123" s="279"/>
      <c r="BE123" s="279"/>
      <c r="BF123" s="279"/>
      <c r="BG123" s="279"/>
      <c r="BH123" s="279"/>
      <c r="BI123" s="279"/>
      <c r="BJ123" s="279"/>
      <c r="BK123" s="279"/>
      <c r="BL123" s="279"/>
      <c r="BM123" s="279"/>
      <c r="BN123" s="279"/>
      <c r="BO123" s="1071" t="s">
        <v>480</v>
      </c>
      <c r="BP123" s="1102"/>
      <c r="BQ123" s="1161">
        <v>114047387</v>
      </c>
      <c r="BR123" s="1162"/>
      <c r="BS123" s="1162"/>
      <c r="BT123" s="1162"/>
      <c r="BU123" s="1162"/>
      <c r="BV123" s="1162">
        <v>108461765</v>
      </c>
      <c r="BW123" s="1162"/>
      <c r="BX123" s="1162"/>
      <c r="BY123" s="1162"/>
      <c r="BZ123" s="1162"/>
      <c r="CA123" s="1162">
        <v>105456564</v>
      </c>
      <c r="CB123" s="1162"/>
      <c r="CC123" s="1162"/>
      <c r="CD123" s="1162"/>
      <c r="CE123" s="1162"/>
      <c r="CF123" s="1095"/>
      <c r="CG123" s="1096"/>
      <c r="CH123" s="1096"/>
      <c r="CI123" s="1096"/>
      <c r="CJ123" s="1097"/>
      <c r="CK123" s="1106"/>
      <c r="CL123" s="1107"/>
      <c r="CM123" s="1107"/>
      <c r="CN123" s="1107"/>
      <c r="CO123" s="1108"/>
      <c r="CP123" s="1116" t="s">
        <v>416</v>
      </c>
      <c r="CQ123" s="1117"/>
      <c r="CR123" s="1117"/>
      <c r="CS123" s="1117"/>
      <c r="CT123" s="1117"/>
      <c r="CU123" s="1117"/>
      <c r="CV123" s="1117"/>
      <c r="CW123" s="1117"/>
      <c r="CX123" s="1117"/>
      <c r="CY123" s="1117"/>
      <c r="CZ123" s="1117"/>
      <c r="DA123" s="1117"/>
      <c r="DB123" s="1117"/>
      <c r="DC123" s="1117"/>
      <c r="DD123" s="1117"/>
      <c r="DE123" s="1117"/>
      <c r="DF123" s="1118"/>
      <c r="DG123" s="1054">
        <v>499734</v>
      </c>
      <c r="DH123" s="1055"/>
      <c r="DI123" s="1055"/>
      <c r="DJ123" s="1055"/>
      <c r="DK123" s="1056"/>
      <c r="DL123" s="1057">
        <v>511515</v>
      </c>
      <c r="DM123" s="1055"/>
      <c r="DN123" s="1055"/>
      <c r="DO123" s="1055"/>
      <c r="DP123" s="1056"/>
      <c r="DQ123" s="1057">
        <v>526671</v>
      </c>
      <c r="DR123" s="1055"/>
      <c r="DS123" s="1055"/>
      <c r="DT123" s="1055"/>
      <c r="DU123" s="1056"/>
      <c r="DV123" s="1058">
        <v>1.5</v>
      </c>
      <c r="DW123" s="1059"/>
      <c r="DX123" s="1059"/>
      <c r="DY123" s="1059"/>
      <c r="DZ123" s="1060"/>
    </row>
    <row r="124" spans="1:130" s="248" customFormat="1" ht="26.25" customHeight="1" thickBot="1" x14ac:dyDescent="0.2">
      <c r="A124" s="1155"/>
      <c r="B124" s="1042"/>
      <c r="C124" s="1012" t="s">
        <v>469</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130</v>
      </c>
      <c r="AB124" s="1055"/>
      <c r="AC124" s="1055"/>
      <c r="AD124" s="1055"/>
      <c r="AE124" s="1056"/>
      <c r="AF124" s="1057" t="s">
        <v>130</v>
      </c>
      <c r="AG124" s="1055"/>
      <c r="AH124" s="1055"/>
      <c r="AI124" s="1055"/>
      <c r="AJ124" s="1056"/>
      <c r="AK124" s="1057" t="s">
        <v>130</v>
      </c>
      <c r="AL124" s="1055"/>
      <c r="AM124" s="1055"/>
      <c r="AN124" s="1055"/>
      <c r="AO124" s="1056"/>
      <c r="AP124" s="1058" t="s">
        <v>130</v>
      </c>
      <c r="AQ124" s="1059"/>
      <c r="AR124" s="1059"/>
      <c r="AS124" s="1059"/>
      <c r="AT124" s="1060"/>
      <c r="AU124" s="1157" t="s">
        <v>481</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1.6</v>
      </c>
      <c r="BR124" s="1124"/>
      <c r="BS124" s="1124"/>
      <c r="BT124" s="1124"/>
      <c r="BU124" s="1124"/>
      <c r="BV124" s="1124" t="s">
        <v>130</v>
      </c>
      <c r="BW124" s="1124"/>
      <c r="BX124" s="1124"/>
      <c r="BY124" s="1124"/>
      <c r="BZ124" s="1124"/>
      <c r="CA124" s="1124" t="s">
        <v>130</v>
      </c>
      <c r="CB124" s="1124"/>
      <c r="CC124" s="1124"/>
      <c r="CD124" s="1124"/>
      <c r="CE124" s="1124"/>
      <c r="CF124" s="1125"/>
      <c r="CG124" s="1126"/>
      <c r="CH124" s="1126"/>
      <c r="CI124" s="1126"/>
      <c r="CJ124" s="1127"/>
      <c r="CK124" s="1109"/>
      <c r="CL124" s="1109"/>
      <c r="CM124" s="1109"/>
      <c r="CN124" s="1109"/>
      <c r="CO124" s="1110"/>
      <c r="CP124" s="1116" t="s">
        <v>482</v>
      </c>
      <c r="CQ124" s="1117"/>
      <c r="CR124" s="1117"/>
      <c r="CS124" s="1117"/>
      <c r="CT124" s="1117"/>
      <c r="CU124" s="1117"/>
      <c r="CV124" s="1117"/>
      <c r="CW124" s="1117"/>
      <c r="CX124" s="1117"/>
      <c r="CY124" s="1117"/>
      <c r="CZ124" s="1117"/>
      <c r="DA124" s="1117"/>
      <c r="DB124" s="1117"/>
      <c r="DC124" s="1117"/>
      <c r="DD124" s="1117"/>
      <c r="DE124" s="1117"/>
      <c r="DF124" s="1118"/>
      <c r="DG124" s="1101">
        <v>172439</v>
      </c>
      <c r="DH124" s="1080"/>
      <c r="DI124" s="1080"/>
      <c r="DJ124" s="1080"/>
      <c r="DK124" s="1081"/>
      <c r="DL124" s="1079">
        <v>199705</v>
      </c>
      <c r="DM124" s="1080"/>
      <c r="DN124" s="1080"/>
      <c r="DO124" s="1080"/>
      <c r="DP124" s="1081"/>
      <c r="DQ124" s="1079">
        <v>221920</v>
      </c>
      <c r="DR124" s="1080"/>
      <c r="DS124" s="1080"/>
      <c r="DT124" s="1080"/>
      <c r="DU124" s="1081"/>
      <c r="DV124" s="1082">
        <v>0.6</v>
      </c>
      <c r="DW124" s="1083"/>
      <c r="DX124" s="1083"/>
      <c r="DY124" s="1083"/>
      <c r="DZ124" s="1084"/>
    </row>
    <row r="125" spans="1:130" s="248" customFormat="1" ht="26.25" customHeight="1" x14ac:dyDescent="0.15">
      <c r="A125" s="1155"/>
      <c r="B125" s="1042"/>
      <c r="C125" s="1012" t="s">
        <v>471</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130</v>
      </c>
      <c r="AB125" s="1055"/>
      <c r="AC125" s="1055"/>
      <c r="AD125" s="1055"/>
      <c r="AE125" s="1056"/>
      <c r="AF125" s="1057" t="s">
        <v>130</v>
      </c>
      <c r="AG125" s="1055"/>
      <c r="AH125" s="1055"/>
      <c r="AI125" s="1055"/>
      <c r="AJ125" s="1056"/>
      <c r="AK125" s="1057" t="s">
        <v>130</v>
      </c>
      <c r="AL125" s="1055"/>
      <c r="AM125" s="1055"/>
      <c r="AN125" s="1055"/>
      <c r="AO125" s="1056"/>
      <c r="AP125" s="1058" t="s">
        <v>130</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483</v>
      </c>
      <c r="CL125" s="1104"/>
      <c r="CM125" s="1104"/>
      <c r="CN125" s="1104"/>
      <c r="CO125" s="1105"/>
      <c r="CP125" s="1036" t="s">
        <v>484</v>
      </c>
      <c r="CQ125" s="985"/>
      <c r="CR125" s="985"/>
      <c r="CS125" s="985"/>
      <c r="CT125" s="985"/>
      <c r="CU125" s="985"/>
      <c r="CV125" s="985"/>
      <c r="CW125" s="985"/>
      <c r="CX125" s="985"/>
      <c r="CY125" s="985"/>
      <c r="CZ125" s="985"/>
      <c r="DA125" s="985"/>
      <c r="DB125" s="985"/>
      <c r="DC125" s="985"/>
      <c r="DD125" s="985"/>
      <c r="DE125" s="985"/>
      <c r="DF125" s="986"/>
      <c r="DG125" s="1022" t="s">
        <v>130</v>
      </c>
      <c r="DH125" s="1023"/>
      <c r="DI125" s="1023"/>
      <c r="DJ125" s="1023"/>
      <c r="DK125" s="1023"/>
      <c r="DL125" s="1023" t="s">
        <v>130</v>
      </c>
      <c r="DM125" s="1023"/>
      <c r="DN125" s="1023"/>
      <c r="DO125" s="1023"/>
      <c r="DP125" s="1023"/>
      <c r="DQ125" s="1023" t="s">
        <v>130</v>
      </c>
      <c r="DR125" s="1023"/>
      <c r="DS125" s="1023"/>
      <c r="DT125" s="1023"/>
      <c r="DU125" s="1023"/>
      <c r="DV125" s="1024" t="s">
        <v>130</v>
      </c>
      <c r="DW125" s="1024"/>
      <c r="DX125" s="1024"/>
      <c r="DY125" s="1024"/>
      <c r="DZ125" s="1025"/>
    </row>
    <row r="126" spans="1:130" s="248" customFormat="1" ht="26.25" customHeight="1" thickBot="1" x14ac:dyDescent="0.2">
      <c r="A126" s="1155"/>
      <c r="B126" s="1042"/>
      <c r="C126" s="1012" t="s">
        <v>473</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130</v>
      </c>
      <c r="AB126" s="1055"/>
      <c r="AC126" s="1055"/>
      <c r="AD126" s="1055"/>
      <c r="AE126" s="1056"/>
      <c r="AF126" s="1057" t="s">
        <v>130</v>
      </c>
      <c r="AG126" s="1055"/>
      <c r="AH126" s="1055"/>
      <c r="AI126" s="1055"/>
      <c r="AJ126" s="1056"/>
      <c r="AK126" s="1057" t="s">
        <v>130</v>
      </c>
      <c r="AL126" s="1055"/>
      <c r="AM126" s="1055"/>
      <c r="AN126" s="1055"/>
      <c r="AO126" s="1056"/>
      <c r="AP126" s="1058" t="s">
        <v>130</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485</v>
      </c>
      <c r="CQ126" s="1046"/>
      <c r="CR126" s="1046"/>
      <c r="CS126" s="1046"/>
      <c r="CT126" s="1046"/>
      <c r="CU126" s="1046"/>
      <c r="CV126" s="1046"/>
      <c r="CW126" s="1046"/>
      <c r="CX126" s="1046"/>
      <c r="CY126" s="1046"/>
      <c r="CZ126" s="1046"/>
      <c r="DA126" s="1046"/>
      <c r="DB126" s="1046"/>
      <c r="DC126" s="1046"/>
      <c r="DD126" s="1046"/>
      <c r="DE126" s="1046"/>
      <c r="DF126" s="1047"/>
      <c r="DG126" s="1015" t="s">
        <v>130</v>
      </c>
      <c r="DH126" s="1016"/>
      <c r="DI126" s="1016"/>
      <c r="DJ126" s="1016"/>
      <c r="DK126" s="1016"/>
      <c r="DL126" s="1016" t="s">
        <v>130</v>
      </c>
      <c r="DM126" s="1016"/>
      <c r="DN126" s="1016"/>
      <c r="DO126" s="1016"/>
      <c r="DP126" s="1016"/>
      <c r="DQ126" s="1016" t="s">
        <v>130</v>
      </c>
      <c r="DR126" s="1016"/>
      <c r="DS126" s="1016"/>
      <c r="DT126" s="1016"/>
      <c r="DU126" s="1016"/>
      <c r="DV126" s="1017" t="s">
        <v>130</v>
      </c>
      <c r="DW126" s="1017"/>
      <c r="DX126" s="1017"/>
      <c r="DY126" s="1017"/>
      <c r="DZ126" s="1018"/>
    </row>
    <row r="127" spans="1:130" s="248" customFormat="1" ht="26.25" customHeight="1" x14ac:dyDescent="0.15">
      <c r="A127" s="1156"/>
      <c r="B127" s="1044"/>
      <c r="C127" s="1098" t="s">
        <v>486</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472</v>
      </c>
      <c r="AB127" s="1055"/>
      <c r="AC127" s="1055"/>
      <c r="AD127" s="1055"/>
      <c r="AE127" s="1056"/>
      <c r="AF127" s="1057">
        <v>516</v>
      </c>
      <c r="AG127" s="1055"/>
      <c r="AH127" s="1055"/>
      <c r="AI127" s="1055"/>
      <c r="AJ127" s="1056"/>
      <c r="AK127" s="1057">
        <v>509</v>
      </c>
      <c r="AL127" s="1055"/>
      <c r="AM127" s="1055"/>
      <c r="AN127" s="1055"/>
      <c r="AO127" s="1056"/>
      <c r="AP127" s="1058">
        <v>0</v>
      </c>
      <c r="AQ127" s="1059"/>
      <c r="AR127" s="1059"/>
      <c r="AS127" s="1059"/>
      <c r="AT127" s="1060"/>
      <c r="AU127" s="284"/>
      <c r="AV127" s="284"/>
      <c r="AW127" s="284"/>
      <c r="AX127" s="1128" t="s">
        <v>487</v>
      </c>
      <c r="AY127" s="1129"/>
      <c r="AZ127" s="1129"/>
      <c r="BA127" s="1129"/>
      <c r="BB127" s="1129"/>
      <c r="BC127" s="1129"/>
      <c r="BD127" s="1129"/>
      <c r="BE127" s="1130"/>
      <c r="BF127" s="1131" t="s">
        <v>488</v>
      </c>
      <c r="BG127" s="1129"/>
      <c r="BH127" s="1129"/>
      <c r="BI127" s="1129"/>
      <c r="BJ127" s="1129"/>
      <c r="BK127" s="1129"/>
      <c r="BL127" s="1130"/>
      <c r="BM127" s="1131" t="s">
        <v>489</v>
      </c>
      <c r="BN127" s="1129"/>
      <c r="BO127" s="1129"/>
      <c r="BP127" s="1129"/>
      <c r="BQ127" s="1129"/>
      <c r="BR127" s="1129"/>
      <c r="BS127" s="1130"/>
      <c r="BT127" s="1131" t="s">
        <v>490</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491</v>
      </c>
      <c r="CQ127" s="1046"/>
      <c r="CR127" s="1046"/>
      <c r="CS127" s="1046"/>
      <c r="CT127" s="1046"/>
      <c r="CU127" s="1046"/>
      <c r="CV127" s="1046"/>
      <c r="CW127" s="1046"/>
      <c r="CX127" s="1046"/>
      <c r="CY127" s="1046"/>
      <c r="CZ127" s="1046"/>
      <c r="DA127" s="1046"/>
      <c r="DB127" s="1046"/>
      <c r="DC127" s="1046"/>
      <c r="DD127" s="1046"/>
      <c r="DE127" s="1046"/>
      <c r="DF127" s="1047"/>
      <c r="DG127" s="1015" t="s">
        <v>130</v>
      </c>
      <c r="DH127" s="1016"/>
      <c r="DI127" s="1016"/>
      <c r="DJ127" s="1016"/>
      <c r="DK127" s="1016"/>
      <c r="DL127" s="1016" t="s">
        <v>130</v>
      </c>
      <c r="DM127" s="1016"/>
      <c r="DN127" s="1016"/>
      <c r="DO127" s="1016"/>
      <c r="DP127" s="1016"/>
      <c r="DQ127" s="1016" t="s">
        <v>130</v>
      </c>
      <c r="DR127" s="1016"/>
      <c r="DS127" s="1016"/>
      <c r="DT127" s="1016"/>
      <c r="DU127" s="1016"/>
      <c r="DV127" s="1017" t="s">
        <v>130</v>
      </c>
      <c r="DW127" s="1017"/>
      <c r="DX127" s="1017"/>
      <c r="DY127" s="1017"/>
      <c r="DZ127" s="1018"/>
    </row>
    <row r="128" spans="1:130" s="248" customFormat="1" ht="26.25" customHeight="1" thickBot="1" x14ac:dyDescent="0.2">
      <c r="A128" s="1139" t="s">
        <v>492</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493</v>
      </c>
      <c r="X128" s="1141"/>
      <c r="Y128" s="1141"/>
      <c r="Z128" s="1142"/>
      <c r="AA128" s="1143">
        <v>176894</v>
      </c>
      <c r="AB128" s="1144"/>
      <c r="AC128" s="1144"/>
      <c r="AD128" s="1144"/>
      <c r="AE128" s="1145"/>
      <c r="AF128" s="1146">
        <v>209568</v>
      </c>
      <c r="AG128" s="1144"/>
      <c r="AH128" s="1144"/>
      <c r="AI128" s="1144"/>
      <c r="AJ128" s="1145"/>
      <c r="AK128" s="1146">
        <v>213177</v>
      </c>
      <c r="AL128" s="1144"/>
      <c r="AM128" s="1144"/>
      <c r="AN128" s="1144"/>
      <c r="AO128" s="1145"/>
      <c r="AP128" s="1147"/>
      <c r="AQ128" s="1148"/>
      <c r="AR128" s="1148"/>
      <c r="AS128" s="1148"/>
      <c r="AT128" s="1149"/>
      <c r="AU128" s="284"/>
      <c r="AV128" s="284"/>
      <c r="AW128" s="284"/>
      <c r="AX128" s="984" t="s">
        <v>494</v>
      </c>
      <c r="AY128" s="985"/>
      <c r="AZ128" s="985"/>
      <c r="BA128" s="985"/>
      <c r="BB128" s="985"/>
      <c r="BC128" s="985"/>
      <c r="BD128" s="985"/>
      <c r="BE128" s="986"/>
      <c r="BF128" s="1150" t="s">
        <v>130</v>
      </c>
      <c r="BG128" s="1151"/>
      <c r="BH128" s="1151"/>
      <c r="BI128" s="1151"/>
      <c r="BJ128" s="1151"/>
      <c r="BK128" s="1151"/>
      <c r="BL128" s="1152"/>
      <c r="BM128" s="1150">
        <v>11.35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495</v>
      </c>
      <c r="CQ128" s="1133"/>
      <c r="CR128" s="1133"/>
      <c r="CS128" s="1133"/>
      <c r="CT128" s="1133"/>
      <c r="CU128" s="1133"/>
      <c r="CV128" s="1133"/>
      <c r="CW128" s="1133"/>
      <c r="CX128" s="1133"/>
      <c r="CY128" s="1133"/>
      <c r="CZ128" s="1133"/>
      <c r="DA128" s="1133"/>
      <c r="DB128" s="1133"/>
      <c r="DC128" s="1133"/>
      <c r="DD128" s="1133"/>
      <c r="DE128" s="1133"/>
      <c r="DF128" s="1134"/>
      <c r="DG128" s="1135" t="s">
        <v>130</v>
      </c>
      <c r="DH128" s="1136"/>
      <c r="DI128" s="1136"/>
      <c r="DJ128" s="1136"/>
      <c r="DK128" s="1136"/>
      <c r="DL128" s="1136" t="s">
        <v>130</v>
      </c>
      <c r="DM128" s="1136"/>
      <c r="DN128" s="1136"/>
      <c r="DO128" s="1136"/>
      <c r="DP128" s="1136"/>
      <c r="DQ128" s="1136" t="s">
        <v>130</v>
      </c>
      <c r="DR128" s="1136"/>
      <c r="DS128" s="1136"/>
      <c r="DT128" s="1136"/>
      <c r="DU128" s="1136"/>
      <c r="DV128" s="1137" t="s">
        <v>130</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496</v>
      </c>
      <c r="X129" s="1170"/>
      <c r="Y129" s="1170"/>
      <c r="Z129" s="1171"/>
      <c r="AA129" s="1054">
        <v>45461590</v>
      </c>
      <c r="AB129" s="1055"/>
      <c r="AC129" s="1055"/>
      <c r="AD129" s="1055"/>
      <c r="AE129" s="1056"/>
      <c r="AF129" s="1057">
        <v>44688367</v>
      </c>
      <c r="AG129" s="1055"/>
      <c r="AH129" s="1055"/>
      <c r="AI129" s="1055"/>
      <c r="AJ129" s="1056"/>
      <c r="AK129" s="1057">
        <v>44759540</v>
      </c>
      <c r="AL129" s="1055"/>
      <c r="AM129" s="1055"/>
      <c r="AN129" s="1055"/>
      <c r="AO129" s="1056"/>
      <c r="AP129" s="1172"/>
      <c r="AQ129" s="1173"/>
      <c r="AR129" s="1173"/>
      <c r="AS129" s="1173"/>
      <c r="AT129" s="1174"/>
      <c r="AU129" s="286"/>
      <c r="AV129" s="286"/>
      <c r="AW129" s="286"/>
      <c r="AX129" s="1163" t="s">
        <v>497</v>
      </c>
      <c r="AY129" s="1046"/>
      <c r="AZ129" s="1046"/>
      <c r="BA129" s="1046"/>
      <c r="BB129" s="1046"/>
      <c r="BC129" s="1046"/>
      <c r="BD129" s="1046"/>
      <c r="BE129" s="1047"/>
      <c r="BF129" s="1164" t="s">
        <v>130</v>
      </c>
      <c r="BG129" s="1165"/>
      <c r="BH129" s="1165"/>
      <c r="BI129" s="1165"/>
      <c r="BJ129" s="1165"/>
      <c r="BK129" s="1165"/>
      <c r="BL129" s="1166"/>
      <c r="BM129" s="1164">
        <v>16.350000000000001</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498</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499</v>
      </c>
      <c r="X130" s="1170"/>
      <c r="Y130" s="1170"/>
      <c r="Z130" s="1171"/>
      <c r="AA130" s="1054">
        <v>9236271</v>
      </c>
      <c r="AB130" s="1055"/>
      <c r="AC130" s="1055"/>
      <c r="AD130" s="1055"/>
      <c r="AE130" s="1056"/>
      <c r="AF130" s="1057">
        <v>9222142</v>
      </c>
      <c r="AG130" s="1055"/>
      <c r="AH130" s="1055"/>
      <c r="AI130" s="1055"/>
      <c r="AJ130" s="1056"/>
      <c r="AK130" s="1057">
        <v>8873777</v>
      </c>
      <c r="AL130" s="1055"/>
      <c r="AM130" s="1055"/>
      <c r="AN130" s="1055"/>
      <c r="AO130" s="1056"/>
      <c r="AP130" s="1172"/>
      <c r="AQ130" s="1173"/>
      <c r="AR130" s="1173"/>
      <c r="AS130" s="1173"/>
      <c r="AT130" s="1174"/>
      <c r="AU130" s="286"/>
      <c r="AV130" s="286"/>
      <c r="AW130" s="286"/>
      <c r="AX130" s="1163" t="s">
        <v>500</v>
      </c>
      <c r="AY130" s="1046"/>
      <c r="AZ130" s="1046"/>
      <c r="BA130" s="1046"/>
      <c r="BB130" s="1046"/>
      <c r="BC130" s="1046"/>
      <c r="BD130" s="1046"/>
      <c r="BE130" s="1047"/>
      <c r="BF130" s="1200">
        <v>11.6</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501</v>
      </c>
      <c r="X131" s="1208"/>
      <c r="Y131" s="1208"/>
      <c r="Z131" s="1209"/>
      <c r="AA131" s="1101">
        <v>36225319</v>
      </c>
      <c r="AB131" s="1080"/>
      <c r="AC131" s="1080"/>
      <c r="AD131" s="1080"/>
      <c r="AE131" s="1081"/>
      <c r="AF131" s="1079">
        <v>35466225</v>
      </c>
      <c r="AG131" s="1080"/>
      <c r="AH131" s="1080"/>
      <c r="AI131" s="1080"/>
      <c r="AJ131" s="1081"/>
      <c r="AK131" s="1079">
        <v>35885763</v>
      </c>
      <c r="AL131" s="1080"/>
      <c r="AM131" s="1080"/>
      <c r="AN131" s="1080"/>
      <c r="AO131" s="1081"/>
      <c r="AP131" s="1210"/>
      <c r="AQ131" s="1211"/>
      <c r="AR131" s="1211"/>
      <c r="AS131" s="1211"/>
      <c r="AT131" s="1212"/>
      <c r="AU131" s="286"/>
      <c r="AV131" s="286"/>
      <c r="AW131" s="286"/>
      <c r="AX131" s="1182" t="s">
        <v>502</v>
      </c>
      <c r="AY131" s="1133"/>
      <c r="AZ131" s="1133"/>
      <c r="BA131" s="1133"/>
      <c r="BB131" s="1133"/>
      <c r="BC131" s="1133"/>
      <c r="BD131" s="1133"/>
      <c r="BE131" s="1134"/>
      <c r="BF131" s="1183" t="s">
        <v>130</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503</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504</v>
      </c>
      <c r="W132" s="1193"/>
      <c r="X132" s="1193"/>
      <c r="Y132" s="1193"/>
      <c r="Z132" s="1194"/>
      <c r="AA132" s="1195">
        <v>12.005608560000001</v>
      </c>
      <c r="AB132" s="1196"/>
      <c r="AC132" s="1196"/>
      <c r="AD132" s="1196"/>
      <c r="AE132" s="1197"/>
      <c r="AF132" s="1198">
        <v>12.01342122</v>
      </c>
      <c r="AG132" s="1196"/>
      <c r="AH132" s="1196"/>
      <c r="AI132" s="1196"/>
      <c r="AJ132" s="1197"/>
      <c r="AK132" s="1198">
        <v>10.962469990000001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505</v>
      </c>
      <c r="W133" s="1176"/>
      <c r="X133" s="1176"/>
      <c r="Y133" s="1176"/>
      <c r="Z133" s="1177"/>
      <c r="AA133" s="1178">
        <v>12.4</v>
      </c>
      <c r="AB133" s="1179"/>
      <c r="AC133" s="1179"/>
      <c r="AD133" s="1179"/>
      <c r="AE133" s="1180"/>
      <c r="AF133" s="1178">
        <v>12.2</v>
      </c>
      <c r="AG133" s="1179"/>
      <c r="AH133" s="1179"/>
      <c r="AI133" s="1179"/>
      <c r="AJ133" s="1180"/>
      <c r="AK133" s="1178">
        <v>11.6</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WED5zjJGbUCdbqPTtYv1GMnUgsCPPlHKUUV+hlvFXTSYC2zCF2qbysq8df8nrhlThupHLUw8NZ9+1n1ZtsOGhQ==" saltValue="UisQgiwI4k7FW0VFkErUT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05"/>
  <sheetViews>
    <sheetView showGridLines="0" view="pageBreakPreview" topLeftCell="BA16" zoomScale="80" zoomScaleNormal="85" zoomScaleSheetLayoutView="80" workbookViewId="0">
      <selection activeCell="CQ28" sqref="CQ28"/>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evke+5AmT7Vv0DmiNT3wcljb0p4NfnphHIK6oDWsS8i86w+Y5qWlc0lOQ/3oEUONz5OLhj/baTGPw+lTuPcTbw==" saltValue="+2kw/2dsTDTzejxjJC5Lo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89"/>
  <sheetViews>
    <sheetView showGridLines="0" topLeftCell="A40" zoomScale="75" zoomScaleNormal="7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owr4ASNqhYz648FTbiuuoUJlESvV3+XCVIzt1f8cnqb4tDUS/3wMxfRVc2YaKdYkyay+bL7DlvpqyUxULncPA==" saltValue="7zk9yI4yEpye/hSpWguq0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Z73"/>
  <sheetViews>
    <sheetView showGridLines="0" view="pageBreakPreview" workbookViewId="0">
      <selection activeCell="AM28" sqref="AM28"/>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509</v>
      </c>
      <c r="AP7" s="305"/>
      <c r="AQ7" s="306" t="s">
        <v>510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511</v>
      </c>
      <c r="AQ8" s="312" t="s">
        <v>512</v>
      </c>
      <c r="AR8" s="313" t="s">
        <v>513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514</v>
      </c>
      <c r="AL9" s="1216"/>
      <c r="AM9" s="1216"/>
      <c r="AN9" s="1217"/>
      <c r="AO9" s="314">
        <v>12824641</v>
      </c>
      <c r="AP9" s="314">
        <v>82076</v>
      </c>
      <c r="AQ9" s="315">
        <v>66289</v>
      </c>
      <c r="AR9" s="316">
        <v>23.8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515</v>
      </c>
      <c r="AL10" s="1216"/>
      <c r="AM10" s="1216"/>
      <c r="AN10" s="1217"/>
      <c r="AO10" s="317">
        <v>7328</v>
      </c>
      <c r="AP10" s="317">
        <v>47</v>
      </c>
      <c r="AQ10" s="318">
        <v>2830</v>
      </c>
      <c r="AR10" s="319">
        <v>-98.3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516</v>
      </c>
      <c r="AL11" s="1216"/>
      <c r="AM11" s="1216"/>
      <c r="AN11" s="1217"/>
      <c r="AO11" s="317">
        <v>38780</v>
      </c>
      <c r="AP11" s="317">
        <v>248</v>
      </c>
      <c r="AQ11" s="318">
        <v>411</v>
      </c>
      <c r="AR11" s="319">
        <v>-39.700000000000003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517</v>
      </c>
      <c r="AL12" s="1216"/>
      <c r="AM12" s="1216"/>
      <c r="AN12" s="1217"/>
      <c r="AO12" s="317" t="s">
        <v>518</v>
      </c>
      <c r="AP12" s="317" t="s">
        <v>518</v>
      </c>
      <c r="AQ12" s="318">
        <v>94</v>
      </c>
      <c r="AR12" s="319" t="s">
        <v>518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519</v>
      </c>
      <c r="AL13" s="1216"/>
      <c r="AM13" s="1216"/>
      <c r="AN13" s="1217"/>
      <c r="AO13" s="317">
        <v>415436</v>
      </c>
      <c r="AP13" s="317">
        <v>2659</v>
      </c>
      <c r="AQ13" s="318">
        <v>2181</v>
      </c>
      <c r="AR13" s="319">
        <v>21.9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520</v>
      </c>
      <c r="AL14" s="1216"/>
      <c r="AM14" s="1216"/>
      <c r="AN14" s="1217"/>
      <c r="AO14" s="317">
        <v>41722</v>
      </c>
      <c r="AP14" s="317">
        <v>267</v>
      </c>
      <c r="AQ14" s="318">
        <v>1843</v>
      </c>
      <c r="AR14" s="319">
        <v>-85.5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521</v>
      </c>
      <c r="AL15" s="1222"/>
      <c r="AM15" s="1222"/>
      <c r="AN15" s="1223"/>
      <c r="AO15" s="317">
        <v>-1020635</v>
      </c>
      <c r="AP15" s="317">
        <v>-6532</v>
      </c>
      <c r="AQ15" s="318">
        <v>-4384</v>
      </c>
      <c r="AR15" s="319">
        <v>49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190</v>
      </c>
      <c r="AL16" s="1222"/>
      <c r="AM16" s="1222"/>
      <c r="AN16" s="1223"/>
      <c r="AO16" s="317">
        <v>12307272</v>
      </c>
      <c r="AP16" s="317">
        <v>78765</v>
      </c>
      <c r="AQ16" s="318">
        <v>69264</v>
      </c>
      <c r="AR16" s="319">
        <v>13.7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526</v>
      </c>
      <c r="AL21" s="1225"/>
      <c r="AM21" s="1225"/>
      <c r="AN21" s="1226"/>
      <c r="AO21" s="330">
        <v>7.76</v>
      </c>
      <c r="AP21" s="331">
        <v>6.79</v>
      </c>
      <c r="AQ21" s="332">
        <v>0.97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527</v>
      </c>
      <c r="AL22" s="1225"/>
      <c r="AM22" s="1225"/>
      <c r="AN22" s="1226"/>
      <c r="AO22" s="335">
        <v>95.5</v>
      </c>
      <c r="AP22" s="336">
        <v>99.2</v>
      </c>
      <c r="AQ22" s="337">
        <v>-3.7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509</v>
      </c>
      <c r="AP30" s="305"/>
      <c r="AQ30" s="306" t="s">
        <v>510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511</v>
      </c>
      <c r="AQ31" s="312" t="s">
        <v>512</v>
      </c>
      <c r="AR31" s="313" t="s">
        <v>513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531</v>
      </c>
      <c r="AL32" s="1219"/>
      <c r="AM32" s="1219"/>
      <c r="AN32" s="1220"/>
      <c r="AO32" s="345">
        <v>11305935</v>
      </c>
      <c r="AP32" s="345">
        <v>72356</v>
      </c>
      <c r="AQ32" s="346">
        <v>35667</v>
      </c>
      <c r="AR32" s="347">
        <v>102.9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532</v>
      </c>
      <c r="AL33" s="1219"/>
      <c r="AM33" s="1219"/>
      <c r="AN33" s="1220"/>
      <c r="AO33" s="345" t="s">
        <v>518</v>
      </c>
      <c r="AP33" s="345" t="s">
        <v>518</v>
      </c>
      <c r="AQ33" s="346" t="s">
        <v>518</v>
      </c>
      <c r="AR33" s="347" t="s">
        <v>518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533</v>
      </c>
      <c r="AL34" s="1219"/>
      <c r="AM34" s="1219"/>
      <c r="AN34" s="1220"/>
      <c r="AO34" s="345" t="s">
        <v>518</v>
      </c>
      <c r="AP34" s="345" t="s">
        <v>518</v>
      </c>
      <c r="AQ34" s="346">
        <v>25</v>
      </c>
      <c r="AR34" s="347" t="s">
        <v>518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534</v>
      </c>
      <c r="AL35" s="1219"/>
      <c r="AM35" s="1219"/>
      <c r="AN35" s="1220"/>
      <c r="AO35" s="345">
        <v>1659005</v>
      </c>
      <c r="AP35" s="345">
        <v>10617</v>
      </c>
      <c r="AQ35" s="346">
        <v>9479</v>
      </c>
      <c r="AR35" s="347">
        <v>12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535</v>
      </c>
      <c r="AL36" s="1219"/>
      <c r="AM36" s="1219"/>
      <c r="AN36" s="1220"/>
      <c r="AO36" s="345" t="s">
        <v>518</v>
      </c>
      <c r="AP36" s="345" t="s">
        <v>518</v>
      </c>
      <c r="AQ36" s="346">
        <v>661</v>
      </c>
      <c r="AR36" s="347" t="s">
        <v>518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536</v>
      </c>
      <c r="AL37" s="1219"/>
      <c r="AM37" s="1219"/>
      <c r="AN37" s="1220"/>
      <c r="AO37" s="345">
        <v>55980</v>
      </c>
      <c r="AP37" s="345">
        <v>358</v>
      </c>
      <c r="AQ37" s="346">
        <v>533</v>
      </c>
      <c r="AR37" s="347">
        <v>-32.799999999999997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537</v>
      </c>
      <c r="AL38" s="1228"/>
      <c r="AM38" s="1228"/>
      <c r="AN38" s="1229"/>
      <c r="AO38" s="348" t="s">
        <v>518</v>
      </c>
      <c r="AP38" s="348" t="s">
        <v>518</v>
      </c>
      <c r="AQ38" s="349">
        <v>1</v>
      </c>
      <c r="AR38" s="337" t="s">
        <v>518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538</v>
      </c>
      <c r="AL39" s="1228"/>
      <c r="AM39" s="1228"/>
      <c r="AN39" s="1229"/>
      <c r="AO39" s="345">
        <v>-213177</v>
      </c>
      <c r="AP39" s="345">
        <v>-1364</v>
      </c>
      <c r="AQ39" s="346">
        <v>-5467</v>
      </c>
      <c r="AR39" s="347">
        <v>-75.099999999999994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539</v>
      </c>
      <c r="AL40" s="1219"/>
      <c r="AM40" s="1219"/>
      <c r="AN40" s="1220"/>
      <c r="AO40" s="345">
        <v>-8873777</v>
      </c>
      <c r="AP40" s="345">
        <v>-56791</v>
      </c>
      <c r="AQ40" s="346">
        <v>-32345</v>
      </c>
      <c r="AR40" s="347">
        <v>75.599999999999994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303</v>
      </c>
      <c r="AL41" s="1231"/>
      <c r="AM41" s="1231"/>
      <c r="AN41" s="1232"/>
      <c r="AO41" s="345">
        <v>3933966</v>
      </c>
      <c r="AP41" s="345">
        <v>25177</v>
      </c>
      <c r="AQ41" s="346">
        <v>8555</v>
      </c>
      <c r="AR41" s="347">
        <v>194.3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509</v>
      </c>
      <c r="AN49" s="1235" t="s">
        <v>543</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544</v>
      </c>
      <c r="AO50" s="362" t="s">
        <v>545</v>
      </c>
      <c r="AP50" s="363" t="s">
        <v>546</v>
      </c>
      <c r="AQ50" s="364" t="s">
        <v>547</v>
      </c>
      <c r="AR50" s="365" t="s">
        <v>548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549</v>
      </c>
      <c r="AL51" s="358"/>
      <c r="AM51" s="366">
        <v>12123387</v>
      </c>
      <c r="AN51" s="367">
        <v>74158</v>
      </c>
      <c r="AO51" s="368">
        <v>10</v>
      </c>
      <c r="AP51" s="369">
        <v>52619</v>
      </c>
      <c r="AQ51" s="370">
        <v>0.2</v>
      </c>
      <c r="AR51" s="371">
        <v>9.8000000000000007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550</v>
      </c>
      <c r="AM52" s="374">
        <v>6460361</v>
      </c>
      <c r="AN52" s="375">
        <v>39518</v>
      </c>
      <c r="AO52" s="376">
        <v>-23.1</v>
      </c>
      <c r="AP52" s="377">
        <v>31149</v>
      </c>
      <c r="AQ52" s="378">
        <v>5.7</v>
      </c>
      <c r="AR52" s="379">
        <v>-28.8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551</v>
      </c>
      <c r="AL53" s="358"/>
      <c r="AM53" s="366">
        <v>19323281</v>
      </c>
      <c r="AN53" s="367">
        <v>119382</v>
      </c>
      <c r="AO53" s="368">
        <v>61</v>
      </c>
      <c r="AP53" s="369">
        <v>51875</v>
      </c>
      <c r="AQ53" s="370">
        <v>-1.4</v>
      </c>
      <c r="AR53" s="371">
        <v>62.4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550</v>
      </c>
      <c r="AM54" s="374">
        <v>10448164</v>
      </c>
      <c r="AN54" s="375">
        <v>64550</v>
      </c>
      <c r="AO54" s="376">
        <v>63.3</v>
      </c>
      <c r="AP54" s="377">
        <v>29372</v>
      </c>
      <c r="AQ54" s="378">
        <v>-5.7</v>
      </c>
      <c r="AR54" s="379">
        <v>69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552</v>
      </c>
      <c r="AL55" s="358"/>
      <c r="AM55" s="366">
        <v>8604294</v>
      </c>
      <c r="AN55" s="367">
        <v>53717</v>
      </c>
      <c r="AO55" s="368">
        <v>-55</v>
      </c>
      <c r="AP55" s="369">
        <v>48064</v>
      </c>
      <c r="AQ55" s="370">
        <v>-7.3</v>
      </c>
      <c r="AR55" s="371">
        <v>-47.7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550</v>
      </c>
      <c r="AM56" s="374">
        <v>6071293</v>
      </c>
      <c r="AN56" s="375">
        <v>37903</v>
      </c>
      <c r="AO56" s="376">
        <v>-41.3</v>
      </c>
      <c r="AP56" s="377">
        <v>30373</v>
      </c>
      <c r="AQ56" s="378">
        <v>3.4</v>
      </c>
      <c r="AR56" s="379">
        <v>-44.7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553</v>
      </c>
      <c r="AL57" s="358"/>
      <c r="AM57" s="366">
        <v>11776328</v>
      </c>
      <c r="AN57" s="367">
        <v>74352</v>
      </c>
      <c r="AO57" s="368">
        <v>38.4</v>
      </c>
      <c r="AP57" s="369">
        <v>56662</v>
      </c>
      <c r="AQ57" s="370">
        <v>17.899999999999999</v>
      </c>
      <c r="AR57" s="371">
        <v>20.5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550</v>
      </c>
      <c r="AM58" s="374">
        <v>7550518</v>
      </c>
      <c r="AN58" s="375">
        <v>47672</v>
      </c>
      <c r="AO58" s="376">
        <v>25.8</v>
      </c>
      <c r="AP58" s="377">
        <v>34709</v>
      </c>
      <c r="AQ58" s="378">
        <v>14.3</v>
      </c>
      <c r="AR58" s="379">
        <v>11.5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554</v>
      </c>
      <c r="AL59" s="358"/>
      <c r="AM59" s="366">
        <v>7522446</v>
      </c>
      <c r="AN59" s="367">
        <v>48142</v>
      </c>
      <c r="AO59" s="368">
        <v>-35.299999999999997</v>
      </c>
      <c r="AP59" s="369">
        <v>60285</v>
      </c>
      <c r="AQ59" s="370">
        <v>6.4</v>
      </c>
      <c r="AR59" s="371">
        <v>-41.7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550</v>
      </c>
      <c r="AM60" s="374">
        <v>4043442</v>
      </c>
      <c r="AN60" s="375">
        <v>25877</v>
      </c>
      <c r="AO60" s="376">
        <v>-45.7</v>
      </c>
      <c r="AP60" s="377">
        <v>36445</v>
      </c>
      <c r="AQ60" s="378">
        <v>5</v>
      </c>
      <c r="AR60" s="379">
        <v>-50.7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555</v>
      </c>
      <c r="AL61" s="380"/>
      <c r="AM61" s="381">
        <v>11869947</v>
      </c>
      <c r="AN61" s="382">
        <v>73950</v>
      </c>
      <c r="AO61" s="383">
        <v>3.8</v>
      </c>
      <c r="AP61" s="384">
        <v>53901</v>
      </c>
      <c r="AQ61" s="385">
        <v>3.2</v>
      </c>
      <c r="AR61" s="371">
        <v>0.6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550</v>
      </c>
      <c r="AM62" s="374">
        <v>6914756</v>
      </c>
      <c r="AN62" s="375">
        <v>43104</v>
      </c>
      <c r="AO62" s="376">
        <v>-4.2</v>
      </c>
      <c r="AP62" s="377">
        <v>32410</v>
      </c>
      <c r="AQ62" s="378">
        <v>4.5</v>
      </c>
      <c r="AR62" s="379">
        <v>-8.6999999999999993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03ZT1I1z5QP/R3vo4GLntWhn+YFnYxkmNvTIXTS25a9jIzu+8Zr4EfifvpJCtk0VY0S0Y9Ye0eRKKF4ns4s72w==" saltValue="I7dTClgNSW3Fp2dXSqJFJ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21"/>
  <sheetViews>
    <sheetView showGridLines="0" topLeftCell="AR74" zoomScale="75" zoomScaleNormal="7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row r="120" spans="125:125" ht="13.5" hidden="1" customHeight="1" x14ac:dyDescent="0.15"/>
    <row r="121" spans="125:125" ht="13.5" hidden="1" customHeight="1" x14ac:dyDescent="0.15">
      <c r="DU121" s="292"/>
    </row>
  </sheetData>
  <sheetProtection algorithmName="SHA-512" hashValue="QFV2nSXVGd6uZFch2u+/U16wL/omlfsR67ERpawYgKsfFN1JQEVRbCk5azOAWSqHXEficBKEOpmqRq8F1sOu1Q==" saltValue="5pOtQ5vckHUwQqtAkWgyN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16"/>
  <sheetViews>
    <sheetView showGridLines="0" topLeftCell="AR85" zoomScale="75" zoomScaleNormal="75" zoomScaleSheetLayoutView="55" workbookViewId="0">
      <selection activeCell="AE85" sqref="AE85"/>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558</v>
      </c>
    </row>
  </sheetData>
  <sheetProtection algorithmName="SHA-512" hashValue="go6o5uqN9dty9ELPGpcgk/lJ3ftv8Q0XyBy32tJQmrWSqF8PPdl2VCB+qlwmVfxHK1UeuN7mR7g7xI8qhlP2qQ==" saltValue="H0UI3VhoMc+mlLPXaXTPz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0"/>
  <sheetViews>
    <sheetView showGridLines="0" topLeftCell="B13" zoomScale="60" zoomScaleNormal="60" zoomScaleSheetLayoutView="100" workbookViewId="0">
      <selection activeCell="I47" sqref="I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8" t="s">
        <v>3</v>
      </c>
      <c r="D47" s="1238"/>
      <c r="E47" s="1239"/>
      <c r="F47" s="11">
        <v>29.37</v>
      </c>
      <c r="G47" s="12">
        <v>30.64</v>
      </c>
      <c r="H47" s="12">
        <v>29.29</v>
      </c>
      <c r="I47" s="12">
        <v>30.74</v>
      </c>
      <c r="J47" s="13">
        <v>31.32</v>
      </c>
    </row>
    <row r="48" spans="2:10" ht="57.75" customHeight="1" x14ac:dyDescent="0.15">
      <c r="B48" s="14"/>
      <c r="C48" s="1240" t="s">
        <v>4</v>
      </c>
      <c r="D48" s="1240"/>
      <c r="E48" s="1241"/>
      <c r="F48" s="15">
        <v>8.89</v>
      </c>
      <c r="G48" s="16">
        <v>9.41</v>
      </c>
      <c r="H48" s="16">
        <v>7.81</v>
      </c>
      <c r="I48" s="16">
        <v>7.39</v>
      </c>
      <c r="J48" s="17">
        <v>8.93</v>
      </c>
    </row>
    <row r="49" spans="2:10" ht="57.75" customHeight="1" thickBot="1" x14ac:dyDescent="0.2">
      <c r="B49" s="18"/>
      <c r="C49" s="1242" t="s">
        <v>5</v>
      </c>
      <c r="D49" s="1242"/>
      <c r="E49" s="1243"/>
      <c r="F49" s="19">
        <v>0.22</v>
      </c>
      <c r="G49" s="20">
        <v>0.92</v>
      </c>
      <c r="H49" s="20" t="s">
        <v>564</v>
      </c>
      <c r="I49" s="20">
        <v>0.39</v>
      </c>
      <c r="J49" s="21">
        <v>2.16</v>
      </c>
    </row>
    <row r="50" spans="2:10" ht="13.5" customHeight="1" x14ac:dyDescent="0.15"/>
  </sheetData>
  <sheetProtection algorithmName="SHA-512" hashValue="QsQXRslwQgxG3HKvlTi0Q8Tgc9T3SrbFWj2P/5jJ2fZEaiaadAV0u7mTxNQJNsn813wKJ1K71aAQ0v5oZnRtAQ==" saltValue="opAOHhEYZYPlPZ8NZ5Fx6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2022-03-16T04:09:15Z</cp:lastPrinted>
  <dcterms:created xsi:type="dcterms:W3CDTF">2022-02-02T06:46:00Z</dcterms:created>
  <dcterms:modified xsi:type="dcterms:W3CDTF">2022-09-29T02:01:13Z</dcterms:modified>
  <cp:category/>
</cp:coreProperties>
</file>