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4 決算統計\05-01 財政状況資料集（R1年度の続き） - コピー\20200813【作業依頼】平成30年度財政状況資料集の作成について（2回目）\03 HP公表\"/>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18"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4" i="10"/>
  <c r="CO35" i="10" s="1"/>
  <c r="BW34" i="10"/>
  <c r="BW35" i="10" s="1"/>
  <c r="BW36" i="10" s="1"/>
  <c r="BW37" i="10" s="1"/>
  <c r="BW38" i="10" s="1"/>
  <c r="BW39" i="10" s="1"/>
  <c r="BW40" i="10" s="1"/>
  <c r="BW41" i="10" s="1"/>
  <c r="BW42" i="10" s="1"/>
  <c r="BW43" i="10" s="1"/>
  <c r="C34" i="10"/>
  <c r="C35" i="10" l="1"/>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E35" i="10" s="1"/>
  <c r="BE36" i="10" s="1"/>
</calcChain>
</file>

<file path=xl/sharedStrings.xml><?xml version="1.0" encoding="utf-8"?>
<sst xmlns="http://schemas.openxmlformats.org/spreadsheetml/2006/main" count="1118" uniqueCount="611">
  <si>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</si>
  <si>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</si>
  <si>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</si>
  <si>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</si>
  <si>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</si>
  <si>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</si>
  <si>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</si>
  <si>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</si>
  <si>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</si>
  <si>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</si>
  <si>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</si>
  <si>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</si>
  <si>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</si>
  <si>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</si>
  <si>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</si>
  <si>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</si>
  <si>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</si>
  <si>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</si>
  <si>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</si>
  <si>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</si>
  <si>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</si>
  <si>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</si>
  <si>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</si>
  <si>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</si>
  <si>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</si>
  <si>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</si>
  <si>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</si>
  <si>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</si>
  <si>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</si>
  <si>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</si>
  <si>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</si>
  <si>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</si>
  <si>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</si>
  <si>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</si>
  <si>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</si>
  <si>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</si>
  <si>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</si>
  <si>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</si>
  <si>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</si>
  <si>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</si>
  <si>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</si>
  <si>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</si>
  <si>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</si>
  <si>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</si>
  <si>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</si>
  <si>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</si>
  <si>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</si>
  <si>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</si>
  <si>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</si>
  <si>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</si>
  <si>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</si>
  <si>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</si>
  <si>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</si>
  <si>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</si>
  <si>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</si>
  <si>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</si>
  <si>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</si>
  <si>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</si>
  <si>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</si>
  <si>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</si>
  <si>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</si>
  <si>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</si>
  <si>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</si>
  <si>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</si>
  <si>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</si>
  <si>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</si>
  <si>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</si>
  <si>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</si>
  <si>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</si>
  <si>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</si>
  <si>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</si>
  <si>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</si>
  <si>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</si>
  <si>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</si>
  <si>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</si>
  <si>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</si>
  <si>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</si>
  <si>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</si>
  <si>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</si>
  <si>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</si>
  <si>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</si>
  <si>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</si>
  <si>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</si>
  <si>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</si>
  <si>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</si>
  <si>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</si>
  <si>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</si>
  <si>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</si>
  <si>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</si>
  <si>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</si>
  <si>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</si>
  <si>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</si>
  <si>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</si>
  <si>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</si>
  <si>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</si>
  <si>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</si>
  <si>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</si>
  <si>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</si>
  <si>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愛南町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</si>
  <si>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</si>
  <si>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</si>
  <si>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</si>
  <si>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</si>
  <si>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</si>
  <si>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</si>
  <si>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</si>
  <si>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</si>
  <si>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</si>
  <si>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</si>
  <si>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</si>
  <si>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</si>
  <si>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</si>
  <si>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</si>
  <si>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</si>
  <si>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</si>
  <si>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</si>
  <si>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</si>
  <si>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</si>
  <si>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</si>
  <si>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</si>
  <si>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</si>
  <si>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</si>
  <si>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</si>
  <si>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</si>
  <si>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</si>
  <si>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</si>
  <si>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</si>
  <si>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</si>
  <si>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</si>
  <si>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</si>
  <si>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</si>
  <si>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</si>
  <si>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</si>
  <si>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</si>
  <si>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</si>
  <si>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</si>
  <si>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</si>
  <si>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</si>
  <si>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</si>
  <si>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</si>
  <si>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</si>
  <si>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</si>
  <si>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</si>
  <si>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</si>
  <si>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</si>
  <si>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</si>
  <si>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</si>
  <si>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</si>
  <si>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</si>
  <si>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</si>
  <si>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</si>
  <si>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</si>
  <si>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</si>
  <si>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</si>
  <si>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</si>
  <si>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</si>
  <si>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</si>
  <si>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</si>
  <si>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</si>
  <si>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</si>
  <si>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</si>
  <si>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</si>
  <si>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</si>
  <si>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</si>
  <si>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</si>
  <si>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</si>
  <si>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</si>
  <si>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</si>
  <si>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</si>
  <si>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</si>
  <si>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</si>
  <si>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</si>
  <si>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</si>
  <si>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</si>
  <si>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</si>
  <si>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</si>
  <si>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</si>
  <si>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</si>
  <si>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</si>
  <si>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</si>
  <si>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</si>
  <si>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</si>
  <si>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</si>
  <si>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</si>
  <si>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</si>
  <si>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</si>
  <si>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</si>
  <si>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</si>
  <si>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</si>
  <si>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</si>
  <si>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</si>
  <si>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</si>
  <si>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</si>
  <si>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</si>
  <si>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</si>
  <si>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</si>
  <si>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</si>
  <si>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</si>
  <si>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</si>
  <si>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</si>
  <si>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</si>
  <si>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</si>
  <si>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</si>
  <si>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</si>
  <si>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</si>
  <si>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</si>
  <si>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</si>
  <si>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</si>
  <si>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</si>
  <si>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</si>
  <si>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</si>
  <si>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</si>
  <si>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</si>
  <si>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愛媛県愛南町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</si>
  <si>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</si>
  <si>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</si>
  <si>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</si>
  <si>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</si>
  <si>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</si>
  <si>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</si>
  <si>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</si>
  <si>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</si>
  <si>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</si>
  <si>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</si>
  <si>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</si>
  <si>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</si>
  <si>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</si>
  <si>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</si>
  <si>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</si>
  <si>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</si>
  <si>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</si>
  <si>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</si>
  <si>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</si>
  <si>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</si>
  <si>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</si>
  <si>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</si>
  <si>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</si>
  <si>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</si>
  <si>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</si>
  <si>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</si>
  <si>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</si>
  <si>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</si>
  <si>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</si>
  <si>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</si>
  <si>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</si>
  <si>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</si>
  <si>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</si>
  <si>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</si>
  <si>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</si>
  <si>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</si>
  <si>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</si>
  <si>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</si>
  <si>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</si>
  <si>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</si>
  <si>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</si>
  <si>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</si>
  <si>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</si>
  <si>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</si>
  <si>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</si>
  <si>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</si>
  <si>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</si>
  <si>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</si>
  <si>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</si>
  <si>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</si>
  <si>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</si>
  <si>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</si>
  <si>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</si>
  <si>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</si>
  <si>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</si>
  <si>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</si>
  <si>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</si>
  <si>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</si>
  <si>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</si>
  <si>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</si>
  <si>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</si>
  <si>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</si>
  <si>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</si>
  <si>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</si>
  <si>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</si>
  <si>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</si>
  <si>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</si>
  <si>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</si>
  <si>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</si>
  <si>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</si>
  <si>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</si>
  <si>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</si>
  <si>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</si>
  <si>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</si>
  <si>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</si>
  <si>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</si>
  <si>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</si>
  <si>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</si>
  <si>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</si>
  <si>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</si>
  <si>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</si>
  <si>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</si>
  <si>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</si>
  <si>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</si>
  <si>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</si>
  <si>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</si>
  <si>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</si>
  <si>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</si>
  <si>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</si>
  <si>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</si>
  <si>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</si>
  <si>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</si>
  <si>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</si>
  <si>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</si>
  <si>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</si>
  <si>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</si>
  <si>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</si>
  <si>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</si>
  <si>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</si>
  <si>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</si>
  <si>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</si>
  <si>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</si>
  <si>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</si>
  <si>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</si>
  <si>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</si>
  <si>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</si>
  <si>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</si>
  <si>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</si>
  <si>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</si>
  <si>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</si>
  <si>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</si>
  <si>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</si>
  <si>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</si>
  <si>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</si>
  <si>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</si>
  <si>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</si>
  <si>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</si>
  <si>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</si>
  <si>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</si>
  <si>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</si>
  <si>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</si>
  <si>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</si>
  <si>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</si>
  <si>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</si>
  <si>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</si>
  <si>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</si>
  <si>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</si>
  <si>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</si>
  <si>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</si>
  <si>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</si>
  <si>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</si>
  <si>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</si>
  <si>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</si>
  <si>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</si>
  <si>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</si>
  <si>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</si>
  <si>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</si>
  <si>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</si>
  <si>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</si>
  <si>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</si>
  <si>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</si>
  <si>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</si>
  <si>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</si>
  <si>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</si>
  <si>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</si>
  <si>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</si>
  <si>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</si>
  <si>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</si>
  <si>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</si>
  <si>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</si>
  <si>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</si>
  <si>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</si>
  <si>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</si>
  <si>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愛媛県愛南町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</si>
  <si>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</si>
  <si>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</si>
  <si>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</si>
  <si>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</si>
  <si>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</si>
  <si>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</si>
  <si>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</si>
  <si>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</si>
  <si>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</si>
  <si>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</si>
  <si>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</si>
  <si>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</si>
  <si>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</si>
  <si>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</si>
  <si>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</si>
  <si>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</si>
  <si>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</si>
  <si>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</si>
  <si>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</si>
  <si>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</si>
  <si>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温泉事業等特別会計</t>
    <phoneticPr fontId="5"/>
  </si>
  <si>
    <t>公共用地等先行取得事業特別会計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</si>
  <si>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</si>
  <si>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</si>
  <si>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</si>
  <si>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</si>
  <si>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</si>
  <si>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</si>
  <si>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</si>
  <si>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</si>
  <si>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</si>
  <si>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</si>
  <si>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</si>
  <si>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</si>
  <si>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</si>
  <si>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</si>
  <si>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</si>
  <si>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</si>
  <si>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</si>
  <si>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</si>
  <si>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</si>
  <si>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法適用企業</t>
    <phoneticPr fontId="5"/>
  </si>
  <si>
    <t>小規模下水道特別会計</t>
    <phoneticPr fontId="5"/>
  </si>
  <si>
    <t>法非適用企業</t>
    <phoneticPr fontId="5"/>
  </si>
  <si>
    <t>浄化槽整備事業特別会計</t>
    <phoneticPr fontId="5"/>
  </si>
  <si>
    <t>旅客船特別会計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</si>
  <si>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</si>
  <si>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</si>
  <si>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</si>
  <si>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</si>
  <si>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</si>
  <si>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</si>
  <si>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</si>
  <si>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</si>
  <si>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</si>
  <si>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</si>
  <si>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</si>
  <si>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</si>
  <si>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</si>
  <si>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</si>
  <si>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</si>
  <si>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</si>
  <si>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</si>
  <si>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</si>
  <si>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</si>
  <si>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</si>
  <si>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</si>
  <si>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</si>
  <si>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</si>
  <si>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</si>
  <si>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</si>
  <si>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</si>
  <si>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</si>
  <si>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</si>
  <si>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</si>
  <si>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</si>
  <si>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</si>
  <si>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</si>
  <si>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</si>
  <si>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</si>
  <si>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</si>
  <si>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</si>
  <si>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</si>
  <si>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</si>
  <si>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</si>
  <si>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</si>
  <si>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</si>
  <si>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</si>
  <si>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</si>
  <si>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</si>
  <si>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</si>
  <si>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</si>
  <si>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</si>
  <si>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</si>
  <si>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</si>
  <si>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</si>
  <si>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</si>
  <si>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</si>
  <si>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</si>
  <si>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</si>
  <si>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</si>
  <si>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</si>
  <si>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</si>
  <si>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</si>
  <si>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小規模下水道特別会計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</si>
  <si>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</si>
  <si>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浄化槽整備事業特別会計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</si>
  <si>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</si>
  <si>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</si>
  <si>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</si>
  <si>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</si>
  <si>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</si>
  <si>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</si>
  <si>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</si>
  <si>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</si>
  <si>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</si>
  <si>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</si>
  <si>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</si>
  <si>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</si>
  <si>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</si>
  <si>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</si>
  <si>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</si>
  <si>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</si>
  <si>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</si>
  <si>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</si>
  <si>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</si>
  <si>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</si>
  <si>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</si>
  <si>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</si>
  <si>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</si>
  <si>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</si>
  <si>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</si>
  <si>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</si>
  <si>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</si>
  <si>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</si>
  <si>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</si>
  <si>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</si>
  <si>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</si>
  <si>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</si>
  <si>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</si>
  <si>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</si>
  <si>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</si>
  <si>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</si>
  <si>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</si>
  <si>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</si>
  <si>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</si>
  <si>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</si>
  <si>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</si>
  <si>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</si>
  <si>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</si>
  <si>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</si>
  <si>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</si>
  <si>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</si>
  <si>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</si>
  <si>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</si>
  <si>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</si>
  <si>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</si>
  <si>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</si>
  <si>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</si>
  <si>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</si>
  <si>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</si>
  <si>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</si>
  <si>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</si>
  <si>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</si>
  <si>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</si>
  <si>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</si>
  <si>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</si>
  <si>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</si>
  <si>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</si>
  <si>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</si>
  <si>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</si>
  <si>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</si>
  <si>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</si>
  <si>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</si>
  <si>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</si>
  <si>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</si>
  <si>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</si>
  <si>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</si>
  <si>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</si>
  <si>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</si>
  <si>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</si>
  <si>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</si>
  <si>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</si>
  <si>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</si>
  <si>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</si>
  <si>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</si>
  <si>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</si>
  <si>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</si>
  <si>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</si>
  <si>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</si>
  <si>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</si>
  <si>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</si>
  <si>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2.18</t>
  </si>
  <si>
    <t>▲ 0.74</t>
  </si>
  <si>
    <t>上水道事業会計</t>
  </si>
  <si>
    <t>一般会計</t>
  </si>
  <si>
    <t>病院事業会計</t>
  </si>
  <si>
    <t>国民健康保険特別会計</t>
  </si>
  <si>
    <t>介護保険特別会計</t>
  </si>
  <si>
    <t>後期高齢者医療特別会計</t>
  </si>
  <si>
    <t>温泉事業等特別会計</t>
  </si>
  <si>
    <t>小規模下水道特別会計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</si>
  <si>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</si>
  <si>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</si>
  <si>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</si>
  <si>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</si>
  <si>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</si>
  <si>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</si>
  <si>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</si>
  <si>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</si>
  <si>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高知県宿毛市愛媛県南宇和郡愛南町篠山小中学校組合</t>
    <phoneticPr fontId="2"/>
  </si>
  <si>
    <t>愛媛県後期高齢者医療広域連合（一般会計）</t>
    <phoneticPr fontId="2"/>
  </si>
  <si>
    <t>愛媛県後期高齢者医療広域連合（後期高齢者医療特別会計）</t>
    <phoneticPr fontId="2"/>
  </si>
  <si>
    <t>愛媛地方税滞納整理機構</t>
    <phoneticPr fontId="2"/>
  </si>
  <si>
    <t>津島水道企業団</t>
    <phoneticPr fontId="2"/>
  </si>
  <si>
    <t>宇和島地区広域事務組合（一般会計）</t>
    <phoneticPr fontId="2"/>
  </si>
  <si>
    <t>宇和島地区広域事務組合（介護保険事業特別会計）</t>
    <phoneticPr fontId="2"/>
  </si>
  <si>
    <t>愛媛県市町総合事務組合（退職手当事業分）</t>
    <phoneticPr fontId="2"/>
  </si>
  <si>
    <t>愛媛県市町総合事務組合（消防補償事業分）</t>
    <phoneticPr fontId="2"/>
  </si>
  <si>
    <t>愛媛県市町総合事務組合（交通災害事業分）</t>
    <phoneticPr fontId="2"/>
  </si>
  <si>
    <t>愛媛県市町総合事務組合（自治会館事業分）</t>
    <phoneticPr fontId="2"/>
  </si>
  <si>
    <t>愛媛県市町総合事務組合（議員公務災害事業分）</t>
    <phoneticPr fontId="2"/>
  </si>
  <si>
    <t>愛媛県市町総合事務組合（共通経費分）</t>
    <phoneticPr fontId="2"/>
  </si>
  <si>
    <t>一本松ふるさと振興株式会社</t>
    <rPh sb="0" eb="3">
      <t>イッポンマツ</t>
    </rPh>
    <rPh sb="7" eb="9">
      <t>シンコウ</t>
    </rPh>
    <rPh sb="9" eb="13">
      <t>カブシキガイシャ</t>
    </rPh>
    <phoneticPr fontId="2"/>
  </si>
  <si>
    <t>公益財団法人くにひろ育英会</t>
    <rPh sb="0" eb="2">
      <t>コウエキ</t>
    </rPh>
    <rPh sb="2" eb="4">
      <t>ザイダン</t>
    </rPh>
    <rPh sb="4" eb="6">
      <t>ホウジン</t>
    </rPh>
    <rPh sb="10" eb="13">
      <t>イクエイカイ</t>
    </rPh>
    <phoneticPr fontId="2"/>
  </si>
  <si>
    <t>地域活性化基金</t>
  </si>
  <si>
    <t>公共施設マネジメント基金</t>
  </si>
  <si>
    <t>地域福祉基金</t>
  </si>
  <si>
    <t>防災対策基金</t>
  </si>
  <si>
    <t>ふるさとづくり基金</t>
  </si>
  <si>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</si>
  <si>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</si>
  <si>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</si>
  <si>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</si>
  <si>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</si>
  <si>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</si>
  <si>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とも、類似団体と比較すると低い水準にあるが、人口減少や地方交付税の合併算定替えの終了を控え、今後、一般財源の減少が見込まれることから、緊急度・優先度を考慮した事業の実施により、地方債発行を必要最小限とし、将来負担の抑制に取り組むこととす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</si>
  <si>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</si>
  <si>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</si>
  <si>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</si>
  <si>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実質的な将来負担の減少により、将来負担比率は低下傾向にあるが、有形固定資産減価償却率は1.6ポイント上昇している。
将来負担比率及び有形固定資産減価償却率とも、類似団体と比較すると低い水準にあるが、公共施設等総合管理計画に基づき、今後、個別施設計画を策定する中で、公共施設の老朽化対策に積極的に取り組むこととす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</si>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</sst>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87924</c:v>
                </c:pt>
                <c:pt idx="1">
                  <c:v>85078</c:v>
                </c:pt>
                <c:pt idx="2">
                  <c:v>65052</c:v>
                </c:pt>
                <c:pt idx="3">
                  <c:v>66364</c:v>
                </c:pt>
                <c:pt idx="4">
                  <c:v>68548</c:v>
                </c:pt>
              </c:numCache>
            </c:numRef>
          </c:val>
          <c:smooth val="0"/>
          <c:extLst>
            <c:ext xmlns:c16="http://schemas.microsoft.com/office/drawing/2014/chart" uri="{C3380CC4-5D6E-409C-BE32-E72D297353CC}">
              <c16:uniqueId val="{00000000-318D-43F1-824A-654B1C6198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144474</c:v>
                </c:pt>
                <c:pt idx="1">
                  <c:v>96032</c:v>
                </c:pt>
                <c:pt idx="2">
                  <c:v>94979</c:v>
                </c:pt>
                <c:pt idx="3">
                  <c:v>77909</c:v>
                </c:pt>
                <c:pt idx="4">
                  <c:v>89516</c:v>
                </c:pt>
              </c:numCache>
            </c:numRef>
          </c:val>
          <c:smooth val="0"/>
          <c:extLst>
            <c:ext xmlns:c16="http://schemas.microsoft.com/office/drawing/2014/chart" uri="{C3380CC4-5D6E-409C-BE32-E72D297353CC}">
              <c16:uniqueId val="{00000001-318D-43F1-824A-654B1C6198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7.14</c:v>
                </c:pt>
                <c:pt idx="1">
                  <c:v>8.19</c:v>
                </c:pt>
                <c:pt idx="2">
                  <c:v>8.43</c:v>
                </c:pt>
                <c:pt idx="3">
                  <c:v>7.53</c:v>
                </c:pt>
                <c:pt idx="4">
                  <c:v>6.9</c:v>
                </c:pt>
              </c:numCache>
            </c:numRef>
          </c:val>
          <c:extLst>
            <c:ext xmlns:c16="http://schemas.microsoft.com/office/drawing/2014/chart" uri="{C3380CC4-5D6E-409C-BE32-E72D297353CC}">
              <c16:uniqueId val="{00000000-2AE6-4355-A256-AB029FAB9A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39.89</c:v>
                </c:pt>
                <c:pt idx="1">
                  <c:v>45.25</c:v>
                </c:pt>
                <c:pt idx="2">
                  <c:v>46.47</c:v>
                </c:pt>
                <c:pt idx="3">
                  <c:v>47.24</c:v>
                </c:pt>
                <c:pt idx="4">
                  <c:v>48.46</c:v>
                </c:pt>
              </c:numCache>
            </c:numRef>
          </c:val>
          <c:extLst>
            <c:ext xmlns:c16="http://schemas.microsoft.com/office/drawing/2014/chart" uri="{C3380CC4-5D6E-409C-BE32-E72D297353CC}">
              <c16:uniqueId val="{00000001-2AE6-4355-A256-AB029FAB9A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5.24</c:v>
                </c:pt>
                <c:pt idx="1">
                  <c:v>4.83</c:v>
                </c:pt>
                <c:pt idx="2">
                  <c:v>2.66</c:v>
                </c:pt>
                <c:pt idx="3">
                  <c:v>-2.1800000000000002</c:v>
                </c:pt>
                <c:pt idx="4">
                  <c:v>-0.74</c:v>
                </c:pt>
              </c:numCache>
            </c:numRef>
          </c:val>
          <c:smooth val="0"/>
          <c:extLst>
            <c:ext xmlns:c16="http://schemas.microsoft.com/office/drawing/2014/chart" uri="{C3380CC4-5D6E-409C-BE32-E72D297353CC}">
              <c16:uniqueId val="{00000002-2AE6-4355-A256-AB029FAB9A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#N/A</c:v>
                </c:pt>
                <c:pt idx="3">
                  <c:v>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0-BB1E-40CD-8B2A-CFA34E8DE3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1E-40CD-8B2A-CFA34E8DE381}"/>
            </c:ext>
          </c:extLst>
        </c:ser>
        <c:ser>
          <c:idx val="2"/>
          <c:order val="2"/>
          <c:tx>
            <c:strRef>
              <c:f>データシート!$A$29</c:f>
              <c:strCache>
                <c:ptCount val="1"/>
                <c:pt idx="0">
                  <c:v>小規模下水道特別会計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2-BB1E-40CD-8B2A-CFA34E8DE381}"/>
            </c:ext>
          </c:extLst>
        </c:ser>
        <c:ser>
          <c:idx val="3"/>
          <c:order val="3"/>
          <c:tx>
            <c:strRef>
              <c:f>データシート!$A$30</c:f>
              <c:strCache>
                <c:ptCount val="1"/>
                <c:pt idx="0">
                  <c:v>温泉事業等特別会計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0.01</c:v>
                </c:pt>
                <c:pt idx="8">
                  <c:v>#N/A</c:v>
                </c:pt>
                <c:pt idx="9">
                  <c:v>0.04</c:v>
                </c:pt>
              </c:numCache>
            </c:numRef>
          </c:val>
          <c:extLst>
            <c:ext xmlns:c16="http://schemas.microsoft.com/office/drawing/2014/chart" uri="{C3380CC4-5D6E-409C-BE32-E72D297353CC}">
              <c16:uniqueId val="{00000003-BB1E-40CD-8B2A-CFA34E8DE38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0.1</c:v>
                </c:pt>
                <c:pt idx="4">
                  <c:v>#N/A</c:v>
                </c:pt>
                <c:pt idx="5">
                  <c:v>0.1</c:v>
                </c:pt>
                <c:pt idx="6">
                  <c:v>#N/A</c:v>
                </c:pt>
                <c:pt idx="7">
                  <c:v>0.1</c:v>
                </c:pt>
                <c:pt idx="8">
                  <c:v>#N/A</c:v>
                </c:pt>
                <c:pt idx="9">
                  <c:v>0.1</c:v>
                </c:pt>
              </c:numCache>
            </c:numRef>
          </c:val>
          <c:extLst>
            <c:ext xmlns:c16="http://schemas.microsoft.com/office/drawing/2014/chart" uri="{C3380CC4-5D6E-409C-BE32-E72D297353CC}">
              <c16:uniqueId val="{00000004-BB1E-40CD-8B2A-CFA34E8DE38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0.47</c:v>
                </c:pt>
                <c:pt idx="2">
                  <c:v>#N/A</c:v>
                </c:pt>
                <c:pt idx="3">
                  <c:v>0.82</c:v>
                </c:pt>
                <c:pt idx="4">
                  <c:v>#N/A</c:v>
                </c:pt>
                <c:pt idx="5">
                  <c:v>0.53</c:v>
                </c:pt>
                <c:pt idx="6">
                  <c:v>#N/A</c:v>
                </c:pt>
                <c:pt idx="7">
                  <c:v>0.72</c:v>
                </c:pt>
                <c:pt idx="8">
                  <c:v>#N/A</c:v>
                </c:pt>
                <c:pt idx="9">
                  <c:v>0.48</c:v>
                </c:pt>
              </c:numCache>
            </c:numRef>
          </c:val>
          <c:extLst>
            <c:ext xmlns:c16="http://schemas.microsoft.com/office/drawing/2014/chart" uri="{C3380CC4-5D6E-409C-BE32-E72D297353CC}">
              <c16:uniqueId val="{00000005-BB1E-40CD-8B2A-CFA34E8DE38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0.37</c:v>
                </c:pt>
                <c:pt idx="2">
                  <c:v>#N/A</c:v>
                </c:pt>
                <c:pt idx="3">
                  <c:v>0.42</c:v>
                </c:pt>
                <c:pt idx="4">
                  <c:v>#N/A</c:v>
                </c:pt>
                <c:pt idx="5">
                  <c:v>0.78</c:v>
                </c:pt>
                <c:pt idx="6">
                  <c:v>#N/A</c:v>
                </c:pt>
                <c:pt idx="7">
                  <c:v>0.09</c:v>
                </c:pt>
                <c:pt idx="8">
                  <c:v>#N/A</c:v>
                </c:pt>
                <c:pt idx="9">
                  <c:v>1.1299999999999999</c:v>
                </c:pt>
              </c:numCache>
            </c:numRef>
          </c:val>
          <c:extLst>
            <c:ext xmlns:c16="http://schemas.microsoft.com/office/drawing/2014/chart" uri="{C3380CC4-5D6E-409C-BE32-E72D297353CC}">
              <c16:uniqueId val="{00000006-BB1E-40CD-8B2A-CFA34E8DE381}"/>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2.06</c:v>
                </c:pt>
                <c:pt idx="2">
                  <c:v>#N/A</c:v>
                </c:pt>
                <c:pt idx="3">
                  <c:v>2.34</c:v>
                </c:pt>
                <c:pt idx="4">
                  <c:v>#N/A</c:v>
                </c:pt>
                <c:pt idx="5">
                  <c:v>2.4300000000000002</c:v>
                </c:pt>
                <c:pt idx="6">
                  <c:v>#N/A</c:v>
                </c:pt>
                <c:pt idx="7">
                  <c:v>2.4</c:v>
                </c:pt>
                <c:pt idx="8">
                  <c:v>#N/A</c:v>
                </c:pt>
                <c:pt idx="9">
                  <c:v>2.2000000000000002</c:v>
                </c:pt>
              </c:numCache>
            </c:numRef>
          </c:val>
          <c:extLst>
            <c:ext xmlns:c16="http://schemas.microsoft.com/office/drawing/2014/chart" uri="{C3380CC4-5D6E-409C-BE32-E72D297353CC}">
              <c16:uniqueId val="{00000007-BB1E-40CD-8B2A-CFA34E8DE38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7.1</c:v>
                </c:pt>
                <c:pt idx="2">
                  <c:v>#N/A</c:v>
                </c:pt>
                <c:pt idx="3">
                  <c:v>8.16</c:v>
                </c:pt>
                <c:pt idx="4">
                  <c:v>#N/A</c:v>
                </c:pt>
                <c:pt idx="5">
                  <c:v>8.4</c:v>
                </c:pt>
                <c:pt idx="6">
                  <c:v>#N/A</c:v>
                </c:pt>
                <c:pt idx="7">
                  <c:v>7.49</c:v>
                </c:pt>
                <c:pt idx="8">
                  <c:v>#N/A</c:v>
                </c:pt>
                <c:pt idx="9">
                  <c:v>6.85</c:v>
                </c:pt>
              </c:numCache>
            </c:numRef>
          </c:val>
          <c:extLst>
            <c:ext xmlns:c16="http://schemas.microsoft.com/office/drawing/2014/chart" uri="{C3380CC4-5D6E-409C-BE32-E72D297353CC}">
              <c16:uniqueId val="{00000008-BB1E-40CD-8B2A-CFA34E8DE381}"/>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3.86</c:v>
                </c:pt>
                <c:pt idx="2">
                  <c:v>#N/A</c:v>
                </c:pt>
                <c:pt idx="3">
                  <c:v>4.4000000000000004</c:v>
                </c:pt>
                <c:pt idx="4">
                  <c:v>#N/A</c:v>
                </c:pt>
                <c:pt idx="5">
                  <c:v>6.15</c:v>
                </c:pt>
                <c:pt idx="6">
                  <c:v>#N/A</c:v>
                </c:pt>
                <c:pt idx="7">
                  <c:v>7.1</c:v>
                </c:pt>
                <c:pt idx="8">
                  <c:v>#N/A</c:v>
                </c:pt>
                <c:pt idx="9">
                  <c:v>7.88</c:v>
                </c:pt>
              </c:numCache>
            </c:numRef>
          </c:val>
          <c:extLst>
            <c:ext xmlns:c16="http://schemas.microsoft.com/office/drawing/2014/chart" uri="{C3380CC4-5D6E-409C-BE32-E72D297353CC}">
              <c16:uniqueId val="{00000009-BB1E-40CD-8B2A-CFA34E8DE3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2196</c:v>
                </c:pt>
                <c:pt idx="5">
                  <c:v>2154</c:v>
                </c:pt>
                <c:pt idx="8">
                  <c:v>2134</c:v>
                </c:pt>
                <c:pt idx="11">
                  <c:v>1935</c:v>
                </c:pt>
                <c:pt idx="14">
                  <c:v>1898</c:v>
                </c:pt>
              </c:numCache>
            </c:numRef>
          </c:val>
          <c:extLst>
            <c:ext xmlns:c16="http://schemas.microsoft.com/office/drawing/2014/chart" uri="{C3380CC4-5D6E-409C-BE32-E72D297353CC}">
              <c16:uniqueId val="{00000000-795A-40C6-ABF2-EDFC85C8DD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5A-40C6-ABF2-EDFC85C8DD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795A-40C6-ABF2-EDFC85C8DD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c:v>
                </c:pt>
                <c:pt idx="3">
                  <c:v>23</c:v>
                </c:pt>
                <c:pt idx="6">
                  <c:v>30</c:v>
                </c:pt>
                <c:pt idx="9">
                  <c:v>20</c:v>
                </c:pt>
                <c:pt idx="12">
                  <c:v>16</c:v>
                </c:pt>
              </c:numCache>
            </c:numRef>
          </c:val>
          <c:extLst>
            <c:ext xmlns:c16="http://schemas.microsoft.com/office/drawing/2014/chart" uri="{C3380CC4-5D6E-409C-BE32-E72D297353CC}">
              <c16:uniqueId val="{00000003-795A-40C6-ABF2-EDFC85C8DD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225</c:v>
                </c:pt>
                <c:pt idx="3">
                  <c:v>197</c:v>
                </c:pt>
                <c:pt idx="6">
                  <c:v>194</c:v>
                </c:pt>
                <c:pt idx="9">
                  <c:v>188</c:v>
                </c:pt>
                <c:pt idx="12">
                  <c:v>187</c:v>
                </c:pt>
              </c:numCache>
            </c:numRef>
          </c:val>
          <c:extLst>
            <c:ext xmlns:c16="http://schemas.microsoft.com/office/drawing/2014/chart" uri="{C3380CC4-5D6E-409C-BE32-E72D297353CC}">
              <c16:uniqueId val="{00000004-795A-40C6-ABF2-EDFC85C8DD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5A-40C6-ABF2-EDFC85C8DD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5A-40C6-ABF2-EDFC85C8DD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2425</c:v>
                </c:pt>
                <c:pt idx="3">
                  <c:v>2406</c:v>
                </c:pt>
                <c:pt idx="6">
                  <c:v>2425</c:v>
                </c:pt>
                <c:pt idx="9">
                  <c:v>2214</c:v>
                </c:pt>
                <c:pt idx="12">
                  <c:v>2330</c:v>
                </c:pt>
              </c:numCache>
            </c:numRef>
          </c:val>
          <c:extLst>
            <c:ext xmlns:c16="http://schemas.microsoft.com/office/drawing/2014/chart" uri="{C3380CC4-5D6E-409C-BE32-E72D297353CC}">
              <c16:uniqueId val="{00000007-795A-40C6-ABF2-EDFC85C8DD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482</c:v>
                </c:pt>
                <c:pt idx="2">
                  <c:v>#N/A</c:v>
                </c:pt>
                <c:pt idx="3">
                  <c:v>#N/A</c:v>
                </c:pt>
                <c:pt idx="4">
                  <c:v>477</c:v>
                </c:pt>
                <c:pt idx="5">
                  <c:v>#N/A</c:v>
                </c:pt>
                <c:pt idx="6">
                  <c:v>#N/A</c:v>
                </c:pt>
                <c:pt idx="7">
                  <c:v>520</c:v>
                </c:pt>
                <c:pt idx="8">
                  <c:v>#N/A</c:v>
                </c:pt>
                <c:pt idx="9">
                  <c:v>#N/A</c:v>
                </c:pt>
                <c:pt idx="10">
                  <c:v>492</c:v>
                </c:pt>
                <c:pt idx="11">
                  <c:v>#N/A</c:v>
                </c:pt>
                <c:pt idx="12">
                  <c:v>#N/A</c:v>
                </c:pt>
                <c:pt idx="13">
                  <c:v>640</c:v>
                </c:pt>
                <c:pt idx="14">
                  <c:v>#N/A</c:v>
                </c:pt>
              </c:numCache>
            </c:numRef>
          </c:val>
          <c:smooth val="0"/>
          <c:extLst>
            <c:ext xmlns:c16="http://schemas.microsoft.com/office/drawing/2014/chart" uri="{C3380CC4-5D6E-409C-BE32-E72D297353CC}">
              <c16:uniqueId val="{00000008-795A-40C6-ABF2-EDFC85C8DD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18801</c:v>
                </c:pt>
                <c:pt idx="5">
                  <c:v>18651</c:v>
                </c:pt>
                <c:pt idx="8">
                  <c:v>18231</c:v>
                </c:pt>
                <c:pt idx="11">
                  <c:v>17356</c:v>
                </c:pt>
                <c:pt idx="14">
                  <c:v>16545</c:v>
                </c:pt>
              </c:numCache>
            </c:numRef>
          </c:val>
          <c:extLst>
            <c:ext xmlns:c16="http://schemas.microsoft.com/office/drawing/2014/chart" uri="{C3380CC4-5D6E-409C-BE32-E72D297353CC}">
              <c16:uniqueId val="{00000000-D7F9-4E3E-8EF3-BAF13E762B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136</c:v>
                </c:pt>
                <c:pt idx="5">
                  <c:v>111</c:v>
                </c:pt>
                <c:pt idx="8">
                  <c:v>93</c:v>
                </c:pt>
                <c:pt idx="11">
                  <c:v>75</c:v>
                </c:pt>
                <c:pt idx="14">
                  <c:v>57</c:v>
                </c:pt>
              </c:numCache>
            </c:numRef>
          </c:val>
          <c:extLst>
            <c:ext xmlns:c16="http://schemas.microsoft.com/office/drawing/2014/chart" uri="{C3380CC4-5D6E-409C-BE32-E72D297353CC}">
              <c16:uniqueId val="{00000001-D7F9-4E3E-8EF3-BAF13E762B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7929</c:v>
                </c:pt>
                <c:pt idx="5">
                  <c:v>8470</c:v>
                </c:pt>
                <c:pt idx="8">
                  <c:v>8372</c:v>
                </c:pt>
                <c:pt idx="11">
                  <c:v>8379</c:v>
                </c:pt>
                <c:pt idx="14">
                  <c:v>8519</c:v>
                </c:pt>
              </c:numCache>
            </c:numRef>
          </c:val>
          <c:extLst>
            <c:ext xmlns:c16="http://schemas.microsoft.com/office/drawing/2014/chart" uri="{C3380CC4-5D6E-409C-BE32-E72D297353CC}">
              <c16:uniqueId val="{00000002-D7F9-4E3E-8EF3-BAF13E762B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F9-4E3E-8EF3-BAF13E762B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F9-4E3E-8EF3-BAF13E762B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F9-4E3E-8EF3-BAF13E762B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3278</c:v>
                </c:pt>
                <c:pt idx="3">
                  <c:v>3204</c:v>
                </c:pt>
                <c:pt idx="6">
                  <c:v>3149</c:v>
                </c:pt>
                <c:pt idx="9">
                  <c:v>2953</c:v>
                </c:pt>
                <c:pt idx="12">
                  <c:v>2835</c:v>
                </c:pt>
              </c:numCache>
            </c:numRef>
          </c:val>
          <c:extLst>
            <c:ext xmlns:c16="http://schemas.microsoft.com/office/drawing/2014/chart" uri="{C3380CC4-5D6E-409C-BE32-E72D297353CC}">
              <c16:uniqueId val="{00000006-D7F9-4E3E-8EF3-BAF13E762B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323</c:v>
                </c:pt>
                <c:pt idx="3">
                  <c:v>329</c:v>
                </c:pt>
                <c:pt idx="6">
                  <c:v>271</c:v>
                </c:pt>
                <c:pt idx="9">
                  <c:v>272</c:v>
                </c:pt>
                <c:pt idx="12">
                  <c:v>241</c:v>
                </c:pt>
              </c:numCache>
            </c:numRef>
          </c:val>
          <c:extLst>
            <c:ext xmlns:c16="http://schemas.microsoft.com/office/drawing/2014/chart" uri="{C3380CC4-5D6E-409C-BE32-E72D297353CC}">
              <c16:uniqueId val="{00000007-D7F9-4E3E-8EF3-BAF13E762B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2596</c:v>
                </c:pt>
                <c:pt idx="3">
                  <c:v>2549</c:v>
                </c:pt>
                <c:pt idx="6">
                  <c:v>2435</c:v>
                </c:pt>
                <c:pt idx="9">
                  <c:v>2223</c:v>
                </c:pt>
                <c:pt idx="12">
                  <c:v>2162</c:v>
                </c:pt>
              </c:numCache>
            </c:numRef>
          </c:val>
          <c:extLst>
            <c:ext xmlns:c16="http://schemas.microsoft.com/office/drawing/2014/chart" uri="{C3380CC4-5D6E-409C-BE32-E72D297353CC}">
              <c16:uniqueId val="{00000008-D7F9-4E3E-8EF3-BAF13E762B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47</c:v>
                </c:pt>
                <c:pt idx="3">
                  <c:v>43</c:v>
                </c:pt>
                <c:pt idx="6">
                  <c:v>38</c:v>
                </c:pt>
                <c:pt idx="9">
                  <c:v>34</c:v>
                </c:pt>
                <c:pt idx="12">
                  <c:v>29</c:v>
                </c:pt>
              </c:numCache>
            </c:numRef>
          </c:val>
          <c:extLst>
            <c:ext xmlns:c16="http://schemas.microsoft.com/office/drawing/2014/chart" uri="{C3380CC4-5D6E-409C-BE32-E72D297353CC}">
              <c16:uniqueId val="{00000009-D7F9-4E3E-8EF3-BAF13E762B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21784</c:v>
                </c:pt>
                <c:pt idx="3">
                  <c:v>21865</c:v>
                </c:pt>
                <c:pt idx="6">
                  <c:v>21289</c:v>
                </c:pt>
                <c:pt idx="9">
                  <c:v>20343</c:v>
                </c:pt>
                <c:pt idx="12">
                  <c:v>19272</c:v>
                </c:pt>
              </c:numCache>
            </c:numRef>
          </c:val>
          <c:extLst>
            <c:ext xmlns:c16="http://schemas.microsoft.com/office/drawing/2014/chart" uri="{C3380CC4-5D6E-409C-BE32-E72D297353CC}">
              <c16:uniqueId val="{0000000A-D7F9-4E3E-8EF3-BAF13E762B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1163</c:v>
                </c:pt>
                <c:pt idx="2">
                  <c:v>#N/A</c:v>
                </c:pt>
                <c:pt idx="3">
                  <c:v>#N/A</c:v>
                </c:pt>
                <c:pt idx="4">
                  <c:v>758</c:v>
                </c:pt>
                <c:pt idx="5">
                  <c:v>#N/A</c:v>
                </c:pt>
                <c:pt idx="6">
                  <c:v>#N/A</c:v>
                </c:pt>
                <c:pt idx="7">
                  <c:v>488</c:v>
                </c:pt>
                <c:pt idx="8">
                  <c:v>#N/A</c:v>
                </c:pt>
                <c:pt idx="9">
                  <c:v>#N/A</c:v>
                </c:pt>
                <c:pt idx="10">
                  <c:v>15</c:v>
                </c:pt>
                <c:pt idx="11">
                  <c:v>#N/A</c:v>
                </c:pt>
                <c:pt idx="12">
                  <c:v>#N/A</c:v>
                </c:pt>
                <c:pt idx="13">
                  <c:v>0</c:v>
                </c:pt>
                <c:pt idx="14">
                  <c:v>#N/A</c:v>
                </c:pt>
              </c:numCache>
            </c:numRef>
          </c:val>
          <c:smooth val="0"/>
          <c:extLst>
            <c:ext xmlns:c16="http://schemas.microsoft.com/office/drawing/2014/chart" uri="{C3380CC4-5D6E-409C-BE32-E72D297353CC}">
              <c16:uniqueId val="{0000000B-D7F9-4E3E-8EF3-BAF13E762B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4574</c:v>
                </c:pt>
                <c:pt idx="1">
                  <c:v>4483</c:v>
                </c:pt>
                <c:pt idx="2">
                  <c:v>4490</c:v>
                </c:pt>
              </c:numCache>
            </c:numRef>
          </c:val>
          <c:extLst>
            <c:ext xmlns:c16="http://schemas.microsoft.com/office/drawing/2014/chart" uri="{C3380CC4-5D6E-409C-BE32-E72D297353CC}">
              <c16:uniqueId val="{00000000-0939-4333-9B00-7912A18B49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364</c:v>
                </c:pt>
                <c:pt idx="1">
                  <c:v>365</c:v>
                </c:pt>
                <c:pt idx="2">
                  <c:v>365</c:v>
                </c:pt>
              </c:numCache>
            </c:numRef>
          </c:val>
          <c:extLst>
            <c:ext xmlns:c16="http://schemas.microsoft.com/office/drawing/2014/chart" uri="{C3380CC4-5D6E-409C-BE32-E72D297353CC}">
              <c16:uniqueId val="{00000001-0939-4333-9B00-7912A18B49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6041</c:v>
                </c:pt>
                <c:pt idx="1">
                  <c:v>6099</c:v>
                </c:pt>
                <c:pt idx="2">
                  <c:v>6207</c:v>
                </c:pt>
              </c:numCache>
            </c:numRef>
          </c:val>
          <c:extLst>
            <c:ext xmlns:c16="http://schemas.microsoft.com/office/drawing/2014/chart" uri="{C3380CC4-5D6E-409C-BE32-E72D297353CC}">
              <c16:uniqueId val="{00000002-0939-4333-9B00-7912A18B49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{D364820E-AA45-4533-9FE3-A398629B1491}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102-4A84-84A2-845EED5D65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{5F2296CA-2F2D-49DE-BB23-4EEF056F4640}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02-4A84-84A2-845EED5D65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{FE50266E-30BB-462E-8392-21B09CF1CACC}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02-4A84-84A2-845EED5D65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{5F491DFF-DAA1-4037-B8F0-128A20AFE16C}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02-4A84-84A2-845EED5D65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{FDC9358D-0D9E-4FBC-89F9-2D7ACE328922}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02-4A84-84A2-845EED5D653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{02CE4ABA-742E-44C3-B438-DDD619FC597A}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102-4A84-84A2-845EED5D653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{F552A018-9B1A-453E-BE5A-73F07D32A3A2}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102-4A84-84A2-845EED5D653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{82AC9B4A-1B6E-4451-95B4-3A9E1CC2B107}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102-4A84-84A2-845EED5D653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{1164410A-3529-42E6-A154-9D4837AA257A}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102-4A84-84A2-845EED5D65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49.1</c:v>
                </c:pt>
                <c:pt idx="8">
                  <c:v>50.3</c:v>
                </c:pt>
                <c:pt idx="16">
                  <c:v>52.1</c:v>
                </c:pt>
                <c:pt idx="24">
                  <c:v>53.9</c:v>
                </c:pt>
                <c:pt idx="32">
                  <c:v>55.5</c:v>
                </c:pt>
              </c:numCache>
            </c:numRef>
          </c:xVal>
          <c:yVal>
            <c:numRef>
              <c:f>公会計指標分析・財政指標組合せ分析表!$BP$51:$DC$51</c:f>
              <c:numCache>
                <c:formatCode>#,##0.0;"▲ "#,##0.0</c:formatCode>
                <c:ptCount val="40"/>
                <c:pt idx="0">
                  <c:v>14</c:v>
                </c:pt>
                <c:pt idx="8">
                  <c:v>9.5</c:v>
                </c:pt>
                <c:pt idx="16">
                  <c:v>6.3</c:v>
                </c:pt>
                <c:pt idx="24">
                  <c:v>0.2</c:v>
                </c:pt>
              </c:numCache>
            </c:numRef>
          </c:yVal>
          <c:smooth val="0"/>
          <c:extLst>
            <c:ext xmlns:c16="http://schemas.microsoft.com/office/drawing/2014/chart" uri="{C3380CC4-5D6E-409C-BE32-E72D297353CC}">
              <c16:uniqueId val="{00000009-F102-4A84-84A2-845EED5D65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{83BB8BA2-FBFB-4BD4-B49C-8C9A0F65712D}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102-4A84-84A2-845EED5D65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{8494F758-DADC-4D6A-AF1F-AC519ED3D798}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02-4A84-84A2-845EED5D65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{F0DDC8AE-336B-4F9E-B5D9-1DDB09E5377D}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02-4A84-84A2-845EED5D65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{2A1096AC-1624-4C7E-9F2E-4DF069E1E3B5}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02-4A84-84A2-845EED5D65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{1F1E750E-7407-4AAE-A047-7128C98308AF}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02-4A84-84A2-845EED5D653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{0E824F6E-70DE-41FE-8977-C827FECDB76C}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102-4A84-84A2-845EED5D653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{68887D08-31B8-41CA-874A-DE36074338AD}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102-4A84-84A2-845EED5D653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{43A64967-CF7A-41CC-9F68-C7F2075FE0A6}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102-4A84-84A2-845EED5D653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{1EFE94B2-297E-4129-BF0C-5A67EF0B01B2}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102-4A84-84A2-845EED5D65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48.9</c:v>
                </c:pt>
                <c:pt idx="8">
                  <c:v>51.3</c:v>
                </c:pt>
                <c:pt idx="16">
                  <c:v>53.6</c:v>
                </c:pt>
                <c:pt idx="24">
                  <c:v>56.3</c:v>
                </c:pt>
                <c:pt idx="32">
                  <c:v>57.9</c:v>
                </c:pt>
              </c:numCache>
            </c:numRef>
          </c:xVal>
          <c:yVal>
            <c:numRef>
              <c:f>公会計指標分析・財政指標組合せ分析表!$BP$55:$DC$55</c:f>
              <c:numCache>
                <c:formatCode>#,##0.0;"▲ "#,##0.0</c:formatCode>
                <c:ptCount val="40"/>
                <c:pt idx="0">
                  <c:v>44.6</c:v>
                </c:pt>
                <c:pt idx="8">
                  <c:v>42</c:v>
                </c:pt>
                <c:pt idx="16">
                  <c:v>38.200000000000003</c:v>
                </c:pt>
                <c:pt idx="24">
                  <c:v>29.7</c:v>
                </c:pt>
                <c:pt idx="32">
                  <c:v>23.2</c:v>
                </c:pt>
              </c:numCache>
            </c:numRef>
          </c:yVal>
          <c:smooth val="0"/>
          <c:extLst>
            <c:ext xmlns:c16="http://schemas.microsoft.com/office/drawing/2014/chart" uri="{C3380CC4-5D6E-409C-BE32-E72D297353CC}">
              <c16:uniqueId val="{00000013-F102-4A84-84A2-845EED5D653C}"/>
            </c:ext>
          </c:extLst>
        </c:ser>
        <c:dLbls>
          <c:showLegendKey val="0"/>
          <c:showVal val="1"/>
          <c:showCatName val="0"/>
          <c:showSerName val="0"/>
          <c:showPercent val="0"/>
          <c:showBubbleSize val="0"/>
        </c:dLbls>
        <c:axId val="46179840"/>
        <c:axId val="46181760"/>
      </c:scatterChart>
      <c:valAx>
        <c:axId val="46179840"/>
        <c:scaling>
          <c:orientation val="minMax"/>
          <c:max val="58.7"/>
          <c:min val="48.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{84962985-695B-4F24-BD24-2FD1BAE7B23D}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B06-472E-A273-7F36DA380F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{319F0092-941E-4A00-8E72-8089A2F830FE}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06-472E-A273-7F36DA380F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{7C287E58-29A6-40FC-A1B2-9F07321ECC29}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06-472E-A273-7F36DA380F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{92E0D641-A117-479F-B3FA-38814EE3ACFE}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06-472E-A273-7F36DA380F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{F4FEF817-4B8D-4D85-933A-7AD39C25300B}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06-472E-A273-7F36DA380FA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{AB8935B3-D09E-48C4-A4DE-897E2DCAD3FB}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B06-472E-A273-7F36DA380FA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{DF25A8FA-F901-44BF-9EA5-24747CC0DBB2}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B06-472E-A273-7F36DA380FA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{322DD093-5B87-4A93-A26A-5BA92C0F0F8B}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B06-472E-A273-7F36DA380FA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{D6FC5EE2-D8BF-4D0B-86DD-87FFFC931ED7}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B06-472E-A273-7F36DA380F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6.3</c:v>
                </c:pt>
                <c:pt idx="16">
                  <c:v>6.1</c:v>
                </c:pt>
                <c:pt idx="24">
                  <c:v>6.4</c:v>
                </c:pt>
                <c:pt idx="32">
                  <c:v>7.2</c:v>
                </c:pt>
              </c:numCache>
            </c:numRef>
          </c:xVal>
          <c:yVal>
            <c:numRef>
              <c:f>公会計指標分析・財政指標組合せ分析表!$BP$73:$DC$73</c:f>
              <c:numCache>
                <c:formatCode>#,##0.0;"▲ "#,##0.0</c:formatCode>
                <c:ptCount val="40"/>
                <c:pt idx="0">
                  <c:v>14</c:v>
                </c:pt>
                <c:pt idx="8">
                  <c:v>9.5</c:v>
                </c:pt>
                <c:pt idx="16">
                  <c:v>6.3</c:v>
                </c:pt>
                <c:pt idx="24">
                  <c:v>0.2</c:v>
                </c:pt>
              </c:numCache>
            </c:numRef>
          </c:yVal>
          <c:smooth val="0"/>
          <c:extLst>
            <c:ext xmlns:c16="http://schemas.microsoft.com/office/drawing/2014/chart" uri="{C3380CC4-5D6E-409C-BE32-E72D297353CC}">
              <c16:uniqueId val="{00000009-5B06-472E-A273-7F36DA380F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{2CC6209C-9129-4D00-A5CA-42EE0EA96B4F}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B06-472E-A273-7F36DA380F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{4BA37637-CE39-4CBE-9CB9-8012B804808D}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06-472E-A273-7F36DA380F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{886FD36F-06E2-474C-A3E3-135FE56463AA}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06-472E-A273-7F36DA380F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{F42210C2-670C-4A84-8910-AC5C0AEF2E6B}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06-472E-A273-7F36DA380F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{EA27989F-8065-4C31-B05B-A43DB88B62D4}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06-472E-A273-7F36DA380FA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{329EED24-A195-4857-A195-F16D652CE6F4}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B06-472E-A273-7F36DA380FA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{79AF3859-C148-4AD8-9AB1-E1979BD87F6D}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B06-472E-A273-7F36DA380FA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{4FEB2AC6-5249-4BB6-9F5C-FD6444DEF0A3}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B06-472E-A273-7F36DA380FA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{CC5041CF-1DDF-47EE-AF5E-F5358DB9DAC6}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B06-472E-A273-7F36DA380F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9.1</c:v>
                </c:pt>
                <c:pt idx="16">
                  <c:v>9.3000000000000007</c:v>
                </c:pt>
                <c:pt idx="24">
                  <c:v>9.6</c:v>
                </c:pt>
                <c:pt idx="32">
                  <c:v>9.8000000000000007</c:v>
                </c:pt>
              </c:numCache>
            </c:numRef>
          </c:xVal>
          <c:yVal>
            <c:numRef>
              <c:f>公会計指標分析・財政指標組合せ分析表!$BP$77:$DC$77</c:f>
              <c:numCache>
                <c:formatCode>#,##0.0;"▲ "#,##0.0</c:formatCode>
                <c:ptCount val="40"/>
                <c:pt idx="0">
                  <c:v>44.6</c:v>
                </c:pt>
                <c:pt idx="8">
                  <c:v>42</c:v>
                </c:pt>
                <c:pt idx="16">
                  <c:v>38.200000000000003</c:v>
                </c:pt>
                <c:pt idx="24">
                  <c:v>29.7</c:v>
                </c:pt>
                <c:pt idx="32">
                  <c:v>23.2</c:v>
                </c:pt>
              </c:numCache>
            </c:numRef>
          </c:yVal>
          <c:smooth val="0"/>
          <c:extLst>
            <c:ext xmlns:c16="http://schemas.microsoft.com/office/drawing/2014/chart" uri="{C3380CC4-5D6E-409C-BE32-E72D297353CC}">
              <c16:uniqueId val="{00000013-5B06-472E-A273-7F36DA380FA4}"/>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地方債発行の抑制により、元利償還金は減少傾向にあったが、過疎債（ソフト）の償還開始等に伴い、元利償還金は増加した。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また、事業費補正による算入公債費の減少等により、算入公債費等については減少したため、結果、実質公債比率における分子は増加している。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消防庁舎や新庁舎の建設、消防救急デジタル無線の整備などにより、平成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年度及び平成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年度の地方債現在高は一時的に増加しているが、平成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年度は、地方債の発行額が償還額を下回り地方債現在高は減少した。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一方、充当可能基金の残高は、繰上償還の財源として減債基金を取り崩したことにより減少したが、将来負担比率の分子は減少した。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愛媛県愛南町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令和元年度においては、地域活性化基金を活用したコミュニティ関連経費の一部取崩を行ったが、ふるさと寄附金の増加に伴うふるさとづくり基金の積立や運用益の増加により</a:t>
          </a:r>
          <a:r>
            <a:rPr kumimoji="1" lang="ja-JP" altLang="ja-JP" sz="1100">
              <a:solidFill>
                <a:schemeClr val="dk1"/>
              </a:solidFill>
              <a:effectLst/>
              <a:latin typeface="+mn-lt"/>
              <a:ea typeface="+mn-ea"/>
              <a:cs typeface="+mn-cs"/>
            </a:rPr>
            <a:t>、基金現在高は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中長期的には減少していく見通しである。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ja-JP" sz="1100">
              <a:solidFill>
                <a:schemeClr val="dk1"/>
              </a:solidFill>
              <a:effectLst/>
              <a:latin typeface="+mn-lt"/>
              <a:ea typeface="+mn-ea"/>
              <a:cs typeface="+mn-cs"/>
            </a:rPr>
            <a:t>（基金の使途）</a:t>
          </a:r>
          <a:endParaRPr lang="ja-JP" altLang="ja-JP" sz="1400">
            <a:effectLst/>
          </a:endParaRPr>
        </a:p>
        <a:p>
          <a:pPr>
            <a:lnSpc>
              <a:spcPct val="150000"/>
            </a:lnSpc>
          </a:pPr>
          <a:r>
            <a:rPr kumimoji="1" lang="ja-JP" altLang="ja-JP" sz="1100">
              <a:solidFill>
                <a:schemeClr val="dk1"/>
              </a:solidFill>
              <a:effectLst/>
              <a:latin typeface="+mn-lt"/>
              <a:ea typeface="+mn-ea"/>
              <a:cs typeface="+mn-cs"/>
            </a:rPr>
            <a:t>　地域活性化基金：地域の活性化及び住民の一体的な公共活動の促進</a:t>
          </a:r>
          <a:endParaRPr lang="ja-JP" altLang="ja-JP" sz="1400">
            <a:effectLst/>
          </a:endParaRPr>
        </a:p>
        <a:p>
          <a:pPr>
            <a:lnSpc>
              <a:spcPct val="150000"/>
            </a:lnSpc>
          </a:pPr>
          <a:r>
            <a:rPr kumimoji="1" lang="ja-JP" altLang="ja-JP" sz="1100">
              <a:solidFill>
                <a:schemeClr val="dk1"/>
              </a:solidFill>
              <a:effectLst/>
              <a:latin typeface="+mn-lt"/>
              <a:ea typeface="+mn-ea"/>
              <a:cs typeface="+mn-cs"/>
            </a:rPr>
            <a:t>　公共施設マネジメント基金：公共施設のマネジメントの推進に伴う公共施設等の整備事業、集約化・複合化事業、転用事業、除却事業及び保全事業</a:t>
          </a:r>
          <a:endParaRPr lang="ja-JP" altLang="ja-JP" sz="1400">
            <a:effectLst/>
          </a:endParaRPr>
        </a:p>
        <a:p>
          <a:pPr>
            <a:lnSpc>
              <a:spcPct val="150000"/>
            </a:lnSpc>
          </a:pPr>
          <a:r>
            <a:rPr kumimoji="1" lang="ja-JP" altLang="ja-JP" sz="1100">
              <a:solidFill>
                <a:schemeClr val="dk1"/>
              </a:solidFill>
              <a:effectLst/>
              <a:latin typeface="+mn-lt"/>
              <a:ea typeface="+mn-ea"/>
              <a:cs typeface="+mn-cs"/>
            </a:rPr>
            <a:t>　地域福祉基金：高齢者等の在宅福祉の向上、健康づくり、ボランティア活動の支援等高齢者保健福祉施策の推進</a:t>
          </a:r>
          <a:endParaRPr lang="ja-JP" altLang="ja-JP" sz="1400">
            <a:effectLst/>
          </a:endParaRPr>
        </a:p>
        <a:p>
          <a:pPr>
            <a:lnSpc>
              <a:spcPct val="150000"/>
            </a:lnSpc>
          </a:pPr>
          <a:r>
            <a:rPr kumimoji="1" lang="ja-JP" altLang="ja-JP" sz="1100">
              <a:solidFill>
                <a:schemeClr val="dk1"/>
              </a:solidFill>
              <a:effectLst/>
              <a:latin typeface="+mn-lt"/>
              <a:ea typeface="+mn-ea"/>
              <a:cs typeface="+mn-cs"/>
            </a:rPr>
            <a:t>　防災対策基金：防災及び減災に関する事業、災害発生時における応急対策、復旧及び復興に関する事業並びに被災地への支援活動等に関する事業</a:t>
          </a:r>
          <a:endParaRPr lang="ja-JP" altLang="ja-JP" sz="1400">
            <a:effectLst/>
          </a:endParaRPr>
        </a:p>
        <a:p>
          <a:pPr>
            <a:lnSpc>
              <a:spcPct val="150000"/>
            </a:lnSpc>
          </a:pPr>
          <a:r>
            <a:rPr kumimoji="1" lang="ja-JP" altLang="ja-JP" sz="1100">
              <a:solidFill>
                <a:schemeClr val="dk1"/>
              </a:solidFill>
              <a:effectLst/>
              <a:latin typeface="+mn-lt"/>
              <a:ea typeface="+mn-ea"/>
              <a:cs typeface="+mn-cs"/>
            </a:rPr>
            <a:t>　ふるさとづくり基金：寄附を通じた参加型の地方自治を実現し、愛南町のふるさとづくりに資するための事業</a:t>
          </a:r>
          <a:endParaRPr lang="ja-JP" altLang="ja-JP" sz="1400">
            <a:effectLst/>
          </a:endParaRPr>
        </a:p>
        <a:p>
          <a:pPr>
            <a:lnSpc>
              <a:spcPct val="150000"/>
            </a:lnSpc>
          </a:pPr>
          <a:r>
            <a:rPr kumimoji="1" lang="ja-JP" altLang="ja-JP" sz="1100">
              <a:solidFill>
                <a:schemeClr val="dk1"/>
              </a:solidFill>
              <a:effectLst/>
              <a:latin typeface="+mn-lt"/>
              <a:ea typeface="+mn-ea"/>
              <a:cs typeface="+mn-cs"/>
            </a:rPr>
            <a:t>（増減理由）</a:t>
          </a:r>
          <a:endParaRPr lang="ja-JP" altLang="ja-JP" sz="1400">
            <a:effectLst/>
          </a:endParaRPr>
        </a:p>
        <a:p>
          <a:pPr>
            <a:lnSpc>
              <a:spcPct val="150000"/>
            </a:lnSpc>
          </a:pPr>
          <a:r>
            <a:rPr kumimoji="1" lang="ja-JP" altLang="ja-JP" sz="1100">
              <a:solidFill>
                <a:schemeClr val="dk1"/>
              </a:solidFill>
              <a:effectLst/>
              <a:latin typeface="+mn-lt"/>
              <a:ea typeface="+mn-ea"/>
              <a:cs typeface="+mn-cs"/>
            </a:rPr>
            <a:t>　地域活性化基金：地域コミュニティ事業への取り崩し</a:t>
          </a:r>
          <a:endParaRPr lang="ja-JP" altLang="ja-JP" sz="1400">
            <a:effectLst/>
          </a:endParaRPr>
        </a:p>
        <a:p>
          <a:pPr>
            <a:lnSpc>
              <a:spcPct val="150000"/>
            </a:lnSpc>
          </a:pPr>
          <a:r>
            <a:rPr kumimoji="1" lang="ja-JP" altLang="ja-JP" sz="1100">
              <a:solidFill>
                <a:schemeClr val="dk1"/>
              </a:solidFill>
              <a:effectLst/>
              <a:latin typeface="+mn-lt"/>
              <a:ea typeface="+mn-ea"/>
              <a:cs typeface="+mn-cs"/>
            </a:rPr>
            <a:t>　公共施設マネジメント基金：運用利息による増</a:t>
          </a:r>
          <a:endParaRPr lang="ja-JP" altLang="ja-JP" sz="1400">
            <a:effectLst/>
          </a:endParaRPr>
        </a:p>
        <a:p>
          <a:pPr>
            <a:lnSpc>
              <a:spcPct val="150000"/>
            </a:lnSpc>
          </a:pPr>
          <a:r>
            <a:rPr kumimoji="1" lang="ja-JP" altLang="ja-JP" sz="1100">
              <a:solidFill>
                <a:schemeClr val="dk1"/>
              </a:solidFill>
              <a:effectLst/>
              <a:latin typeface="+mn-lt"/>
              <a:ea typeface="+mn-ea"/>
              <a:cs typeface="+mn-cs"/>
            </a:rPr>
            <a:t>　防災対策基金：運用利息による増</a:t>
          </a:r>
          <a:endParaRPr lang="ja-JP" altLang="ja-JP" sz="1400">
            <a:effectLst/>
          </a:endParaRPr>
        </a:p>
        <a:p>
          <a:pPr>
            <a:lnSpc>
              <a:spcPct val="150000"/>
            </a:lnSpc>
          </a:pPr>
          <a:r>
            <a:rPr kumimoji="1" lang="ja-JP" altLang="ja-JP" sz="1100">
              <a:solidFill>
                <a:schemeClr val="dk1"/>
              </a:solidFill>
              <a:effectLst/>
              <a:latin typeface="+mn-lt"/>
              <a:ea typeface="+mn-ea"/>
              <a:cs typeface="+mn-cs"/>
            </a:rPr>
            <a:t>　ふるさとづくり基金：ふるさと寄附金の積立による増</a:t>
          </a:r>
          <a:endParaRPr lang="ja-JP" altLang="ja-JP" sz="1400">
            <a:effectLst/>
          </a:endParaRPr>
        </a:p>
        <a:p>
          <a:pPr>
            <a:lnSpc>
              <a:spcPct val="150000"/>
            </a:lnSpc>
          </a:pPr>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lnSpc>
              <a:spcPct val="150000"/>
            </a:lnSpc>
          </a:pPr>
          <a:r>
            <a:rPr kumimoji="1" lang="ja-JP" altLang="ja-JP" sz="1100">
              <a:solidFill>
                <a:schemeClr val="dk1"/>
              </a:solidFill>
              <a:effectLst/>
              <a:latin typeface="+mn-lt"/>
              <a:ea typeface="+mn-ea"/>
              <a:cs typeface="+mn-cs"/>
            </a:rPr>
            <a:t>　決算の状況を踏まえ積み立てることとしているが、中長期的には減少していく見通しである。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基金運用利息の積立により増加した。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コロナによる影響や</a:t>
          </a:r>
          <a:r>
            <a:rPr kumimoji="1" lang="ja-JP" altLang="ja-JP" sz="1100">
              <a:solidFill>
                <a:schemeClr val="dk1"/>
              </a:solidFill>
              <a:effectLst/>
              <a:latin typeface="+mn-lt"/>
              <a:ea typeface="+mn-ea"/>
              <a:cs typeface="+mn-cs"/>
            </a:rPr>
            <a:t>災害への備えのため、決算の状況を踏まえ積み立てることとしているが、中長期的には減少していく見通しである。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基金運用利息の積立により増加した。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地方債現在高は、今後、減少していく見通しであり、運用利息の積立てのみとする予定である。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3352E30-F914-4B9F-8639-2DC5E7BB66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B40632C-7AB9-4439-B019-50F514935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BE9BE6BC-B659-4F0E-8E1E-EDFA4F6370BF}"/>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0324589F-83D8-44B4-B3D9-121B2DD3419E}"/>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752FBF2-E1CC-4B26-8257-47ADF6770BF4}"/>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6B56DBEB-168F-40E3-B163-D8910EF43C19}"/>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D418AAA9-8ECC-48B0-B3A1-031315633E4F}"/>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69DAED2C-4822-475E-B201-DD092245D386}"/>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6E750A90-01BA-432E-BC4A-C189BC945A11}"/>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814E17E0-9A35-4E77-9B27-B1162C7F16D5}"/>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5D1C9C92-473B-4D93-BC5B-5035700F9638}"/>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BDA8949B-29A2-4A5A-A566-75FCB802FD46}"/>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E07F3203-F4D3-41A4-982D-05CD82CA7EF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4B3D183E-D615-459D-B306-46EF9D820EB7}"/>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20,969
20,870
238.99
15,007,380
14,254,045
639,115
9,265,242
19,271,801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8C161871-584E-45BE-820F-87566CE5517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E8451234-9974-4A3F-B7BA-607EFEB1B3AE}"/>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323D4064-0327-4323-823F-A7E904C4BAA7}"/>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E54F3CC-3512-488A-9B5F-26DB765C29AE}"/>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696C1A82-3B5F-4FE2-9750-70A5D4211BB6}"/>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6DA21E1F-7906-48E3-8514-574C5986883E}"/>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FC010065-0B88-4755-ACB0-C48DA72758A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993DF04C-238C-4A06-ADC5-925798DF72E9}"/>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8DDBDE62-8399-4854-B858-C9F53268E8E6}"/>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522DD6E5-A1FC-4E10-8141-DD760B00F05E}"/>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35ED5A2B-FE98-4EDD-9B51-5AF1C6638A3E}"/>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305E812C-1934-4E43-92CA-7DF6E3589774}"/>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5D282EB-EEBC-429B-9D51-C4D861B69AFB}"/>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8CB6A1C9-4777-44D1-923C-523DF8FA6E5B}"/>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502467D7-9937-4318-9A34-B432E2B266D1}"/>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DBF093A3-EF29-4B48-B854-63268949235F}"/>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7492DB15-CAA2-4990-A81A-D509030EBDD4}"/>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42B8D2C8-14C0-4AD9-B34B-EEA4DB474536}"/>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355A8780-A771-40F2-B5C6-F550360F5A09}"/>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a:extLst>
            <a:ext uri="{FF2B5EF4-FFF2-40B4-BE49-F238E27FC236}">
              <a16:creationId xmlns:a16="http://schemas.microsoft.com/office/drawing/2014/main" id="{702DB65E-C36C-4F9B-ADFB-715781DE4215}"/>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DD33B669-4C25-4CAC-B046-F7E3B02127D2}"/>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A1EA9D03-FF48-48F0-A578-5F1034FB3267}"/>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EA795347-D4BD-4B8C-8CB0-6B384FCC3279}"/>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A862B200-B5AE-4634-BE47-FDF68C33FFA9}"/>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33004271-2AF8-456F-9045-3419BFA244BE}"/>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D0B5D256-E115-435B-8D7C-6B3DF66F274A}"/>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9E3C9B42-67E8-4B32-A9C5-9D6562F0B11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8ADE3D84-DEA5-4D51-8BCC-3283F1C8DD73}"/>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38BD2975-19CA-4BBE-96A1-C45FF004FACA}"/>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9A2CFB9D-9BF5-4A1C-93A8-9B52215E6D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FF5C4213-3549-4AFA-A80D-45095E6E92AD}"/>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18772CB5-664B-41B1-A7A9-C403CECFD9FD}"/>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EF85DBE1-2C77-4BBF-ADF1-372DE13933CD}"/>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7DC8E820-F486-46DC-9C7D-1084CE9C0E48}"/>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BBC8B330-2961-4829-A421-E5AE6B53165A}"/>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有形固定資産減価償却率は、類似団体、全国平均、愛媛県平均と比較しても低い水準にある。</a:t>
          </a:r>
          <a:endParaRPr lang="ja-JP" altLang="ja-JP">
            <a:effectLst/>
          </a:endParaRPr>
        </a:p>
        <a:p>
          <a:r>
            <a:rPr kumimoji="1" lang="ja-JP" altLang="ja-JP" sz="1100">
              <a:solidFill>
                <a:schemeClr val="dk1"/>
              </a:solidFill>
              <a:effectLst/>
              <a:latin typeface="+mn-lt"/>
              <a:ea typeface="+mn-ea"/>
              <a:cs typeface="+mn-cs"/>
            </a:rPr>
            <a:t>　愛南町においては、公共施設等総合管理計画において、建築系公共施設の新規整備は必要最小限とし総量縮減に努めるとともに、施設の統廃合の検討、事後保全から予防保全に転換した施設の維持管理を推進する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6F31CFCD-A3B4-4D0B-B33B-4CDC8F806D22}"/>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976F7FFF-8AFD-4D3B-8106-535F09C72253}"/>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4F9F1653-584B-4C05-83A7-D35B06A51981}"/>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1F99B35A-4D94-49A5-A474-4E462C355367}"/>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DAA506C9-1E74-4DC2-8F86-7831A2ADB615}"/>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6646037D-67D7-4A39-8AA6-BEBE355BF2A9}"/>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146F1C32-D74C-4CFA-B682-366C592241A3}"/>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B77DAF69-C4E8-4434-9181-FF281723A336}"/>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A0392695-B86E-461A-9C76-8AE2048F239D}"/>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20F33860-9FBA-47F2-B9EB-A3BB58B7C38A}"/>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E7C2DB3B-B1E6-476B-8CCC-CF85C129D3DF}"/>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7C64D0E1-EB38-48DA-BFC0-65F91C25C526}"/>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854CBFF7-DF73-438A-870C-C557CAA0EE36}"/>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E79702D6-A3EA-43B6-83A1-61ED9C16AA19}"/>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FF767E7B-A6B8-472D-9A53-9D06C03DD71B}"/>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9C9E48F6-1CA3-4E37-B954-16450868F33A}"/>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C0DFF724-1BD7-4AC4-A754-3FF7C7455865}"/>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62F2F74A-7D1D-4AF0-98D1-C5A8D2D3AFA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30</xdr:row>
      <xdr:rowOff>117475</xdr:rowOff>
    </xdr:from>
    <xdr:to>
      <xdr:col>23</xdr:col>
      <xdr:colOff>85090</xdr:colOff>
      <xdr:row>35</xdr:row>
      <xdr:rowOff>41577</xdr:rowOff>
    </xdr:to>
    <xdr:cxnSp macro="">
      <xdr:nvCxnSpPr>
        <xdr:cNvPr id="69" name="直線コネクタ 68">
          <a:extLst>
            <a:ext uri="{FF2B5EF4-FFF2-40B4-BE49-F238E27FC236}">
              <a16:creationId xmlns:a16="http://schemas.microsoft.com/office/drawing/2014/main" id="{2C4F8391-0155-4B9C-97B1-7F8E01197332}"/>
            </a:ext>
          </a:extLst>
        </xdr:cNvPr>
        <xdr:cNvCxnSpPr/>
      </xdr:nvCxnSpPr>
      <xdr:spPr>
        <a:xfrm flipV="1">
          <a:off x="4760595" y="5260975"/>
          <a:ext cx="1270" cy="78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45404</xdr:rowOff>
    </xdr:from>
    <xdr:ext cx="405111" cy="259045"/>
    <xdr:sp macro="" textlink="">
      <xdr:nvSpPr>
        <xdr:cNvPr id="70" name="有形固定資産減価償却率最小値テキスト">
          <a:extLst>
            <a:ext uri="{FF2B5EF4-FFF2-40B4-BE49-F238E27FC236}">
              <a16:creationId xmlns:a16="http://schemas.microsoft.com/office/drawing/2014/main" id="{DC94E7A3-B899-48A2-8AAD-C5BABEBE09DC}"/>
            </a:ext>
          </a:extLst>
        </xdr:cNvPr>
        <xdr:cNvSpPr txBox="1"/>
      </xdr:nvSpPr>
      <xdr:spPr>
        <a:xfrm>
          <a:off x="4813300" y="6046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41577</xdr:rowOff>
    </xdr:from>
    <xdr:to>
      <xdr:col>23</xdr:col>
      <xdr:colOff>174625</xdr:colOff>
      <xdr:row>35</xdr:row>
      <xdr:rowOff>41577</xdr:rowOff>
    </xdr:to>
    <xdr:cxnSp macro="">
      <xdr:nvCxnSpPr>
        <xdr:cNvPr id="71" name="直線コネクタ 70">
          <a:extLst>
            <a:ext uri="{FF2B5EF4-FFF2-40B4-BE49-F238E27FC236}">
              <a16:creationId xmlns:a16="http://schemas.microsoft.com/office/drawing/2014/main" id="{CD61571F-D53C-4BB1-B529-28E4F4DE6713}"/>
            </a:ext>
          </a:extLst>
        </xdr:cNvPr>
        <xdr:cNvCxnSpPr/>
      </xdr:nvCxnSpPr>
      <xdr:spPr>
        <a:xfrm>
          <a:off x="4673600" y="604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64152</xdr:rowOff>
    </xdr:from>
    <xdr:ext cx="405111" cy="259045"/>
    <xdr:sp macro="" textlink="">
      <xdr:nvSpPr>
        <xdr:cNvPr id="72" name="有形固定資産減価償却率最大値テキスト">
          <a:extLst>
            <a:ext uri="{FF2B5EF4-FFF2-40B4-BE49-F238E27FC236}">
              <a16:creationId xmlns:a16="http://schemas.microsoft.com/office/drawing/2014/main" id="{9BA825EA-84E1-49D4-A346-70F809412443}"/>
            </a:ext>
          </a:extLst>
        </xdr:cNvPr>
        <xdr:cNvSpPr txBox="1"/>
      </xdr:nvSpPr>
      <xdr:spPr>
        <a:xfrm>
          <a:off x="4813300" y="50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30</xdr:row>
      <xdr:rowOff>117475</xdr:rowOff>
    </xdr:from>
    <xdr:to>
      <xdr:col>23</xdr:col>
      <xdr:colOff>174625</xdr:colOff>
      <xdr:row>30</xdr:row>
      <xdr:rowOff>117475</xdr:rowOff>
    </xdr:to>
    <xdr:cxnSp macro="">
      <xdr:nvCxnSpPr>
        <xdr:cNvPr id="73" name="直線コネクタ 72">
          <a:extLst>
            <a:ext uri="{FF2B5EF4-FFF2-40B4-BE49-F238E27FC236}">
              <a16:creationId xmlns:a16="http://schemas.microsoft.com/office/drawing/2014/main" id="{A1396E03-D788-49B6-A52A-3195AC245673}"/>
            </a:ext>
          </a:extLst>
        </xdr:cNvPr>
        <xdr:cNvCxnSpPr/>
      </xdr:nvCxnSpPr>
      <xdr:spPr>
        <a:xfrm>
          <a:off x="4673600" y="5260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120395</xdr:rowOff>
    </xdr:from>
    <xdr:ext cx="405111" cy="259045"/>
    <xdr:sp macro="" textlink="">
      <xdr:nvSpPr>
        <xdr:cNvPr id="74" name="有形固定資産減価償却率平均値テキスト">
          <a:extLst>
            <a:ext uri="{FF2B5EF4-FFF2-40B4-BE49-F238E27FC236}">
              <a16:creationId xmlns:a16="http://schemas.microsoft.com/office/drawing/2014/main" id="{C454C255-1731-4BAC-9DFC-2A330713809B}"/>
            </a:ext>
          </a:extLst>
        </xdr:cNvPr>
        <xdr:cNvSpPr txBox="1"/>
      </xdr:nvSpPr>
      <xdr:spPr>
        <a:xfrm>
          <a:off x="4813300" y="5435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141968</xdr:rowOff>
    </xdr:from>
    <xdr:to>
      <xdr:col>23</xdr:col>
      <xdr:colOff>136525</xdr:colOff>
      <xdr:row>32</xdr:row>
      <xdr:rowOff>72118</xdr:rowOff>
    </xdr:to>
    <xdr:sp macro="" textlink="">
      <xdr:nvSpPr>
        <xdr:cNvPr id="75" name="フローチャート: 判断 74">
          <a:extLst>
            <a:ext uri="{FF2B5EF4-FFF2-40B4-BE49-F238E27FC236}">
              <a16:creationId xmlns:a16="http://schemas.microsoft.com/office/drawing/2014/main" id="{47542A21-6D64-4AA8-AF4E-AFEA8B30B7E2}"/>
            </a:ext>
          </a:extLst>
        </xdr:cNvPr>
        <xdr:cNvSpPr/>
      </xdr:nvSpPr>
      <xdr:spPr>
        <a:xfrm>
          <a:off x="4711700" y="545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148923</xdr:rowOff>
    </xdr:from>
    <xdr:to>
      <xdr:col>19</xdr:col>
      <xdr:colOff>187325</xdr:colOff>
      <xdr:row>31</xdr:row>
      <xdr:rowOff>79073</xdr:rowOff>
    </xdr:to>
    <xdr:sp macro="" textlink="">
      <xdr:nvSpPr>
        <xdr:cNvPr id="76" name="フローチャート: 判断 75">
          <a:extLst>
            <a:ext uri="{FF2B5EF4-FFF2-40B4-BE49-F238E27FC236}">
              <a16:creationId xmlns:a16="http://schemas.microsoft.com/office/drawing/2014/main" id="{EC6C02E4-64C8-4C50-BDDC-A856C1BD54BF}"/>
            </a:ext>
          </a:extLst>
        </xdr:cNvPr>
        <xdr:cNvSpPr/>
      </xdr:nvSpPr>
      <xdr:spPr>
        <a:xfrm>
          <a:off x="4000500" y="529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42787</xdr:rowOff>
    </xdr:from>
    <xdr:to>
      <xdr:col>15</xdr:col>
      <xdr:colOff>187325</xdr:colOff>
      <xdr:row>29</xdr:row>
      <xdr:rowOff>144387</xdr:rowOff>
    </xdr:to>
    <xdr:sp macro="" textlink="">
      <xdr:nvSpPr>
        <xdr:cNvPr id="77" name="フローチャート: 判断 76">
          <a:extLst>
            <a:ext uri="{FF2B5EF4-FFF2-40B4-BE49-F238E27FC236}">
              <a16:creationId xmlns:a16="http://schemas.microsoft.com/office/drawing/2014/main" id="{3442D661-D867-451D-A745-F9D291C7267F}"/>
            </a:ext>
          </a:extLst>
        </xdr:cNvPr>
        <xdr:cNvSpPr/>
      </xdr:nvSpPr>
      <xdr:spPr>
        <a:xfrm>
          <a:off x="3238500" y="50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149225</xdr:rowOff>
    </xdr:from>
    <xdr:to>
      <xdr:col>11</xdr:col>
      <xdr:colOff>187325</xdr:colOff>
      <xdr:row>28</xdr:row>
      <xdr:rowOff>79375</xdr:rowOff>
    </xdr:to>
    <xdr:sp macro="" textlink="">
      <xdr:nvSpPr>
        <xdr:cNvPr id="78" name="フローチャート: 判断 77">
          <a:extLst>
            <a:ext uri="{FF2B5EF4-FFF2-40B4-BE49-F238E27FC236}">
              <a16:creationId xmlns:a16="http://schemas.microsoft.com/office/drawing/2014/main" id="{DADA61E2-703F-4926-972C-431687C83413}"/>
            </a:ext>
          </a:extLst>
        </xdr:cNvPr>
        <xdr:cNvSpPr/>
      </xdr:nvSpPr>
      <xdr:spPr>
        <a:xfrm>
          <a:off x="2476500" y="477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26</xdr:row>
      <xdr:rowOff>73932</xdr:rowOff>
    </xdr:from>
    <xdr:to>
      <xdr:col>7</xdr:col>
      <xdr:colOff>187325</xdr:colOff>
      <xdr:row>27</xdr:row>
      <xdr:rowOff>4082</xdr:rowOff>
    </xdr:to>
    <xdr:sp macro="" textlink="">
      <xdr:nvSpPr>
        <xdr:cNvPr id="79" name="フローチャート: 判断 78">
          <a:extLst>
            <a:ext uri="{FF2B5EF4-FFF2-40B4-BE49-F238E27FC236}">
              <a16:creationId xmlns:a16="http://schemas.microsoft.com/office/drawing/2014/main" id="{3EA98EB4-F178-4D96-BF8C-F3E3A2686266}"/>
            </a:ext>
          </a:extLst>
        </xdr:cNvPr>
        <xdr:cNvSpPr/>
      </xdr:nvSpPr>
      <xdr:spPr>
        <a:xfrm>
          <a:off x="1714500" y="453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B08932E-4D4B-474C-ADEA-D2211230AC12}"/>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F785FBE-C7CC-46BA-8F03-1587E41B717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0B6B86F-57DA-4320-BB54-DC32282FC4EC}"/>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B17673E-1ACA-4C58-82DE-81E8E4D7AE02}"/>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9A01CA8-B11F-4EDF-8237-BB570989242D}"/>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85" name="楕円 84">
          <a:extLst>
            <a:ext uri="{FF2B5EF4-FFF2-40B4-BE49-F238E27FC236}">
              <a16:creationId xmlns:a16="http://schemas.microsoft.com/office/drawing/2014/main" id="{2DF7551F-CB76-4C33-BDFC-9BEE0FD3463A}"/>
            </a:ext>
          </a:extLst>
        </xdr:cNvPr>
        <xdr:cNvSpPr/>
      </xdr:nvSpPr>
      <xdr:spPr>
        <a:xfrm>
          <a:off x="4711700" y="52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19702</xdr:rowOff>
    </xdr:from>
    <xdr:ext cx="405111" cy="259045"/>
    <xdr:sp macro="" textlink="">
      <xdr:nvSpPr>
        <xdr:cNvPr id="86" name="有形固定資産減価償却率該当値テキスト">
          <a:extLst>
            <a:ext uri="{FF2B5EF4-FFF2-40B4-BE49-F238E27FC236}">
              <a16:creationId xmlns:a16="http://schemas.microsoft.com/office/drawing/2014/main" id="{B9C57232-99B3-412E-B7F4-0C0C3F276CB8}"/>
            </a:ext>
          </a:extLst>
        </xdr:cNvPr>
        <xdr:cNvSpPr txBox="1"/>
      </xdr:nvSpPr>
      <xdr:spPr>
        <a:xfrm>
          <a:off x="4813300" y="51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73630</xdr:rowOff>
    </xdr:from>
    <xdr:to>
      <xdr:col>19</xdr:col>
      <xdr:colOff>187325</xdr:colOff>
      <xdr:row>30</xdr:row>
      <xdr:rowOff>3780</xdr:rowOff>
    </xdr:to>
    <xdr:sp macro="" textlink="">
      <xdr:nvSpPr>
        <xdr:cNvPr id="87" name="楕円 86">
          <a:extLst>
            <a:ext uri="{FF2B5EF4-FFF2-40B4-BE49-F238E27FC236}">
              <a16:creationId xmlns:a16="http://schemas.microsoft.com/office/drawing/2014/main" id="{ACDD79BA-C53D-4745-B8E2-7F941DD26C70}"/>
            </a:ext>
          </a:extLst>
        </xdr:cNvPr>
        <xdr:cNvSpPr/>
      </xdr:nvSpPr>
      <xdr:spPr>
        <a:xfrm>
          <a:off x="4000500" y="504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124430</xdr:rowOff>
    </xdr:from>
    <xdr:to>
      <xdr:col>23</xdr:col>
      <xdr:colOff>85725</xdr:colOff>
      <xdr:row>30</xdr:row>
      <xdr:rowOff>117475</xdr:rowOff>
    </xdr:to>
    <xdr:cxnSp macro="">
      <xdr:nvCxnSpPr>
        <xdr:cNvPr id="88" name="直線コネクタ 87">
          <a:extLst>
            <a:ext uri="{FF2B5EF4-FFF2-40B4-BE49-F238E27FC236}">
              <a16:creationId xmlns:a16="http://schemas.microsoft.com/office/drawing/2014/main" id="{093A64B5-4CED-473E-AAFF-01E39654C950}"/>
            </a:ext>
          </a:extLst>
        </xdr:cNvPr>
        <xdr:cNvCxnSpPr/>
      </xdr:nvCxnSpPr>
      <xdr:spPr>
        <a:xfrm>
          <a:off x="4051300" y="5096480"/>
          <a:ext cx="711200" cy="16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60023</xdr:rowOff>
    </xdr:from>
    <xdr:to>
      <xdr:col>15</xdr:col>
      <xdr:colOff>187325</xdr:colOff>
      <xdr:row>28</xdr:row>
      <xdr:rowOff>161623</xdr:rowOff>
    </xdr:to>
    <xdr:sp macro="" textlink="">
      <xdr:nvSpPr>
        <xdr:cNvPr id="89" name="楕円 88">
          <a:extLst>
            <a:ext uri="{FF2B5EF4-FFF2-40B4-BE49-F238E27FC236}">
              <a16:creationId xmlns:a16="http://schemas.microsoft.com/office/drawing/2014/main" id="{9546D55E-F320-46B9-A265-04E8638A0E6B}"/>
            </a:ext>
          </a:extLst>
        </xdr:cNvPr>
        <xdr:cNvSpPr/>
      </xdr:nvSpPr>
      <xdr:spPr>
        <a:xfrm>
          <a:off x="3238500" y="48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110823</xdr:rowOff>
    </xdr:from>
    <xdr:to>
      <xdr:col>19</xdr:col>
      <xdr:colOff>136525</xdr:colOff>
      <xdr:row>29</xdr:row>
      <xdr:rowOff>124430</xdr:rowOff>
    </xdr:to>
    <xdr:cxnSp macro="">
      <xdr:nvCxnSpPr>
        <xdr:cNvPr id="90" name="直線コネクタ 89">
          <a:extLst>
            <a:ext uri="{FF2B5EF4-FFF2-40B4-BE49-F238E27FC236}">
              <a16:creationId xmlns:a16="http://schemas.microsoft.com/office/drawing/2014/main" id="{A3D3C36B-CAD3-4827-9C21-0A759FC67EAD}"/>
            </a:ext>
          </a:extLst>
        </xdr:cNvPr>
        <xdr:cNvCxnSpPr/>
      </xdr:nvCxnSpPr>
      <xdr:spPr>
        <a:xfrm>
          <a:off x="3289300" y="4911423"/>
          <a:ext cx="762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46415</xdr:rowOff>
    </xdr:from>
    <xdr:to>
      <xdr:col>11</xdr:col>
      <xdr:colOff>187325</xdr:colOff>
      <xdr:row>27</xdr:row>
      <xdr:rowOff>148015</xdr:rowOff>
    </xdr:to>
    <xdr:sp macro="" textlink="">
      <xdr:nvSpPr>
        <xdr:cNvPr id="91" name="楕円 90">
          <a:extLst>
            <a:ext uri="{FF2B5EF4-FFF2-40B4-BE49-F238E27FC236}">
              <a16:creationId xmlns:a16="http://schemas.microsoft.com/office/drawing/2014/main" id="{DF4DC6AA-F546-447A-B282-165E4F12BC65}"/>
            </a:ext>
          </a:extLst>
        </xdr:cNvPr>
        <xdr:cNvSpPr/>
      </xdr:nvSpPr>
      <xdr:spPr>
        <a:xfrm>
          <a:off x="2476500" y="46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97215</xdr:rowOff>
    </xdr:from>
    <xdr:to>
      <xdr:col>15</xdr:col>
      <xdr:colOff>136525</xdr:colOff>
      <xdr:row>28</xdr:row>
      <xdr:rowOff>110823</xdr:rowOff>
    </xdr:to>
    <xdr:cxnSp macro="">
      <xdr:nvCxnSpPr>
        <xdr:cNvPr id="92" name="直線コネクタ 91">
          <a:extLst>
            <a:ext uri="{FF2B5EF4-FFF2-40B4-BE49-F238E27FC236}">
              <a16:creationId xmlns:a16="http://schemas.microsoft.com/office/drawing/2014/main" id="{C5D3B7BA-A38C-49E8-B091-EB008A5D0C2A}"/>
            </a:ext>
          </a:extLst>
        </xdr:cNvPr>
        <xdr:cNvCxnSpPr/>
      </xdr:nvCxnSpPr>
      <xdr:spPr>
        <a:xfrm>
          <a:off x="2527300" y="4726365"/>
          <a:ext cx="762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94494</xdr:rowOff>
    </xdr:from>
    <xdr:to>
      <xdr:col>7</xdr:col>
      <xdr:colOff>187325</xdr:colOff>
      <xdr:row>27</xdr:row>
      <xdr:rowOff>24644</xdr:rowOff>
    </xdr:to>
    <xdr:sp macro="" textlink="">
      <xdr:nvSpPr>
        <xdr:cNvPr id="93" name="楕円 92">
          <a:extLst>
            <a:ext uri="{FF2B5EF4-FFF2-40B4-BE49-F238E27FC236}">
              <a16:creationId xmlns:a16="http://schemas.microsoft.com/office/drawing/2014/main" id="{BE4F914D-F7D8-497B-B7DA-6FFDCC867154}"/>
            </a:ext>
          </a:extLst>
        </xdr:cNvPr>
        <xdr:cNvSpPr/>
      </xdr:nvSpPr>
      <xdr:spPr>
        <a:xfrm>
          <a:off x="1714500" y="455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145294</xdr:rowOff>
    </xdr:from>
    <xdr:to>
      <xdr:col>11</xdr:col>
      <xdr:colOff>136525</xdr:colOff>
      <xdr:row>27</xdr:row>
      <xdr:rowOff>97215</xdr:rowOff>
    </xdr:to>
    <xdr:cxnSp macro="">
      <xdr:nvCxnSpPr>
        <xdr:cNvPr id="94" name="直線コネクタ 93">
          <a:extLst>
            <a:ext uri="{FF2B5EF4-FFF2-40B4-BE49-F238E27FC236}">
              <a16:creationId xmlns:a16="http://schemas.microsoft.com/office/drawing/2014/main" id="{C5E9884F-3F78-4653-A157-29B2AC316190}"/>
            </a:ext>
          </a:extLst>
        </xdr:cNvPr>
        <xdr:cNvCxnSpPr/>
      </xdr:nvCxnSpPr>
      <xdr:spPr>
        <a:xfrm>
          <a:off x="1765300" y="4602994"/>
          <a:ext cx="76200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70200</xdr:rowOff>
    </xdr:from>
    <xdr:ext cx="405111" cy="259045"/>
    <xdr:sp macro="" textlink="">
      <xdr:nvSpPr>
        <xdr:cNvPr id="95" name="n_1aveValue有形固定資産減価償却率">
          <a:extLst>
            <a:ext uri="{FF2B5EF4-FFF2-40B4-BE49-F238E27FC236}">
              <a16:creationId xmlns:a16="http://schemas.microsoft.com/office/drawing/2014/main" id="{0A2A3344-A584-42D4-95E0-E073787748EA}"/>
            </a:ext>
          </a:extLst>
        </xdr:cNvPr>
        <xdr:cNvSpPr txBox="1"/>
      </xdr:nvSpPr>
      <xdr:spPr>
        <a:xfrm>
          <a:off x="3836044" y="5385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135514</xdr:rowOff>
    </xdr:from>
    <xdr:ext cx="405111" cy="259045"/>
    <xdr:sp macro="" textlink="">
      <xdr:nvSpPr>
        <xdr:cNvPr id="96" name="n_2aveValue有形固定資産減価償却率">
          <a:extLst>
            <a:ext uri="{FF2B5EF4-FFF2-40B4-BE49-F238E27FC236}">
              <a16:creationId xmlns:a16="http://schemas.microsoft.com/office/drawing/2014/main" id="{1EF6DF24-22F9-45AC-8C04-77B1591520FF}"/>
            </a:ext>
          </a:extLst>
        </xdr:cNvPr>
        <xdr:cNvSpPr txBox="1"/>
      </xdr:nvSpPr>
      <xdr:spPr>
        <a:xfrm>
          <a:off x="3086744" y="510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70502</xdr:rowOff>
    </xdr:from>
    <xdr:ext cx="405111" cy="259045"/>
    <xdr:sp macro="" textlink="">
      <xdr:nvSpPr>
        <xdr:cNvPr id="97" name="n_3aveValue有形固定資産減価償却率">
          <a:extLst>
            <a:ext uri="{FF2B5EF4-FFF2-40B4-BE49-F238E27FC236}">
              <a16:creationId xmlns:a16="http://schemas.microsoft.com/office/drawing/2014/main" id="{C6DA8A7D-235C-4F43-AE29-6817534D36E7}"/>
            </a:ext>
          </a:extLst>
        </xdr:cNvPr>
        <xdr:cNvSpPr txBox="1"/>
      </xdr:nvSpPr>
      <xdr:spPr>
        <a:xfrm>
          <a:off x="2324744" y="4871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20609</xdr:rowOff>
    </xdr:from>
    <xdr:ext cx="405111" cy="259045"/>
    <xdr:sp macro="" textlink="">
      <xdr:nvSpPr>
        <xdr:cNvPr id="98" name="n_4aveValue有形固定資産減価償却率">
          <a:extLst>
            <a:ext uri="{FF2B5EF4-FFF2-40B4-BE49-F238E27FC236}">
              <a16:creationId xmlns:a16="http://schemas.microsoft.com/office/drawing/2014/main" id="{D21B6D9C-56BB-4D9F-A0E4-42699E817944}"/>
            </a:ext>
          </a:extLst>
        </xdr:cNvPr>
        <xdr:cNvSpPr txBox="1"/>
      </xdr:nvSpPr>
      <xdr:spPr>
        <a:xfrm>
          <a:off x="1562744" y="4306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20307</xdr:rowOff>
    </xdr:from>
    <xdr:ext cx="405111" cy="259045"/>
    <xdr:sp macro="" textlink="">
      <xdr:nvSpPr>
        <xdr:cNvPr id="99" name="n_1mainValue有形固定資産減価償却率">
          <a:extLst>
            <a:ext uri="{FF2B5EF4-FFF2-40B4-BE49-F238E27FC236}">
              <a16:creationId xmlns:a16="http://schemas.microsoft.com/office/drawing/2014/main" id="{322F876D-A2C5-431A-80D6-6EE3E2814991}"/>
            </a:ext>
          </a:extLst>
        </xdr:cNvPr>
        <xdr:cNvSpPr txBox="1"/>
      </xdr:nvSpPr>
      <xdr:spPr>
        <a:xfrm>
          <a:off x="3836044" y="48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6700</xdr:rowOff>
    </xdr:from>
    <xdr:ext cx="405111" cy="259045"/>
    <xdr:sp macro="" textlink="">
      <xdr:nvSpPr>
        <xdr:cNvPr id="100" name="n_2mainValue有形固定資産減価償却率">
          <a:extLst>
            <a:ext uri="{FF2B5EF4-FFF2-40B4-BE49-F238E27FC236}">
              <a16:creationId xmlns:a16="http://schemas.microsoft.com/office/drawing/2014/main" id="{82B557FB-8D54-4B34-B3FC-973E13EB4CA8}"/>
            </a:ext>
          </a:extLst>
        </xdr:cNvPr>
        <xdr:cNvSpPr txBox="1"/>
      </xdr:nvSpPr>
      <xdr:spPr>
        <a:xfrm>
          <a:off x="3086744" y="463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164542</xdr:rowOff>
    </xdr:from>
    <xdr:ext cx="405111" cy="259045"/>
    <xdr:sp macro="" textlink="">
      <xdr:nvSpPr>
        <xdr:cNvPr id="101" name="n_3mainValue有形固定資産減価償却率">
          <a:extLst>
            <a:ext uri="{FF2B5EF4-FFF2-40B4-BE49-F238E27FC236}">
              <a16:creationId xmlns:a16="http://schemas.microsoft.com/office/drawing/2014/main" id="{62AE9E5C-0B3E-4ADF-AED4-A9225ECDE30B}"/>
            </a:ext>
          </a:extLst>
        </xdr:cNvPr>
        <xdr:cNvSpPr txBox="1"/>
      </xdr:nvSpPr>
      <xdr:spPr>
        <a:xfrm>
          <a:off x="2324744" y="445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15771</xdr:rowOff>
    </xdr:from>
    <xdr:ext cx="405111" cy="259045"/>
    <xdr:sp macro="" textlink="">
      <xdr:nvSpPr>
        <xdr:cNvPr id="102" name="n_4mainValue有形固定資産減価償却率">
          <a:extLst>
            <a:ext uri="{FF2B5EF4-FFF2-40B4-BE49-F238E27FC236}">
              <a16:creationId xmlns:a16="http://schemas.microsoft.com/office/drawing/2014/main" id="{B4FCC939-44B8-4456-B233-F5EE5FD2D754}"/>
            </a:ext>
          </a:extLst>
        </xdr:cNvPr>
        <xdr:cNvSpPr txBox="1"/>
      </xdr:nvSpPr>
      <xdr:spPr>
        <a:xfrm>
          <a:off x="1562744" y="4644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99BDB03F-2D55-4673-87D3-CC7C2245BF84}"/>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AE5AAE9D-4101-4611-A3FE-F830976E6699}"/>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B9C785CC-F5F1-4928-8496-81C8A6F3479C}"/>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15D06FAF-F035-46AC-9B7E-8D851E18F2D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8553E937-1ACC-4717-9472-71E345E1D357}"/>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6DBDEF35-27FB-4C01-9E3B-4FA5D801D27A}"/>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9253EB3E-4B12-4A16-87CE-160A2ACA3026}"/>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DDB809B7-6521-4DB2-9B66-BB7F704079FB}"/>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E1553F2E-21FB-4405-88EB-CA46686BA11C}"/>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965E54BD-736F-4584-ACCC-75F2CCC2293B}"/>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9D00BDA6-9797-4E8D-9CDE-941FF1B82E7C}"/>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1539A011-34E7-4245-8925-E2AF9A5A53EE}"/>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2EBA745C-3F3D-4CB0-BE7E-B4374D5E80A6}"/>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債務償還可能年数は、類似団体、全国平均、愛媛県平均と比較しても低い水準にある。</a:t>
          </a:r>
          <a:endParaRPr lang="ja-JP" altLang="ja-JP" sz="1000">
            <a:effectLst/>
          </a:endParaRPr>
        </a:p>
        <a:p>
          <a:r>
            <a:rPr kumimoji="1" lang="ja-JP" altLang="ja-JP" sz="1000">
              <a:solidFill>
                <a:schemeClr val="dk1"/>
              </a:solidFill>
              <a:effectLst/>
              <a:latin typeface="+mn-lt"/>
              <a:ea typeface="+mn-ea"/>
              <a:cs typeface="+mn-cs"/>
            </a:rPr>
            <a:t>　愛南町においては、地方債残高を</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千万円程度減少したことが、愛媛県平均と比較しても低い水準であったと考えられます。公共施設等総合管理計画において、建築系公共施設の新規整備は必要最小限とし総量縮減に努めるとともに、施設の統廃合の検討、事後保全から予防保全に転換した施設の維持管理を推進することとしてい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F810472B-D513-4011-BBC2-4C8BE0F5B865}"/>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F746649D-8D5F-43AD-B76A-474B0504825A}"/>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81F8C813-F787-47ED-A3FF-4087F73A6366}"/>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6AF9B666-0622-453E-B577-5E38957BBDE1}"/>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1F630B5D-9B36-49AF-B2E0-F81B4439C3B6}"/>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8D9AA425-B74A-4E64-8045-40B68A72F5F4}"/>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2" name="テキスト ボックス 121">
          <a:extLst>
            <a:ext uri="{FF2B5EF4-FFF2-40B4-BE49-F238E27FC236}">
              <a16:creationId xmlns:a16="http://schemas.microsoft.com/office/drawing/2014/main" id="{64632F4E-5A87-4A33-9C0A-56B343DB176D}"/>
            </a:ext>
          </a:extLst>
        </xdr:cNvPr>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115E6CDC-EB8B-4403-9B8D-756A47A25B79}"/>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998543E-0400-40A6-A0E0-614AE0F8061B}"/>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F77A356-F14E-4639-B17C-DE5738EA59AE}"/>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DCA62937-2143-4E26-B63D-10E35B5028B5}"/>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429C23D-BBF2-42B9-AA04-8BAB36575CE9}"/>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8" name="テキスト ボックス 127">
          <a:extLst>
            <a:ext uri="{FF2B5EF4-FFF2-40B4-BE49-F238E27FC236}">
              <a16:creationId xmlns:a16="http://schemas.microsoft.com/office/drawing/2014/main" id="{FE1830DF-8128-4857-B66B-4A854CA8627C}"/>
            </a:ext>
          </a:extLst>
        </xdr:cNvPr>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B87AD718-1407-4DBB-B19B-FEB3D396E0C3}"/>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30" name="テキスト ボックス 129">
          <a:extLst>
            <a:ext uri="{FF2B5EF4-FFF2-40B4-BE49-F238E27FC236}">
              <a16:creationId xmlns:a16="http://schemas.microsoft.com/office/drawing/2014/main" id="{B0023074-665A-4FD0-B297-E780A07235DE}"/>
            </a:ext>
          </a:extLst>
        </xdr:cNvPr>
        <xdr:cNvSpPr txBox="1"/>
      </xdr:nvSpPr>
      <xdr:spPr>
        <a:xfrm>
          <a:off x="10828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56BB4480-4715-42F7-92B3-268B676EA962}"/>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132197</xdr:rowOff>
    </xdr:from>
    <xdr:to>
      <xdr:col>76</xdr:col>
      <xdr:colOff>21589</xdr:colOff>
      <xdr:row>33</xdr:row>
      <xdr:rowOff>143955</xdr:rowOff>
    </xdr:to>
    <xdr:cxnSp macro="">
      <xdr:nvCxnSpPr>
        <xdr:cNvPr id="132" name="直線コネクタ 131">
          <a:extLst>
            <a:ext uri="{FF2B5EF4-FFF2-40B4-BE49-F238E27FC236}">
              <a16:creationId xmlns:a16="http://schemas.microsoft.com/office/drawing/2014/main" id="{48FEAA0F-0D7F-469E-AE10-3AD62FA6CC9B}"/>
            </a:ext>
          </a:extLst>
        </xdr:cNvPr>
        <xdr:cNvCxnSpPr/>
      </xdr:nvCxnSpPr>
      <xdr:spPr>
        <a:xfrm flipV="1">
          <a:off x="14793595" y="4761347"/>
          <a:ext cx="1269" cy="104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147782</xdr:rowOff>
    </xdr:from>
    <xdr:ext cx="560923" cy="259045"/>
    <xdr:sp macro="" textlink="">
      <xdr:nvSpPr>
        <xdr:cNvPr id="133" name="債務償還比率最小値テキスト">
          <a:extLst>
            <a:ext uri="{FF2B5EF4-FFF2-40B4-BE49-F238E27FC236}">
              <a16:creationId xmlns:a16="http://schemas.microsoft.com/office/drawing/2014/main" id="{41B38F35-2FCD-4352-9262-56B5409E9946}"/>
            </a:ext>
          </a:extLst>
        </xdr:cNvPr>
        <xdr:cNvSpPr txBox="1"/>
      </xdr:nvSpPr>
      <xdr:spPr>
        <a:xfrm>
          <a:off x="14846300" y="580563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143955</xdr:rowOff>
    </xdr:from>
    <xdr:to>
      <xdr:col>76</xdr:col>
      <xdr:colOff>111125</xdr:colOff>
      <xdr:row>33</xdr:row>
      <xdr:rowOff>143955</xdr:rowOff>
    </xdr:to>
    <xdr:cxnSp macro="">
      <xdr:nvCxnSpPr>
        <xdr:cNvPr id="134" name="直線コネクタ 133">
          <a:extLst>
            <a:ext uri="{FF2B5EF4-FFF2-40B4-BE49-F238E27FC236}">
              <a16:creationId xmlns:a16="http://schemas.microsoft.com/office/drawing/2014/main" id="{CA92940D-98FE-476C-B427-CF0A8687FD40}"/>
            </a:ext>
          </a:extLst>
        </xdr:cNvPr>
        <xdr:cNvCxnSpPr/>
      </xdr:nvCxnSpPr>
      <xdr:spPr>
        <a:xfrm>
          <a:off x="14706600" y="5801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78874</xdr:rowOff>
    </xdr:from>
    <xdr:ext cx="469744" cy="259045"/>
    <xdr:sp macro="" textlink="">
      <xdr:nvSpPr>
        <xdr:cNvPr id="135" name="債務償還比率最大値テキスト">
          <a:extLst>
            <a:ext uri="{FF2B5EF4-FFF2-40B4-BE49-F238E27FC236}">
              <a16:creationId xmlns:a16="http://schemas.microsoft.com/office/drawing/2014/main" id="{0542C2FE-1FD8-4E7F-AFEA-A569102FA786}"/>
            </a:ext>
          </a:extLst>
        </xdr:cNvPr>
        <xdr:cNvSpPr txBox="1"/>
      </xdr:nvSpPr>
      <xdr:spPr>
        <a:xfrm>
          <a:off x="14846300" y="453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132197</xdr:rowOff>
    </xdr:from>
    <xdr:to>
      <xdr:col>76</xdr:col>
      <xdr:colOff>111125</xdr:colOff>
      <xdr:row>27</xdr:row>
      <xdr:rowOff>132197</xdr:rowOff>
    </xdr:to>
    <xdr:cxnSp macro="">
      <xdr:nvCxnSpPr>
        <xdr:cNvPr id="136" name="直線コネクタ 135">
          <a:extLst>
            <a:ext uri="{FF2B5EF4-FFF2-40B4-BE49-F238E27FC236}">
              <a16:creationId xmlns:a16="http://schemas.microsoft.com/office/drawing/2014/main" id="{3FF9D9CB-02C3-4088-A6DE-B279AF85F8BF}"/>
            </a:ext>
          </a:extLst>
        </xdr:cNvPr>
        <xdr:cNvCxnSpPr/>
      </xdr:nvCxnSpPr>
      <xdr:spPr>
        <a:xfrm>
          <a:off x="14706600" y="476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110031</xdr:rowOff>
    </xdr:from>
    <xdr:ext cx="469744" cy="259045"/>
    <xdr:sp macro="" textlink="">
      <xdr:nvSpPr>
        <xdr:cNvPr id="137" name="債務償還比率平均値テキスト">
          <a:extLst>
            <a:ext uri="{FF2B5EF4-FFF2-40B4-BE49-F238E27FC236}">
              <a16:creationId xmlns:a16="http://schemas.microsoft.com/office/drawing/2014/main" id="{4B1BE4D2-3EC2-4F62-AF79-4C2161798EB7}"/>
            </a:ext>
          </a:extLst>
        </xdr:cNvPr>
        <xdr:cNvSpPr txBox="1"/>
      </xdr:nvSpPr>
      <xdr:spPr>
        <a:xfrm>
          <a:off x="14846300" y="4910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131604</xdr:rowOff>
    </xdr:from>
    <xdr:to>
      <xdr:col>76</xdr:col>
      <xdr:colOff>73025</xdr:colOff>
      <xdr:row>29</xdr:row>
      <xdr:rowOff>61754</xdr:rowOff>
    </xdr:to>
    <xdr:sp macro="" textlink="">
      <xdr:nvSpPr>
        <xdr:cNvPr id="138" name="フローチャート: 判断 137">
          <a:extLst>
            <a:ext uri="{FF2B5EF4-FFF2-40B4-BE49-F238E27FC236}">
              <a16:creationId xmlns:a16="http://schemas.microsoft.com/office/drawing/2014/main" id="{E30705F1-578A-428A-90F1-5B6C81EA29D1}"/>
            </a:ext>
          </a:extLst>
        </xdr:cNvPr>
        <xdr:cNvSpPr/>
      </xdr:nvSpPr>
      <xdr:spPr>
        <a:xfrm>
          <a:off x="14744700" y="49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144738</xdr:rowOff>
    </xdr:from>
    <xdr:to>
      <xdr:col>72</xdr:col>
      <xdr:colOff>123825</xdr:colOff>
      <xdr:row>29</xdr:row>
      <xdr:rowOff>74888</xdr:rowOff>
    </xdr:to>
    <xdr:sp macro="" textlink="">
      <xdr:nvSpPr>
        <xdr:cNvPr id="139" name="フローチャート: 判断 138">
          <a:extLst>
            <a:ext uri="{FF2B5EF4-FFF2-40B4-BE49-F238E27FC236}">
              <a16:creationId xmlns:a16="http://schemas.microsoft.com/office/drawing/2014/main" id="{255730AB-8486-4A94-80B7-0120427883A6}"/>
            </a:ext>
          </a:extLst>
        </xdr:cNvPr>
        <xdr:cNvSpPr/>
      </xdr:nvSpPr>
      <xdr:spPr>
        <a:xfrm>
          <a:off x="14033500" y="49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130344</xdr:rowOff>
    </xdr:from>
    <xdr:to>
      <xdr:col>68</xdr:col>
      <xdr:colOff>123825</xdr:colOff>
      <xdr:row>29</xdr:row>
      <xdr:rowOff>60494</xdr:rowOff>
    </xdr:to>
    <xdr:sp macro="" textlink="">
      <xdr:nvSpPr>
        <xdr:cNvPr id="140" name="フローチャート: 判断 139">
          <a:extLst>
            <a:ext uri="{FF2B5EF4-FFF2-40B4-BE49-F238E27FC236}">
              <a16:creationId xmlns:a16="http://schemas.microsoft.com/office/drawing/2014/main" id="{B7107531-0AF8-4D9E-9770-7FEF6CF2037B}"/>
            </a:ext>
          </a:extLst>
        </xdr:cNvPr>
        <xdr:cNvSpPr/>
      </xdr:nvSpPr>
      <xdr:spPr>
        <a:xfrm>
          <a:off x="13271500" y="493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143478</xdr:rowOff>
    </xdr:from>
    <xdr:to>
      <xdr:col>64</xdr:col>
      <xdr:colOff>123825</xdr:colOff>
      <xdr:row>29</xdr:row>
      <xdr:rowOff>73628</xdr:rowOff>
    </xdr:to>
    <xdr:sp macro="" textlink="">
      <xdr:nvSpPr>
        <xdr:cNvPr id="141" name="フローチャート: 判断 140">
          <a:extLst>
            <a:ext uri="{FF2B5EF4-FFF2-40B4-BE49-F238E27FC236}">
              <a16:creationId xmlns:a16="http://schemas.microsoft.com/office/drawing/2014/main" id="{9AFB768A-F697-49B1-8634-EF00E9C54091}"/>
            </a:ext>
          </a:extLst>
        </xdr:cNvPr>
        <xdr:cNvSpPr/>
      </xdr:nvSpPr>
      <xdr:spPr>
        <a:xfrm>
          <a:off x="12509500" y="494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11779</xdr:rowOff>
    </xdr:from>
    <xdr:to>
      <xdr:col>60</xdr:col>
      <xdr:colOff>123825</xdr:colOff>
      <xdr:row>28</xdr:row>
      <xdr:rowOff>113379</xdr:rowOff>
    </xdr:to>
    <xdr:sp macro="" textlink="">
      <xdr:nvSpPr>
        <xdr:cNvPr id="142" name="フローチャート: 判断 141">
          <a:extLst>
            <a:ext uri="{FF2B5EF4-FFF2-40B4-BE49-F238E27FC236}">
              <a16:creationId xmlns:a16="http://schemas.microsoft.com/office/drawing/2014/main" id="{13C78C61-C5A7-46FE-8978-F6ECABC18DE8}"/>
            </a:ext>
          </a:extLst>
        </xdr:cNvPr>
        <xdr:cNvSpPr/>
      </xdr:nvSpPr>
      <xdr:spPr>
        <a:xfrm>
          <a:off x="11747500" y="481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50C576C-EC84-4BE6-9E00-40CB09EF8756}"/>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EA91BF7-35AA-4D95-A47E-C5CF4B3DF02C}"/>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D97F2AE9-FBC7-46C8-AC02-730DDCD3B0A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F4731BC0-3BE0-448B-A83C-19FABBCA9FEF}"/>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9D674B3-11E7-4BF7-A083-97A9CA586C38}"/>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40926</xdr:rowOff>
    </xdr:from>
    <xdr:to>
      <xdr:col>76</xdr:col>
      <xdr:colOff>73025</xdr:colOff>
      <xdr:row>28</xdr:row>
      <xdr:rowOff>142526</xdr:rowOff>
    </xdr:to>
    <xdr:sp macro="" textlink="">
      <xdr:nvSpPr>
        <xdr:cNvPr id="148" name="楕円 147">
          <a:extLst>
            <a:ext uri="{FF2B5EF4-FFF2-40B4-BE49-F238E27FC236}">
              <a16:creationId xmlns:a16="http://schemas.microsoft.com/office/drawing/2014/main" id="{D5B672BC-069B-45ED-9671-40947E6805A0}"/>
            </a:ext>
          </a:extLst>
        </xdr:cNvPr>
        <xdr:cNvSpPr/>
      </xdr:nvSpPr>
      <xdr:spPr>
        <a:xfrm>
          <a:off x="14744700" y="484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63803</xdr:rowOff>
    </xdr:from>
    <xdr:ext cx="469744" cy="259045"/>
    <xdr:sp macro="" textlink="">
      <xdr:nvSpPr>
        <xdr:cNvPr id="149" name="債務償還比率該当値テキスト">
          <a:extLst>
            <a:ext uri="{FF2B5EF4-FFF2-40B4-BE49-F238E27FC236}">
              <a16:creationId xmlns:a16="http://schemas.microsoft.com/office/drawing/2014/main" id="{59C55C91-E9F1-40C7-B635-747E7D4B6156}"/>
            </a:ext>
          </a:extLst>
        </xdr:cNvPr>
        <xdr:cNvSpPr txBox="1"/>
      </xdr:nvSpPr>
      <xdr:spPr>
        <a:xfrm>
          <a:off x="14846300" y="469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35348</xdr:rowOff>
    </xdr:from>
    <xdr:to>
      <xdr:col>72</xdr:col>
      <xdr:colOff>123825</xdr:colOff>
      <xdr:row>28</xdr:row>
      <xdr:rowOff>136948</xdr:rowOff>
    </xdr:to>
    <xdr:sp macro="" textlink="">
      <xdr:nvSpPr>
        <xdr:cNvPr id="150" name="楕円 149">
          <a:extLst>
            <a:ext uri="{FF2B5EF4-FFF2-40B4-BE49-F238E27FC236}">
              <a16:creationId xmlns:a16="http://schemas.microsoft.com/office/drawing/2014/main" id="{3F5C4058-5150-4584-8EFD-26D12AD9E797}"/>
            </a:ext>
          </a:extLst>
        </xdr:cNvPr>
        <xdr:cNvSpPr/>
      </xdr:nvSpPr>
      <xdr:spPr>
        <a:xfrm>
          <a:off x="14033500" y="483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86148</xdr:rowOff>
    </xdr:from>
    <xdr:to>
      <xdr:col>76</xdr:col>
      <xdr:colOff>22225</xdr:colOff>
      <xdr:row>28</xdr:row>
      <xdr:rowOff>91726</xdr:rowOff>
    </xdr:to>
    <xdr:cxnSp macro="">
      <xdr:nvCxnSpPr>
        <xdr:cNvPr id="151" name="直線コネクタ 150">
          <a:extLst>
            <a:ext uri="{FF2B5EF4-FFF2-40B4-BE49-F238E27FC236}">
              <a16:creationId xmlns:a16="http://schemas.microsoft.com/office/drawing/2014/main" id="{7DBC1E69-1989-42C5-867D-FFCCD2D68310}"/>
            </a:ext>
          </a:extLst>
        </xdr:cNvPr>
        <xdr:cNvCxnSpPr/>
      </xdr:nvCxnSpPr>
      <xdr:spPr>
        <a:xfrm>
          <a:off x="14084300" y="4886748"/>
          <a:ext cx="711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144727</xdr:rowOff>
    </xdr:from>
    <xdr:to>
      <xdr:col>68</xdr:col>
      <xdr:colOff>123825</xdr:colOff>
      <xdr:row>28</xdr:row>
      <xdr:rowOff>74877</xdr:rowOff>
    </xdr:to>
    <xdr:sp macro="" textlink="">
      <xdr:nvSpPr>
        <xdr:cNvPr id="152" name="楕円 151">
          <a:extLst>
            <a:ext uri="{FF2B5EF4-FFF2-40B4-BE49-F238E27FC236}">
              <a16:creationId xmlns:a16="http://schemas.microsoft.com/office/drawing/2014/main" id="{48BF7FF0-2DFB-4A7A-997E-B74A52044827}"/>
            </a:ext>
          </a:extLst>
        </xdr:cNvPr>
        <xdr:cNvSpPr/>
      </xdr:nvSpPr>
      <xdr:spPr>
        <a:xfrm>
          <a:off x="13271500" y="477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24077</xdr:rowOff>
    </xdr:from>
    <xdr:to>
      <xdr:col>72</xdr:col>
      <xdr:colOff>73025</xdr:colOff>
      <xdr:row>28</xdr:row>
      <xdr:rowOff>86148</xdr:rowOff>
    </xdr:to>
    <xdr:cxnSp macro="">
      <xdr:nvCxnSpPr>
        <xdr:cNvPr id="153" name="直線コネクタ 152">
          <a:extLst>
            <a:ext uri="{FF2B5EF4-FFF2-40B4-BE49-F238E27FC236}">
              <a16:creationId xmlns:a16="http://schemas.microsoft.com/office/drawing/2014/main" id="{9C8E8017-9FD6-46B1-994C-B1AB84DD682B}"/>
            </a:ext>
          </a:extLst>
        </xdr:cNvPr>
        <xdr:cNvCxnSpPr/>
      </xdr:nvCxnSpPr>
      <xdr:spPr>
        <a:xfrm>
          <a:off x="13322300" y="4824677"/>
          <a:ext cx="762000" cy="6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108924</xdr:rowOff>
    </xdr:from>
    <xdr:to>
      <xdr:col>64</xdr:col>
      <xdr:colOff>123825</xdr:colOff>
      <xdr:row>28</xdr:row>
      <xdr:rowOff>39074</xdr:rowOff>
    </xdr:to>
    <xdr:sp macro="" textlink="">
      <xdr:nvSpPr>
        <xdr:cNvPr id="154" name="楕円 153">
          <a:extLst>
            <a:ext uri="{FF2B5EF4-FFF2-40B4-BE49-F238E27FC236}">
              <a16:creationId xmlns:a16="http://schemas.microsoft.com/office/drawing/2014/main" id="{3EBAEF9B-8512-4D04-A9C0-F832397E50CA}"/>
            </a:ext>
          </a:extLst>
        </xdr:cNvPr>
        <xdr:cNvSpPr/>
      </xdr:nvSpPr>
      <xdr:spPr>
        <a:xfrm>
          <a:off x="12509500" y="47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159724</xdr:rowOff>
    </xdr:from>
    <xdr:to>
      <xdr:col>68</xdr:col>
      <xdr:colOff>73025</xdr:colOff>
      <xdr:row>28</xdr:row>
      <xdr:rowOff>24077</xdr:rowOff>
    </xdr:to>
    <xdr:cxnSp macro="">
      <xdr:nvCxnSpPr>
        <xdr:cNvPr id="155" name="直線コネクタ 154">
          <a:extLst>
            <a:ext uri="{FF2B5EF4-FFF2-40B4-BE49-F238E27FC236}">
              <a16:creationId xmlns:a16="http://schemas.microsoft.com/office/drawing/2014/main" id="{790034B8-21DC-4916-B46C-408B33C1A6E6}"/>
            </a:ext>
          </a:extLst>
        </xdr:cNvPr>
        <xdr:cNvCxnSpPr/>
      </xdr:nvCxnSpPr>
      <xdr:spPr>
        <a:xfrm>
          <a:off x="12560300" y="4788874"/>
          <a:ext cx="762000" cy="3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6191</xdr:rowOff>
    </xdr:from>
    <xdr:to>
      <xdr:col>60</xdr:col>
      <xdr:colOff>123825</xdr:colOff>
      <xdr:row>27</xdr:row>
      <xdr:rowOff>107791</xdr:rowOff>
    </xdr:to>
    <xdr:sp macro="" textlink="">
      <xdr:nvSpPr>
        <xdr:cNvPr id="156" name="楕円 155">
          <a:extLst>
            <a:ext uri="{FF2B5EF4-FFF2-40B4-BE49-F238E27FC236}">
              <a16:creationId xmlns:a16="http://schemas.microsoft.com/office/drawing/2014/main" id="{ED869E3F-6C8E-4469-9225-83FB348E0E42}"/>
            </a:ext>
          </a:extLst>
        </xdr:cNvPr>
        <xdr:cNvSpPr/>
      </xdr:nvSpPr>
      <xdr:spPr>
        <a:xfrm>
          <a:off x="11747500" y="463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56991</xdr:rowOff>
    </xdr:from>
    <xdr:to>
      <xdr:col>64</xdr:col>
      <xdr:colOff>73025</xdr:colOff>
      <xdr:row>27</xdr:row>
      <xdr:rowOff>159724</xdr:rowOff>
    </xdr:to>
    <xdr:cxnSp macro="">
      <xdr:nvCxnSpPr>
        <xdr:cNvPr id="157" name="直線コネクタ 156">
          <a:extLst>
            <a:ext uri="{FF2B5EF4-FFF2-40B4-BE49-F238E27FC236}">
              <a16:creationId xmlns:a16="http://schemas.microsoft.com/office/drawing/2014/main" id="{EB45017C-4411-4CA7-B69D-3527CD726EE2}"/>
            </a:ext>
          </a:extLst>
        </xdr:cNvPr>
        <xdr:cNvCxnSpPr/>
      </xdr:nvCxnSpPr>
      <xdr:spPr>
        <a:xfrm>
          <a:off x="11798300" y="4686141"/>
          <a:ext cx="762000" cy="10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66015</xdr:rowOff>
    </xdr:from>
    <xdr:ext cx="469744" cy="259045"/>
    <xdr:sp macro="" textlink="">
      <xdr:nvSpPr>
        <xdr:cNvPr id="158" name="n_1aveValue債務償還比率">
          <a:extLst>
            <a:ext uri="{FF2B5EF4-FFF2-40B4-BE49-F238E27FC236}">
              <a16:creationId xmlns:a16="http://schemas.microsoft.com/office/drawing/2014/main" id="{393A2410-A15A-4679-9BB3-012EE9969BC8}"/>
            </a:ext>
          </a:extLst>
        </xdr:cNvPr>
        <xdr:cNvSpPr txBox="1"/>
      </xdr:nvSpPr>
      <xdr:spPr>
        <a:xfrm>
          <a:off x="13836727" y="503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51621</xdr:rowOff>
    </xdr:from>
    <xdr:ext cx="469744" cy="259045"/>
    <xdr:sp macro="" textlink="">
      <xdr:nvSpPr>
        <xdr:cNvPr id="159" name="n_2aveValue債務償還比率">
          <a:extLst>
            <a:ext uri="{FF2B5EF4-FFF2-40B4-BE49-F238E27FC236}">
              <a16:creationId xmlns:a16="http://schemas.microsoft.com/office/drawing/2014/main" id="{A80B110F-9E59-47A0-97A0-23B70E15FB0D}"/>
            </a:ext>
          </a:extLst>
        </xdr:cNvPr>
        <xdr:cNvSpPr txBox="1"/>
      </xdr:nvSpPr>
      <xdr:spPr>
        <a:xfrm>
          <a:off x="13087427" y="502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64755</xdr:rowOff>
    </xdr:from>
    <xdr:ext cx="469744" cy="259045"/>
    <xdr:sp macro="" textlink="">
      <xdr:nvSpPr>
        <xdr:cNvPr id="160" name="n_3aveValue債務償還比率">
          <a:extLst>
            <a:ext uri="{FF2B5EF4-FFF2-40B4-BE49-F238E27FC236}">
              <a16:creationId xmlns:a16="http://schemas.microsoft.com/office/drawing/2014/main" id="{9E577A44-95C6-43F5-B568-EE71B33DE4AE}"/>
            </a:ext>
          </a:extLst>
        </xdr:cNvPr>
        <xdr:cNvSpPr txBox="1"/>
      </xdr:nvSpPr>
      <xdr:spPr>
        <a:xfrm>
          <a:off x="12325427" y="50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104506</xdr:rowOff>
    </xdr:from>
    <xdr:ext cx="469744" cy="259045"/>
    <xdr:sp macro="" textlink="">
      <xdr:nvSpPr>
        <xdr:cNvPr id="161" name="n_4aveValue債務償還比率">
          <a:extLst>
            <a:ext uri="{FF2B5EF4-FFF2-40B4-BE49-F238E27FC236}">
              <a16:creationId xmlns:a16="http://schemas.microsoft.com/office/drawing/2014/main" id="{235A5FB2-E221-4A0C-B0BE-DE5252F629AF}"/>
            </a:ext>
          </a:extLst>
        </xdr:cNvPr>
        <xdr:cNvSpPr txBox="1"/>
      </xdr:nvSpPr>
      <xdr:spPr>
        <a:xfrm>
          <a:off x="11563427" y="490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153475</xdr:rowOff>
    </xdr:from>
    <xdr:ext cx="469744" cy="259045"/>
    <xdr:sp macro="" textlink="">
      <xdr:nvSpPr>
        <xdr:cNvPr id="162" name="n_1mainValue債務償還比率">
          <a:extLst>
            <a:ext uri="{FF2B5EF4-FFF2-40B4-BE49-F238E27FC236}">
              <a16:creationId xmlns:a16="http://schemas.microsoft.com/office/drawing/2014/main" id="{89D94DBD-1FD5-4315-978C-3387CFB6F3B7}"/>
            </a:ext>
          </a:extLst>
        </xdr:cNvPr>
        <xdr:cNvSpPr txBox="1"/>
      </xdr:nvSpPr>
      <xdr:spPr>
        <a:xfrm>
          <a:off x="13836727" y="461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91404</xdr:rowOff>
    </xdr:from>
    <xdr:ext cx="469744" cy="259045"/>
    <xdr:sp macro="" textlink="">
      <xdr:nvSpPr>
        <xdr:cNvPr id="163" name="n_2mainValue債務償還比率">
          <a:extLst>
            <a:ext uri="{FF2B5EF4-FFF2-40B4-BE49-F238E27FC236}">
              <a16:creationId xmlns:a16="http://schemas.microsoft.com/office/drawing/2014/main" id="{E3EBD2CB-80A5-435A-9508-2C6A2B0F4544}"/>
            </a:ext>
          </a:extLst>
        </xdr:cNvPr>
        <xdr:cNvSpPr txBox="1"/>
      </xdr:nvSpPr>
      <xdr:spPr>
        <a:xfrm>
          <a:off x="13087427" y="454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55601</xdr:rowOff>
    </xdr:from>
    <xdr:ext cx="469744" cy="259045"/>
    <xdr:sp macro="" textlink="">
      <xdr:nvSpPr>
        <xdr:cNvPr id="164" name="n_3mainValue債務償還比率">
          <a:extLst>
            <a:ext uri="{FF2B5EF4-FFF2-40B4-BE49-F238E27FC236}">
              <a16:creationId xmlns:a16="http://schemas.microsoft.com/office/drawing/2014/main" id="{C158F5B1-F013-4E03-910B-15DF12575A0A}"/>
            </a:ext>
          </a:extLst>
        </xdr:cNvPr>
        <xdr:cNvSpPr txBox="1"/>
      </xdr:nvSpPr>
      <xdr:spPr>
        <a:xfrm>
          <a:off x="12325427" y="45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124318</xdr:rowOff>
    </xdr:from>
    <xdr:ext cx="469744" cy="259045"/>
    <xdr:sp macro="" textlink="">
      <xdr:nvSpPr>
        <xdr:cNvPr id="165" name="n_4mainValue債務償還比率">
          <a:extLst>
            <a:ext uri="{FF2B5EF4-FFF2-40B4-BE49-F238E27FC236}">
              <a16:creationId xmlns:a16="http://schemas.microsoft.com/office/drawing/2014/main" id="{47AE53AD-8843-4204-9748-335C1080F9E2}"/>
            </a:ext>
          </a:extLst>
        </xdr:cNvPr>
        <xdr:cNvSpPr txBox="1"/>
      </xdr:nvSpPr>
      <xdr:spPr>
        <a:xfrm>
          <a:off x="11563427" y="441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92B69A32-0AFF-432C-8AA2-9FC47AFDDB6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39670027-3504-4F82-9753-06D1B981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80BC2417-EF71-4874-AF90-9223512C7A1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90395654-3A35-432D-B8AC-70979D166E97}"/>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3FDE26D4-6253-4A57-97A0-E60501DE0A1E}"/>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EABF0F86-931D-4D4F-84B5-3A1BB0DC5AF2}"/>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5996204-2F85-4028-A7B6-2C22401954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2C99888-6353-4F6F-AC67-63B8F9DC443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DC8B931-BB9B-4F7B-A599-F8DFE057CF0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3EE67F-988B-4142-A457-B6BF6BE67A4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4013C8-474A-402E-AD2C-F86361EDA36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A7132CA-61CB-4382-97E5-2BADAC9FFC3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645678C-26F5-4204-802D-3403902D5DA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BA129F5-CCD8-4432-9C1D-00D22BEDF54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A8230A-7E8B-4088-8D7B-D5F6A9559EC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ACAEF9C-4C7D-4721-9BF0-C9ADF542782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20,969
20,870
238.99
15,007,380
14,254,045
639,115
9,265,242
19,271,801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671153B-C624-41BF-AC31-E3813089035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1BEBF66-0DB4-41B2-842A-3429071BA67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39D52A8-F631-4C68-9792-092AFDE3945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FACCA17-C6F9-48D9-8970-7B5A0ABB573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B00BA0-EE50-45A1-9AD2-8A70D11E9CD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E842343-1D84-4515-963C-8751B2EB586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67C555-5753-4DD3-AD65-705157A0B1B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926E790-E179-4DFF-850B-5CA1BF1E8E6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9E985A-F27C-41F1-97A5-1227EEF4001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0E91835-1F81-4FEA-A9CD-7DF36880ED5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5D05D9-E591-42DB-A00C-74FE46D2658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479A22E-0182-4890-9BB0-9CB3E8970D9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5CB9347-CAEF-4104-9C08-045D3CEE0CE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0006B43-DA7D-48D4-B5F3-699C6ACE65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807360-3600-4A3B-A5C2-523F0C254DF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DD6E295-9E3E-4C24-9229-F21D3448006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4E7954A-C19A-4733-8B20-FF21799C55A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C3C2D0F-59FB-4BEE-BBA0-F5C6438A70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CF1447C-9FDC-422C-B25E-53A1E06C179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5193E60-D099-44CC-B594-6BEFFBF04CF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E849ECA-27F6-42F5-BF8C-4C2ADC8E39F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F479D06-4702-4427-8B9B-C5C2B3303C7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AC7DB10-5D40-4CFC-A841-B040760DA97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C6D19A9-3545-42BA-9B18-FEDE3E08014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FB37D61-EB55-4FEA-B2DA-490BFA5CF2B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FB7B853-BFD4-4E29-B5FF-0795D6404EF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B704F20-1D48-4867-A540-30B91499053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623F621-BCAD-4DFA-854D-3F9E13A187A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5900DB0-4634-4DAF-A47E-07672526ACB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29620A4-60D0-4513-8798-3D7C7ADE3CE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B351AB0-E957-41F6-B579-F5EF4A8333F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E2CDC94A-3BE2-4D1D-9D0B-50655B84F606}"/>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F345E79-6491-4467-98DE-D78E6D10943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452D4C39-79EB-46B3-B65F-5DA32F891DA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1BB8771-8845-4A16-8860-5F5F8D55395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F8F72B2-D9C3-42C7-9531-FB7D9FFB525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AD647D9-2A79-4443-A5BD-F36CCA5F32D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F9D28FA-4F3F-4870-A784-0A9F47659C8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1BFC71B-2695-4D86-9474-84E8C8F22C2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A673BD9-C12E-4F40-B1E4-06B3D0DDDCB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0DCF01E-71D5-43CE-A5F4-C5814CBC042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E1B0CE0-497F-468F-A0C8-7825BE798FF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385E2F5-591B-416A-988E-8851D70106B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55B6DB1C-ED7F-4193-9B4C-77EF9FEF6D21}"/>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F0DC537-67B6-4C3A-929A-56AF5384EDC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88900</xdr:rowOff>
    </xdr:from>
    <xdr:to>
      <xdr:col>24</xdr:col>
      <xdr:colOff>62865</xdr:colOff>
      <xdr:row>42</xdr:row>
      <xdr:rowOff>127000</xdr:rowOff>
    </xdr:to>
    <xdr:cxnSp macro="">
      <xdr:nvCxnSpPr>
        <xdr:cNvPr id="57" name="直線コネクタ 56">
          <a:extLst>
            <a:ext uri="{FF2B5EF4-FFF2-40B4-BE49-F238E27FC236}">
              <a16:creationId xmlns:a16="http://schemas.microsoft.com/office/drawing/2014/main" id="{27BAD951-6C55-48B4-BA90-D98ED0A21416}"/>
            </a:ext>
          </a:extLst>
        </xdr:cNvPr>
        <xdr:cNvCxnSpPr/>
      </xdr:nvCxnSpPr>
      <xdr:spPr>
        <a:xfrm flipV="1">
          <a:off x="4634865" y="5918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130827</xdr:rowOff>
    </xdr:from>
    <xdr:ext cx="405111" cy="259045"/>
    <xdr:sp macro="" textlink="">
      <xdr:nvSpPr>
        <xdr:cNvPr id="58" name="【道路】&#10;有形固定資産減価償却率最小値テキスト">
          <a:extLst>
            <a:ext uri="{FF2B5EF4-FFF2-40B4-BE49-F238E27FC236}">
              <a16:creationId xmlns:a16="http://schemas.microsoft.com/office/drawing/2014/main" id="{BA7F3681-2228-46A1-9D80-1C05107F6CB4}"/>
            </a:ext>
          </a:extLst>
        </xdr:cNvPr>
        <xdr:cNvSpPr txBox="1"/>
      </xdr:nvSpPr>
      <xdr:spPr>
        <a:xfrm>
          <a:off x="4673600" y="733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127000</xdr:rowOff>
    </xdr:from>
    <xdr:to>
      <xdr:col>24</xdr:col>
      <xdr:colOff>152400</xdr:colOff>
      <xdr:row>42</xdr:row>
      <xdr:rowOff>127000</xdr:rowOff>
    </xdr:to>
    <xdr:cxnSp macro="">
      <xdr:nvCxnSpPr>
        <xdr:cNvPr id="59" name="直線コネクタ 58">
          <a:extLst>
            <a:ext uri="{FF2B5EF4-FFF2-40B4-BE49-F238E27FC236}">
              <a16:creationId xmlns:a16="http://schemas.microsoft.com/office/drawing/2014/main" id="{55BA2484-803C-4195-B5D5-AF5040774C08}"/>
            </a:ext>
          </a:extLst>
        </xdr:cNvPr>
        <xdr:cNvCxnSpPr/>
      </xdr:nvCxnSpPr>
      <xdr:spPr>
        <a:xfrm>
          <a:off x="4546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35577</xdr:rowOff>
    </xdr:from>
    <xdr:ext cx="405111" cy="259045"/>
    <xdr:sp macro="" textlink="">
      <xdr:nvSpPr>
        <xdr:cNvPr id="60" name="【道路】&#10;有形固定資産減価償却率最大値テキスト">
          <a:extLst>
            <a:ext uri="{FF2B5EF4-FFF2-40B4-BE49-F238E27FC236}">
              <a16:creationId xmlns:a16="http://schemas.microsoft.com/office/drawing/2014/main" id="{F8C7D69C-016B-4E61-A7EA-6C339E1DCA5D}"/>
            </a:ext>
          </a:extLst>
        </xdr:cNvPr>
        <xdr:cNvSpPr txBox="1"/>
      </xdr:nvSpPr>
      <xdr:spPr>
        <a:xfrm>
          <a:off x="4673600" y="56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88900</xdr:rowOff>
    </xdr:from>
    <xdr:to>
      <xdr:col>24</xdr:col>
      <xdr:colOff>152400</xdr:colOff>
      <xdr:row>34</xdr:row>
      <xdr:rowOff>88900</xdr:rowOff>
    </xdr:to>
    <xdr:cxnSp macro="">
      <xdr:nvCxnSpPr>
        <xdr:cNvPr id="61" name="直線コネクタ 60">
          <a:extLst>
            <a:ext uri="{FF2B5EF4-FFF2-40B4-BE49-F238E27FC236}">
              <a16:creationId xmlns:a16="http://schemas.microsoft.com/office/drawing/2014/main" id="{AF7BE851-041E-4B8D-AF2C-C8D9AA8BD3F4}"/>
            </a:ext>
          </a:extLst>
        </xdr:cNvPr>
        <xdr:cNvCxnSpPr/>
      </xdr:nvCxnSpPr>
      <xdr:spPr>
        <a:xfrm>
          <a:off x="45466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73677</xdr:rowOff>
    </xdr:from>
    <xdr:ext cx="405111" cy="259045"/>
    <xdr:sp macro="" textlink="">
      <xdr:nvSpPr>
        <xdr:cNvPr id="62" name="【道路】&#10;有形固定資産減価償却率平均値テキスト">
          <a:extLst>
            <a:ext uri="{FF2B5EF4-FFF2-40B4-BE49-F238E27FC236}">
              <a16:creationId xmlns:a16="http://schemas.microsoft.com/office/drawing/2014/main" id="{91287EF8-DDAC-4367-9E59-0380549E54E4}"/>
            </a:ext>
          </a:extLst>
        </xdr:cNvPr>
        <xdr:cNvSpPr txBox="1"/>
      </xdr:nvSpPr>
      <xdr:spPr>
        <a:xfrm>
          <a:off x="4673600" y="6417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50800</xdr:rowOff>
    </xdr:from>
    <xdr:to>
      <xdr:col>24</xdr:col>
      <xdr:colOff>114300</xdr:colOff>
      <xdr:row>38</xdr:row>
      <xdr:rowOff>152400</xdr:rowOff>
    </xdr:to>
    <xdr:sp macro="" textlink="">
      <xdr:nvSpPr>
        <xdr:cNvPr id="63" name="フローチャート: 判断 62">
          <a:extLst>
            <a:ext uri="{FF2B5EF4-FFF2-40B4-BE49-F238E27FC236}">
              <a16:creationId xmlns:a16="http://schemas.microsoft.com/office/drawing/2014/main" id="{99D7B4F2-6A6A-4DBC-87BD-223A37DCEA59}"/>
            </a:ext>
          </a:extLst>
        </xdr:cNvPr>
        <xdr:cNvSpPr/>
      </xdr:nvSpPr>
      <xdr:spPr>
        <a:xfrm>
          <a:off x="4584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19050</xdr:rowOff>
    </xdr:from>
    <xdr:to>
      <xdr:col>20</xdr:col>
      <xdr:colOff>38100</xdr:colOff>
      <xdr:row>37</xdr:row>
      <xdr:rowOff>120650</xdr:rowOff>
    </xdr:to>
    <xdr:sp macro="" textlink="">
      <xdr:nvSpPr>
        <xdr:cNvPr id="64" name="フローチャート: 判断 63">
          <a:extLst>
            <a:ext uri="{FF2B5EF4-FFF2-40B4-BE49-F238E27FC236}">
              <a16:creationId xmlns:a16="http://schemas.microsoft.com/office/drawing/2014/main" id="{38C6EDC0-5E72-4699-8BE4-EFFCF0D111F8}"/>
            </a:ext>
          </a:extLst>
        </xdr:cNvPr>
        <xdr:cNvSpPr/>
      </xdr:nvSpPr>
      <xdr:spPr>
        <a:xfrm>
          <a:off x="3746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127000</xdr:rowOff>
    </xdr:from>
    <xdr:to>
      <xdr:col>15</xdr:col>
      <xdr:colOff>101600</xdr:colOff>
      <xdr:row>37</xdr:row>
      <xdr:rowOff>57150</xdr:rowOff>
    </xdr:to>
    <xdr:sp macro="" textlink="">
      <xdr:nvSpPr>
        <xdr:cNvPr id="65" name="フローチャート: 判断 64">
          <a:extLst>
            <a:ext uri="{FF2B5EF4-FFF2-40B4-BE49-F238E27FC236}">
              <a16:creationId xmlns:a16="http://schemas.microsoft.com/office/drawing/2014/main" id="{3A238B19-3874-423D-BEDC-0DD3BE5ACCD8}"/>
            </a:ext>
          </a:extLst>
        </xdr:cNvPr>
        <xdr:cNvSpPr/>
      </xdr:nvSpPr>
      <xdr:spPr>
        <a:xfrm>
          <a:off x="2857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95250</xdr:rowOff>
    </xdr:from>
    <xdr:to>
      <xdr:col>10</xdr:col>
      <xdr:colOff>165100</xdr:colOff>
      <xdr:row>36</xdr:row>
      <xdr:rowOff>25400</xdr:rowOff>
    </xdr:to>
    <xdr:sp macro="" textlink="">
      <xdr:nvSpPr>
        <xdr:cNvPr id="66" name="フローチャート: 判断 65">
          <a:extLst>
            <a:ext uri="{FF2B5EF4-FFF2-40B4-BE49-F238E27FC236}">
              <a16:creationId xmlns:a16="http://schemas.microsoft.com/office/drawing/2014/main" id="{0E91A363-D29F-4A02-8978-8EF6FC81E909}"/>
            </a:ext>
          </a:extLst>
        </xdr:cNvPr>
        <xdr:cNvSpPr/>
      </xdr:nvSpPr>
      <xdr:spPr>
        <a:xfrm>
          <a:off x="19685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25400</xdr:rowOff>
    </xdr:from>
    <xdr:to>
      <xdr:col>6</xdr:col>
      <xdr:colOff>38100</xdr:colOff>
      <xdr:row>34</xdr:row>
      <xdr:rowOff>127000</xdr:rowOff>
    </xdr:to>
    <xdr:sp macro="" textlink="">
      <xdr:nvSpPr>
        <xdr:cNvPr id="67" name="フローチャート: 判断 66">
          <a:extLst>
            <a:ext uri="{FF2B5EF4-FFF2-40B4-BE49-F238E27FC236}">
              <a16:creationId xmlns:a16="http://schemas.microsoft.com/office/drawing/2014/main" id="{E173A907-55EE-41A7-83BD-156746DE7C50}"/>
            </a:ext>
          </a:extLst>
        </xdr:cNvPr>
        <xdr:cNvSpPr/>
      </xdr:nvSpPr>
      <xdr:spPr>
        <a:xfrm>
          <a:off x="1079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2BA59BC-94DB-453B-B28B-8E5552505F4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6EBBE46-E2BA-4301-A46F-67D1EDDD832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9E6A94F-3496-4D70-B830-60004A27BEC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7CDA321-833C-4580-892A-5D2417CCB27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48ADB4A-C02C-48F0-A1EB-565BAFB4C96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xdr:rowOff>
    </xdr:from>
    <xdr:to>
      <xdr:col>24</xdr:col>
      <xdr:colOff>114300</xdr:colOff>
      <xdr:row>39</xdr:row>
      <xdr:rowOff>107950</xdr:rowOff>
    </xdr:to>
    <xdr:sp macro="" textlink="">
      <xdr:nvSpPr>
        <xdr:cNvPr id="73" name="楕円 72">
          <a:extLst>
            <a:ext uri="{FF2B5EF4-FFF2-40B4-BE49-F238E27FC236}">
              <a16:creationId xmlns:a16="http://schemas.microsoft.com/office/drawing/2014/main" id="{BF0CD970-5493-4331-A38C-99A651C71C8A}"/>
            </a:ext>
          </a:extLst>
        </xdr:cNvPr>
        <xdr:cNvSpPr/>
      </xdr:nvSpPr>
      <xdr:spPr>
        <a:xfrm>
          <a:off x="4584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156227</xdr:rowOff>
    </xdr:from>
    <xdr:ext cx="405111" cy="259045"/>
    <xdr:sp macro="" textlink="">
      <xdr:nvSpPr>
        <xdr:cNvPr id="74" name="【道路】&#10;有形固定資産減価償却率該当値テキスト">
          <a:extLst>
            <a:ext uri="{FF2B5EF4-FFF2-40B4-BE49-F238E27FC236}">
              <a16:creationId xmlns:a16="http://schemas.microsoft.com/office/drawing/2014/main" id="{0DDB64ED-9FC9-4566-8B69-E21D5FB940AE}"/>
            </a:ext>
          </a:extLst>
        </xdr:cNvPr>
        <xdr:cNvSpPr txBox="1"/>
      </xdr:nvSpPr>
      <xdr:spPr>
        <a:xfrm>
          <a:off x="4673600"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133350</xdr:rowOff>
    </xdr:from>
    <xdr:to>
      <xdr:col>20</xdr:col>
      <xdr:colOff>38100</xdr:colOff>
      <xdr:row>38</xdr:row>
      <xdr:rowOff>63500</xdr:rowOff>
    </xdr:to>
    <xdr:sp macro="" textlink="">
      <xdr:nvSpPr>
        <xdr:cNvPr id="75" name="楕円 74">
          <a:extLst>
            <a:ext uri="{FF2B5EF4-FFF2-40B4-BE49-F238E27FC236}">
              <a16:creationId xmlns:a16="http://schemas.microsoft.com/office/drawing/2014/main" id="{402158C6-E75F-4AB3-B2B2-55A93973A27C}"/>
            </a:ext>
          </a:extLst>
        </xdr:cNvPr>
        <xdr:cNvSpPr/>
      </xdr:nvSpPr>
      <xdr:spPr>
        <a:xfrm>
          <a:off x="3746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12700</xdr:rowOff>
    </xdr:from>
    <xdr:to>
      <xdr:col>24</xdr:col>
      <xdr:colOff>63500</xdr:colOff>
      <xdr:row>39</xdr:row>
      <xdr:rowOff>57150</xdr:rowOff>
    </xdr:to>
    <xdr:cxnSp macro="">
      <xdr:nvCxnSpPr>
        <xdr:cNvPr id="76" name="直線コネクタ 75">
          <a:extLst>
            <a:ext uri="{FF2B5EF4-FFF2-40B4-BE49-F238E27FC236}">
              <a16:creationId xmlns:a16="http://schemas.microsoft.com/office/drawing/2014/main" id="{A7C47E0C-D785-44C6-B378-89B21DD402DD}"/>
            </a:ext>
          </a:extLst>
        </xdr:cNvPr>
        <xdr:cNvCxnSpPr/>
      </xdr:nvCxnSpPr>
      <xdr:spPr>
        <a:xfrm>
          <a:off x="3797300" y="65278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76200</xdr:rowOff>
    </xdr:from>
    <xdr:to>
      <xdr:col>15</xdr:col>
      <xdr:colOff>101600</xdr:colOff>
      <xdr:row>37</xdr:row>
      <xdr:rowOff>6350</xdr:rowOff>
    </xdr:to>
    <xdr:sp macro="" textlink="">
      <xdr:nvSpPr>
        <xdr:cNvPr id="77" name="楕円 76">
          <a:extLst>
            <a:ext uri="{FF2B5EF4-FFF2-40B4-BE49-F238E27FC236}">
              <a16:creationId xmlns:a16="http://schemas.microsoft.com/office/drawing/2014/main" id="{0C38AF55-4DD3-4875-9297-7BDB02E6DCE9}"/>
            </a:ext>
          </a:extLst>
        </xdr:cNvPr>
        <xdr:cNvSpPr/>
      </xdr:nvSpPr>
      <xdr:spPr>
        <a:xfrm>
          <a:off x="2857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127000</xdr:rowOff>
    </xdr:from>
    <xdr:to>
      <xdr:col>19</xdr:col>
      <xdr:colOff>177800</xdr:colOff>
      <xdr:row>38</xdr:row>
      <xdr:rowOff>12700</xdr:rowOff>
    </xdr:to>
    <xdr:cxnSp macro="">
      <xdr:nvCxnSpPr>
        <xdr:cNvPr id="78" name="直線コネクタ 77">
          <a:extLst>
            <a:ext uri="{FF2B5EF4-FFF2-40B4-BE49-F238E27FC236}">
              <a16:creationId xmlns:a16="http://schemas.microsoft.com/office/drawing/2014/main" id="{E3B25465-A020-406C-8362-C7D145D5BC6D}"/>
            </a:ext>
          </a:extLst>
        </xdr:cNvPr>
        <xdr:cNvCxnSpPr/>
      </xdr:nvCxnSpPr>
      <xdr:spPr>
        <a:xfrm>
          <a:off x="2908300" y="6299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6350</xdr:rowOff>
    </xdr:from>
    <xdr:to>
      <xdr:col>10</xdr:col>
      <xdr:colOff>165100</xdr:colOff>
      <xdr:row>35</xdr:row>
      <xdr:rowOff>107950</xdr:rowOff>
    </xdr:to>
    <xdr:sp macro="" textlink="">
      <xdr:nvSpPr>
        <xdr:cNvPr id="79" name="楕円 78">
          <a:extLst>
            <a:ext uri="{FF2B5EF4-FFF2-40B4-BE49-F238E27FC236}">
              <a16:creationId xmlns:a16="http://schemas.microsoft.com/office/drawing/2014/main" id="{29F375C9-D5F8-42A1-A565-A9DAC48732DF}"/>
            </a:ext>
          </a:extLst>
        </xdr:cNvPr>
        <xdr:cNvSpPr/>
      </xdr:nvSpPr>
      <xdr:spPr>
        <a:xfrm>
          <a:off x="1968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57150</xdr:rowOff>
    </xdr:from>
    <xdr:to>
      <xdr:col>15</xdr:col>
      <xdr:colOff>50800</xdr:colOff>
      <xdr:row>36</xdr:row>
      <xdr:rowOff>127000</xdr:rowOff>
    </xdr:to>
    <xdr:cxnSp macro="">
      <xdr:nvCxnSpPr>
        <xdr:cNvPr id="80" name="直線コネクタ 79">
          <a:extLst>
            <a:ext uri="{FF2B5EF4-FFF2-40B4-BE49-F238E27FC236}">
              <a16:creationId xmlns:a16="http://schemas.microsoft.com/office/drawing/2014/main" id="{08E8F442-DE3D-41E5-9AE0-CC73A7A17D22}"/>
            </a:ext>
          </a:extLst>
        </xdr:cNvPr>
        <xdr:cNvCxnSpPr/>
      </xdr:nvCxnSpPr>
      <xdr:spPr>
        <a:xfrm>
          <a:off x="2019300" y="60579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133350</xdr:rowOff>
    </xdr:from>
    <xdr:to>
      <xdr:col>6</xdr:col>
      <xdr:colOff>38100</xdr:colOff>
      <xdr:row>34</xdr:row>
      <xdr:rowOff>63500</xdr:rowOff>
    </xdr:to>
    <xdr:sp macro="" textlink="">
      <xdr:nvSpPr>
        <xdr:cNvPr id="81" name="楕円 80">
          <a:extLst>
            <a:ext uri="{FF2B5EF4-FFF2-40B4-BE49-F238E27FC236}">
              <a16:creationId xmlns:a16="http://schemas.microsoft.com/office/drawing/2014/main" id="{3A6E52AA-43DB-4EEE-A3D5-2CE416D30551}"/>
            </a:ext>
          </a:extLst>
        </xdr:cNvPr>
        <xdr:cNvSpPr/>
      </xdr:nvSpPr>
      <xdr:spPr>
        <a:xfrm>
          <a:off x="10795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12700</xdr:rowOff>
    </xdr:from>
    <xdr:to>
      <xdr:col>10</xdr:col>
      <xdr:colOff>114300</xdr:colOff>
      <xdr:row>35</xdr:row>
      <xdr:rowOff>57150</xdr:rowOff>
    </xdr:to>
    <xdr:cxnSp macro="">
      <xdr:nvCxnSpPr>
        <xdr:cNvPr id="82" name="直線コネクタ 81">
          <a:extLst>
            <a:ext uri="{FF2B5EF4-FFF2-40B4-BE49-F238E27FC236}">
              <a16:creationId xmlns:a16="http://schemas.microsoft.com/office/drawing/2014/main" id="{0C532656-DA2C-4DCE-B272-E6BCDB207CEE}"/>
            </a:ext>
          </a:extLst>
        </xdr:cNvPr>
        <xdr:cNvCxnSpPr/>
      </xdr:nvCxnSpPr>
      <xdr:spPr>
        <a:xfrm>
          <a:off x="1130300" y="5842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137177</xdr:rowOff>
    </xdr:from>
    <xdr:ext cx="405111" cy="259045"/>
    <xdr:sp macro="" textlink="">
      <xdr:nvSpPr>
        <xdr:cNvPr id="83" name="n_1aveValue【道路】&#10;有形固定資産減価償却率">
          <a:extLst>
            <a:ext uri="{FF2B5EF4-FFF2-40B4-BE49-F238E27FC236}">
              <a16:creationId xmlns:a16="http://schemas.microsoft.com/office/drawing/2014/main" id="{24B3BFDD-E626-402B-874E-2EACA34AA8C4}"/>
            </a:ext>
          </a:extLst>
        </xdr:cNvPr>
        <xdr:cNvSpPr txBox="1"/>
      </xdr:nvSpPr>
      <xdr:spPr>
        <a:xfrm>
          <a:off x="3582044" y="613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48277</xdr:rowOff>
    </xdr:from>
    <xdr:ext cx="405111" cy="259045"/>
    <xdr:sp macro="" textlink="">
      <xdr:nvSpPr>
        <xdr:cNvPr id="84" name="n_2aveValue【道路】&#10;有形固定資産減価償却率">
          <a:extLst>
            <a:ext uri="{FF2B5EF4-FFF2-40B4-BE49-F238E27FC236}">
              <a16:creationId xmlns:a16="http://schemas.microsoft.com/office/drawing/2014/main" id="{9C363F48-AA5A-4950-8285-2912768BFA4B}"/>
            </a:ext>
          </a:extLst>
        </xdr:cNvPr>
        <xdr:cNvSpPr txBox="1"/>
      </xdr:nvSpPr>
      <xdr:spPr>
        <a:xfrm>
          <a:off x="2705744"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16527</xdr:rowOff>
    </xdr:from>
    <xdr:ext cx="405111" cy="259045"/>
    <xdr:sp macro="" textlink="">
      <xdr:nvSpPr>
        <xdr:cNvPr id="85" name="n_3aveValue【道路】&#10;有形固定資産減価償却率">
          <a:extLst>
            <a:ext uri="{FF2B5EF4-FFF2-40B4-BE49-F238E27FC236}">
              <a16:creationId xmlns:a16="http://schemas.microsoft.com/office/drawing/2014/main" id="{8EF2CFCF-47DE-4236-87D6-25B47F74232B}"/>
            </a:ext>
          </a:extLst>
        </xdr:cNvPr>
        <xdr:cNvSpPr txBox="1"/>
      </xdr:nvSpPr>
      <xdr:spPr>
        <a:xfrm>
          <a:off x="1816744" y="618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118127</xdr:rowOff>
    </xdr:from>
    <xdr:ext cx="405111" cy="259045"/>
    <xdr:sp macro="" textlink="">
      <xdr:nvSpPr>
        <xdr:cNvPr id="86" name="n_4aveValue【道路】&#10;有形固定資産減価償却率">
          <a:extLst>
            <a:ext uri="{FF2B5EF4-FFF2-40B4-BE49-F238E27FC236}">
              <a16:creationId xmlns:a16="http://schemas.microsoft.com/office/drawing/2014/main" id="{D736C7A3-9DF7-4E84-99B8-FEF59799BEFB}"/>
            </a:ext>
          </a:extLst>
        </xdr:cNvPr>
        <xdr:cNvSpPr txBox="1"/>
      </xdr:nvSpPr>
      <xdr:spPr>
        <a:xfrm>
          <a:off x="927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54627</xdr:rowOff>
    </xdr:from>
    <xdr:ext cx="405111" cy="259045"/>
    <xdr:sp macro="" textlink="">
      <xdr:nvSpPr>
        <xdr:cNvPr id="87" name="n_1mainValue【道路】&#10;有形固定資産減価償却率">
          <a:extLst>
            <a:ext uri="{FF2B5EF4-FFF2-40B4-BE49-F238E27FC236}">
              <a16:creationId xmlns:a16="http://schemas.microsoft.com/office/drawing/2014/main" id="{D1F15F1D-A06E-4511-A226-1F5EB599AEF0}"/>
            </a:ext>
          </a:extLst>
        </xdr:cNvPr>
        <xdr:cNvSpPr txBox="1"/>
      </xdr:nvSpPr>
      <xdr:spPr>
        <a:xfrm>
          <a:off x="3582044" y="656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22877</xdr:rowOff>
    </xdr:from>
    <xdr:ext cx="405111" cy="259045"/>
    <xdr:sp macro="" textlink="">
      <xdr:nvSpPr>
        <xdr:cNvPr id="88" name="n_2mainValue【道路】&#10;有形固定資産減価償却率">
          <a:extLst>
            <a:ext uri="{FF2B5EF4-FFF2-40B4-BE49-F238E27FC236}">
              <a16:creationId xmlns:a16="http://schemas.microsoft.com/office/drawing/2014/main" id="{486593FD-2A68-44A9-B4AC-D68EC642C6CA}"/>
            </a:ext>
          </a:extLst>
        </xdr:cNvPr>
        <xdr:cNvSpPr txBox="1"/>
      </xdr:nvSpPr>
      <xdr:spPr>
        <a:xfrm>
          <a:off x="2705744" y="602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124477</xdr:rowOff>
    </xdr:from>
    <xdr:ext cx="405111" cy="259045"/>
    <xdr:sp macro="" textlink="">
      <xdr:nvSpPr>
        <xdr:cNvPr id="89" name="n_3mainValue【道路】&#10;有形固定資産減価償却率">
          <a:extLst>
            <a:ext uri="{FF2B5EF4-FFF2-40B4-BE49-F238E27FC236}">
              <a16:creationId xmlns:a16="http://schemas.microsoft.com/office/drawing/2014/main" id="{EB2CF852-A021-40B6-8DB3-77DDCE5280D8}"/>
            </a:ext>
          </a:extLst>
        </xdr:cNvPr>
        <xdr:cNvSpPr txBox="1"/>
      </xdr:nvSpPr>
      <xdr:spPr>
        <a:xfrm>
          <a:off x="1816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80027</xdr:rowOff>
    </xdr:from>
    <xdr:ext cx="405111" cy="259045"/>
    <xdr:sp macro="" textlink="">
      <xdr:nvSpPr>
        <xdr:cNvPr id="90" name="n_4mainValue【道路】&#10;有形固定資産減価償却率">
          <a:extLst>
            <a:ext uri="{FF2B5EF4-FFF2-40B4-BE49-F238E27FC236}">
              <a16:creationId xmlns:a16="http://schemas.microsoft.com/office/drawing/2014/main" id="{66E940AB-E649-4F9A-98BB-5FB112EA22F1}"/>
            </a:ext>
          </a:extLst>
        </xdr:cNvPr>
        <xdr:cNvSpPr txBox="1"/>
      </xdr:nvSpPr>
      <xdr:spPr>
        <a:xfrm>
          <a:off x="927744"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B000C80-B844-4CB5-A65D-2CF62B5B105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C4ECB93-2715-4C07-897A-7BA8749626C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5D4F298-60EF-4F27-9E4E-3C9C8408B3E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8C4BCE4-F29C-4165-A6D2-CADF5BD6D12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102C5A4-2DE0-4FC2-8A39-A55073F0FE6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DC7182-0042-4FC7-AFC2-E8276E1A02C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E9CBB08-B3CE-472A-B1C9-AC722DC2435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5619AC5-C0DE-44D1-9011-46AA5BBB429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20B315D-727C-40C7-AE93-B66545140FE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AAEE6BC-6B28-4878-B7B5-DC2F10BE46D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101" name="テキスト ボックス 100">
          <a:extLst>
            <a:ext uri="{FF2B5EF4-FFF2-40B4-BE49-F238E27FC236}">
              <a16:creationId xmlns:a16="http://schemas.microsoft.com/office/drawing/2014/main" id="{11D3BF6E-A7CD-4A25-A917-D30EA735FAAF}"/>
            </a:ext>
          </a:extLst>
        </xdr:cNvPr>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AE0BC24C-29A0-452B-A47E-20DEE14A6D9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103" name="テキスト ボックス 102">
          <a:extLst>
            <a:ext uri="{FF2B5EF4-FFF2-40B4-BE49-F238E27FC236}">
              <a16:creationId xmlns:a16="http://schemas.microsoft.com/office/drawing/2014/main" id="{8456D9F6-D771-4778-8141-EDF9AE112495}"/>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5E6C1781-769E-4ACB-B1C2-26565A25C7D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5" name="テキスト ボックス 104">
          <a:extLst>
            <a:ext uri="{FF2B5EF4-FFF2-40B4-BE49-F238E27FC236}">
              <a16:creationId xmlns:a16="http://schemas.microsoft.com/office/drawing/2014/main" id="{1457081D-CE29-4050-9BD5-3766ED53331D}"/>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3D3C53C2-5A80-40C0-BA82-44FCAA259B5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7" name="テキスト ボックス 106">
          <a:extLst>
            <a:ext uri="{FF2B5EF4-FFF2-40B4-BE49-F238E27FC236}">
              <a16:creationId xmlns:a16="http://schemas.microsoft.com/office/drawing/2014/main" id="{BDB0A21D-3185-48F3-ABEC-5F1B7CF4E22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9E1C1B78-87C2-427C-9DDD-26B33B2B904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9" name="テキスト ボックス 108">
          <a:extLst>
            <a:ext uri="{FF2B5EF4-FFF2-40B4-BE49-F238E27FC236}">
              <a16:creationId xmlns:a16="http://schemas.microsoft.com/office/drawing/2014/main" id="{E50CC9BF-9908-4197-A5E3-B2D816A046F2}"/>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93698B4-DA21-424D-A192-0C60703026C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1" name="テキスト ボックス 110">
          <a:extLst>
            <a:ext uri="{FF2B5EF4-FFF2-40B4-BE49-F238E27FC236}">
              <a16:creationId xmlns:a16="http://schemas.microsoft.com/office/drawing/2014/main" id="{83BBF6C9-62B4-4194-BC28-A33B4B84EC98}"/>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DAF34883-BAFA-4178-9D09-8AA903D8311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3" name="テキスト ボックス 112">
          <a:extLst>
            <a:ext uri="{FF2B5EF4-FFF2-40B4-BE49-F238E27FC236}">
              <a16:creationId xmlns:a16="http://schemas.microsoft.com/office/drawing/2014/main" id="{8134871A-5350-4FD1-AD5A-21B8D863943B}"/>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D7AD6A6A-5D14-4AF7-9AE8-0E81677FE4D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5" name="テキスト ボックス 114">
          <a:extLst>
            <a:ext uri="{FF2B5EF4-FFF2-40B4-BE49-F238E27FC236}">
              <a16:creationId xmlns:a16="http://schemas.microsoft.com/office/drawing/2014/main" id="{3C437620-CD1F-487D-9595-39F8A1F7340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a:extLst>
            <a:ext uri="{FF2B5EF4-FFF2-40B4-BE49-F238E27FC236}">
              <a16:creationId xmlns:a16="http://schemas.microsoft.com/office/drawing/2014/main" id="{9FB83EF5-55D6-4BC4-8A42-5973D906DD5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78486</xdr:rowOff>
    </xdr:from>
    <xdr:to>
      <xdr:col>54</xdr:col>
      <xdr:colOff>189865</xdr:colOff>
      <xdr:row>39</xdr:row>
      <xdr:rowOff>86651</xdr:rowOff>
    </xdr:to>
    <xdr:cxnSp macro="">
      <xdr:nvCxnSpPr>
        <xdr:cNvPr id="117" name="直線コネクタ 116">
          <a:extLst>
            <a:ext uri="{FF2B5EF4-FFF2-40B4-BE49-F238E27FC236}">
              <a16:creationId xmlns:a16="http://schemas.microsoft.com/office/drawing/2014/main" id="{1D856AB9-BFD3-413B-AA26-937B30396D6B}"/>
            </a:ext>
          </a:extLst>
        </xdr:cNvPr>
        <xdr:cNvCxnSpPr/>
      </xdr:nvCxnSpPr>
      <xdr:spPr>
        <a:xfrm flipV="1">
          <a:off x="10476865" y="5736336"/>
          <a:ext cx="0" cy="103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90478</xdr:rowOff>
    </xdr:from>
    <xdr:ext cx="534377" cy="259045"/>
    <xdr:sp macro="" textlink="">
      <xdr:nvSpPr>
        <xdr:cNvPr id="118" name="【道路】&#10;一人当たり延長最小値テキスト">
          <a:extLst>
            <a:ext uri="{FF2B5EF4-FFF2-40B4-BE49-F238E27FC236}">
              <a16:creationId xmlns:a16="http://schemas.microsoft.com/office/drawing/2014/main" id="{1BE28861-2298-407B-B33B-47CAA606BE04}"/>
            </a:ext>
          </a:extLst>
        </xdr:cNvPr>
        <xdr:cNvSpPr txBox="1"/>
      </xdr:nvSpPr>
      <xdr:spPr>
        <a:xfrm>
          <a:off x="10515600" y="677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86651</xdr:rowOff>
    </xdr:from>
    <xdr:to>
      <xdr:col>55</xdr:col>
      <xdr:colOff>88900</xdr:colOff>
      <xdr:row>39</xdr:row>
      <xdr:rowOff>86651</xdr:rowOff>
    </xdr:to>
    <xdr:cxnSp macro="">
      <xdr:nvCxnSpPr>
        <xdr:cNvPr id="119" name="直線コネクタ 118">
          <a:extLst>
            <a:ext uri="{FF2B5EF4-FFF2-40B4-BE49-F238E27FC236}">
              <a16:creationId xmlns:a16="http://schemas.microsoft.com/office/drawing/2014/main" id="{F2795EBC-B9AE-414E-BD74-01246B52F098}"/>
            </a:ext>
          </a:extLst>
        </xdr:cNvPr>
        <xdr:cNvCxnSpPr/>
      </xdr:nvCxnSpPr>
      <xdr:spPr>
        <a:xfrm>
          <a:off x="10388600" y="677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25163</xdr:rowOff>
    </xdr:from>
    <xdr:ext cx="534377" cy="259045"/>
    <xdr:sp macro="" textlink="">
      <xdr:nvSpPr>
        <xdr:cNvPr id="120" name="【道路】&#10;一人当たり延長最大値テキスト">
          <a:extLst>
            <a:ext uri="{FF2B5EF4-FFF2-40B4-BE49-F238E27FC236}">
              <a16:creationId xmlns:a16="http://schemas.microsoft.com/office/drawing/2014/main" id="{A8B0465E-3731-4DE7-A878-04FFF1BD0B82}"/>
            </a:ext>
          </a:extLst>
        </xdr:cNvPr>
        <xdr:cNvSpPr txBox="1"/>
      </xdr:nvSpPr>
      <xdr:spPr>
        <a:xfrm>
          <a:off x="10515600" y="55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78486</xdr:rowOff>
    </xdr:from>
    <xdr:to>
      <xdr:col>55</xdr:col>
      <xdr:colOff>88900</xdr:colOff>
      <xdr:row>33</xdr:row>
      <xdr:rowOff>78486</xdr:rowOff>
    </xdr:to>
    <xdr:cxnSp macro="">
      <xdr:nvCxnSpPr>
        <xdr:cNvPr id="121" name="直線コネクタ 120">
          <a:extLst>
            <a:ext uri="{FF2B5EF4-FFF2-40B4-BE49-F238E27FC236}">
              <a16:creationId xmlns:a16="http://schemas.microsoft.com/office/drawing/2014/main" id="{EA6B1372-5957-4348-8F22-6BE1B6EF5044}"/>
            </a:ext>
          </a:extLst>
        </xdr:cNvPr>
        <xdr:cNvCxnSpPr/>
      </xdr:nvCxnSpPr>
      <xdr:spPr>
        <a:xfrm>
          <a:off x="10388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143962</xdr:rowOff>
    </xdr:from>
    <xdr:ext cx="534377" cy="259045"/>
    <xdr:sp macro="" textlink="">
      <xdr:nvSpPr>
        <xdr:cNvPr id="122" name="【道路】&#10;一人当たり延長平均値テキスト">
          <a:extLst>
            <a:ext uri="{FF2B5EF4-FFF2-40B4-BE49-F238E27FC236}">
              <a16:creationId xmlns:a16="http://schemas.microsoft.com/office/drawing/2014/main" id="{2A22D212-D89B-4DCA-A6ED-D9CF3DFEB822}"/>
            </a:ext>
          </a:extLst>
        </xdr:cNvPr>
        <xdr:cNvSpPr txBox="1"/>
      </xdr:nvSpPr>
      <xdr:spPr>
        <a:xfrm>
          <a:off x="10515600" y="597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121085</xdr:rowOff>
    </xdr:from>
    <xdr:to>
      <xdr:col>55</xdr:col>
      <xdr:colOff>50800</xdr:colOff>
      <xdr:row>36</xdr:row>
      <xdr:rowOff>51235</xdr:rowOff>
    </xdr:to>
    <xdr:sp macro="" textlink="">
      <xdr:nvSpPr>
        <xdr:cNvPr id="123" name="フローチャート: 判断 122">
          <a:extLst>
            <a:ext uri="{FF2B5EF4-FFF2-40B4-BE49-F238E27FC236}">
              <a16:creationId xmlns:a16="http://schemas.microsoft.com/office/drawing/2014/main" id="{2F48A8F6-3313-485E-830C-04BCA0DB9A59}"/>
            </a:ext>
          </a:extLst>
        </xdr:cNvPr>
        <xdr:cNvSpPr/>
      </xdr:nvSpPr>
      <xdr:spPr>
        <a:xfrm>
          <a:off x="10426700" y="612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9725</xdr:rowOff>
    </xdr:from>
    <xdr:to>
      <xdr:col>50</xdr:col>
      <xdr:colOff>165100</xdr:colOff>
      <xdr:row>36</xdr:row>
      <xdr:rowOff>111325</xdr:rowOff>
    </xdr:to>
    <xdr:sp macro="" textlink="">
      <xdr:nvSpPr>
        <xdr:cNvPr id="124" name="フローチャート: 判断 123">
          <a:extLst>
            <a:ext uri="{FF2B5EF4-FFF2-40B4-BE49-F238E27FC236}">
              <a16:creationId xmlns:a16="http://schemas.microsoft.com/office/drawing/2014/main" id="{0C8435D7-CECB-4E3C-8633-3692CEF72863}"/>
            </a:ext>
          </a:extLst>
        </xdr:cNvPr>
        <xdr:cNvSpPr/>
      </xdr:nvSpPr>
      <xdr:spPr>
        <a:xfrm>
          <a:off x="9588500" y="618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152981</xdr:rowOff>
    </xdr:from>
    <xdr:to>
      <xdr:col>46</xdr:col>
      <xdr:colOff>38100</xdr:colOff>
      <xdr:row>36</xdr:row>
      <xdr:rowOff>83131</xdr:rowOff>
    </xdr:to>
    <xdr:sp macro="" textlink="">
      <xdr:nvSpPr>
        <xdr:cNvPr id="125" name="フローチャート: 判断 124">
          <a:extLst>
            <a:ext uri="{FF2B5EF4-FFF2-40B4-BE49-F238E27FC236}">
              <a16:creationId xmlns:a16="http://schemas.microsoft.com/office/drawing/2014/main" id="{5220D307-A4DB-4FEF-AD38-F971B2EB4D35}"/>
            </a:ext>
          </a:extLst>
        </xdr:cNvPr>
        <xdr:cNvSpPr/>
      </xdr:nvSpPr>
      <xdr:spPr>
        <a:xfrm>
          <a:off x="8699500" y="615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26924</xdr:rowOff>
    </xdr:from>
    <xdr:to>
      <xdr:col>41</xdr:col>
      <xdr:colOff>101600</xdr:colOff>
      <xdr:row>36</xdr:row>
      <xdr:rowOff>128524</xdr:rowOff>
    </xdr:to>
    <xdr:sp macro="" textlink="">
      <xdr:nvSpPr>
        <xdr:cNvPr id="126" name="フローチャート: 判断 125">
          <a:extLst>
            <a:ext uri="{FF2B5EF4-FFF2-40B4-BE49-F238E27FC236}">
              <a16:creationId xmlns:a16="http://schemas.microsoft.com/office/drawing/2014/main" id="{B2B09205-65B0-445E-8B6A-09944D76B301}"/>
            </a:ext>
          </a:extLst>
        </xdr:cNvPr>
        <xdr:cNvSpPr/>
      </xdr:nvSpPr>
      <xdr:spPr>
        <a:xfrm>
          <a:off x="7810500" y="619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56098</xdr:rowOff>
    </xdr:from>
    <xdr:to>
      <xdr:col>36</xdr:col>
      <xdr:colOff>165100</xdr:colOff>
      <xdr:row>37</xdr:row>
      <xdr:rowOff>157698</xdr:rowOff>
    </xdr:to>
    <xdr:sp macro="" textlink="">
      <xdr:nvSpPr>
        <xdr:cNvPr id="127" name="フローチャート: 判断 126">
          <a:extLst>
            <a:ext uri="{FF2B5EF4-FFF2-40B4-BE49-F238E27FC236}">
              <a16:creationId xmlns:a16="http://schemas.microsoft.com/office/drawing/2014/main" id="{530AC64E-33E7-4E17-A3C6-2A89F8DC8203}"/>
            </a:ext>
          </a:extLst>
        </xdr:cNvPr>
        <xdr:cNvSpPr/>
      </xdr:nvSpPr>
      <xdr:spPr>
        <a:xfrm>
          <a:off x="6921500" y="63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1DF60A4-4059-4E3E-B552-FEE9659A2E1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44E8ED7-8FA3-4E10-94E6-DED4CEB4BA9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3D21AD3-E931-4093-8D1E-CA0D64F3A1D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14D5841-A4C3-49B8-AD50-D83B2ABBC46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9B6D6B18-C693-464F-BAE7-ECC5FB7881F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19522</xdr:rowOff>
    </xdr:from>
    <xdr:to>
      <xdr:col>55</xdr:col>
      <xdr:colOff>50800</xdr:colOff>
      <xdr:row>38</xdr:row>
      <xdr:rowOff>121122</xdr:rowOff>
    </xdr:to>
    <xdr:sp macro="" textlink="">
      <xdr:nvSpPr>
        <xdr:cNvPr id="133" name="楕円 132">
          <a:extLst>
            <a:ext uri="{FF2B5EF4-FFF2-40B4-BE49-F238E27FC236}">
              <a16:creationId xmlns:a16="http://schemas.microsoft.com/office/drawing/2014/main" id="{64A6039B-6E91-4D96-A787-C9F396A7F61D}"/>
            </a:ext>
          </a:extLst>
        </xdr:cNvPr>
        <xdr:cNvSpPr/>
      </xdr:nvSpPr>
      <xdr:spPr>
        <a:xfrm>
          <a:off x="10426700" y="65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169399</xdr:rowOff>
    </xdr:from>
    <xdr:ext cx="534377" cy="259045"/>
    <xdr:sp macro="" textlink="">
      <xdr:nvSpPr>
        <xdr:cNvPr id="134" name="【道路】&#10;一人当たり延長該当値テキスト">
          <a:extLst>
            <a:ext uri="{FF2B5EF4-FFF2-40B4-BE49-F238E27FC236}">
              <a16:creationId xmlns:a16="http://schemas.microsoft.com/office/drawing/2014/main" id="{025B5CFA-7DA0-4523-83DB-07A6E6EF8D4E}"/>
            </a:ext>
          </a:extLst>
        </xdr:cNvPr>
        <xdr:cNvSpPr txBox="1"/>
      </xdr:nvSpPr>
      <xdr:spPr>
        <a:xfrm>
          <a:off x="10515600" y="651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113139</xdr:rowOff>
    </xdr:from>
    <xdr:to>
      <xdr:col>50</xdr:col>
      <xdr:colOff>165100</xdr:colOff>
      <xdr:row>39</xdr:row>
      <xdr:rowOff>43289</xdr:rowOff>
    </xdr:to>
    <xdr:sp macro="" textlink="">
      <xdr:nvSpPr>
        <xdr:cNvPr id="135" name="楕円 134">
          <a:extLst>
            <a:ext uri="{FF2B5EF4-FFF2-40B4-BE49-F238E27FC236}">
              <a16:creationId xmlns:a16="http://schemas.microsoft.com/office/drawing/2014/main" id="{B0B98D5B-AABF-475E-851E-0972EF2540FA}"/>
            </a:ext>
          </a:extLst>
        </xdr:cNvPr>
        <xdr:cNvSpPr/>
      </xdr:nvSpPr>
      <xdr:spPr>
        <a:xfrm>
          <a:off x="9588500" y="662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70322</xdr:rowOff>
    </xdr:from>
    <xdr:to>
      <xdr:col>55</xdr:col>
      <xdr:colOff>0</xdr:colOff>
      <xdr:row>38</xdr:row>
      <xdr:rowOff>163939</xdr:rowOff>
    </xdr:to>
    <xdr:cxnSp macro="">
      <xdr:nvCxnSpPr>
        <xdr:cNvPr id="136" name="直線コネクタ 135">
          <a:extLst>
            <a:ext uri="{FF2B5EF4-FFF2-40B4-BE49-F238E27FC236}">
              <a16:creationId xmlns:a16="http://schemas.microsoft.com/office/drawing/2014/main" id="{8ABDCB93-4557-4839-A3A1-8BDFB7647095}"/>
            </a:ext>
          </a:extLst>
        </xdr:cNvPr>
        <xdr:cNvCxnSpPr/>
      </xdr:nvCxnSpPr>
      <xdr:spPr>
        <a:xfrm flipV="1">
          <a:off x="9639300" y="6585422"/>
          <a:ext cx="8382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60452</xdr:rowOff>
    </xdr:from>
    <xdr:to>
      <xdr:col>46</xdr:col>
      <xdr:colOff>38100</xdr:colOff>
      <xdr:row>40</xdr:row>
      <xdr:rowOff>162052</xdr:rowOff>
    </xdr:to>
    <xdr:sp macro="" textlink="">
      <xdr:nvSpPr>
        <xdr:cNvPr id="137" name="楕円 136">
          <a:extLst>
            <a:ext uri="{FF2B5EF4-FFF2-40B4-BE49-F238E27FC236}">
              <a16:creationId xmlns:a16="http://schemas.microsoft.com/office/drawing/2014/main" id="{5A4DE1A4-E1FD-4640-9424-A6537251C01F}"/>
            </a:ext>
          </a:extLst>
        </xdr:cNvPr>
        <xdr:cNvSpPr/>
      </xdr:nvSpPr>
      <xdr:spPr>
        <a:xfrm>
          <a:off x="8699500" y="69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163939</xdr:rowOff>
    </xdr:from>
    <xdr:to>
      <xdr:col>50</xdr:col>
      <xdr:colOff>114300</xdr:colOff>
      <xdr:row>40</xdr:row>
      <xdr:rowOff>111252</xdr:rowOff>
    </xdr:to>
    <xdr:cxnSp macro="">
      <xdr:nvCxnSpPr>
        <xdr:cNvPr id="138" name="直線コネクタ 137">
          <a:extLst>
            <a:ext uri="{FF2B5EF4-FFF2-40B4-BE49-F238E27FC236}">
              <a16:creationId xmlns:a16="http://schemas.microsoft.com/office/drawing/2014/main" id="{59E765CF-48BE-4829-9799-EEBBF9CF40CA}"/>
            </a:ext>
          </a:extLst>
        </xdr:cNvPr>
        <xdr:cNvCxnSpPr/>
      </xdr:nvCxnSpPr>
      <xdr:spPr>
        <a:xfrm flipV="1">
          <a:off x="8750300" y="6679039"/>
          <a:ext cx="889000" cy="29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124242</xdr:rowOff>
    </xdr:from>
    <xdr:to>
      <xdr:col>41</xdr:col>
      <xdr:colOff>101600</xdr:colOff>
      <xdr:row>41</xdr:row>
      <xdr:rowOff>54392</xdr:rowOff>
    </xdr:to>
    <xdr:sp macro="" textlink="">
      <xdr:nvSpPr>
        <xdr:cNvPr id="139" name="楕円 138">
          <a:extLst>
            <a:ext uri="{FF2B5EF4-FFF2-40B4-BE49-F238E27FC236}">
              <a16:creationId xmlns:a16="http://schemas.microsoft.com/office/drawing/2014/main" id="{838A1D1B-5EBF-4666-8ACE-D1D857680740}"/>
            </a:ext>
          </a:extLst>
        </xdr:cNvPr>
        <xdr:cNvSpPr/>
      </xdr:nvSpPr>
      <xdr:spPr>
        <a:xfrm>
          <a:off x="7810500" y="69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111252</xdr:rowOff>
    </xdr:from>
    <xdr:to>
      <xdr:col>45</xdr:col>
      <xdr:colOff>177800</xdr:colOff>
      <xdr:row>41</xdr:row>
      <xdr:rowOff>3592</xdr:rowOff>
    </xdr:to>
    <xdr:cxnSp macro="">
      <xdr:nvCxnSpPr>
        <xdr:cNvPr id="140" name="直線コネクタ 139">
          <a:extLst>
            <a:ext uri="{FF2B5EF4-FFF2-40B4-BE49-F238E27FC236}">
              <a16:creationId xmlns:a16="http://schemas.microsoft.com/office/drawing/2014/main" id="{DE5053D0-5D6E-4AC1-B08B-F2AE706B2FA7}"/>
            </a:ext>
          </a:extLst>
        </xdr:cNvPr>
        <xdr:cNvCxnSpPr/>
      </xdr:nvCxnSpPr>
      <xdr:spPr>
        <a:xfrm flipV="1">
          <a:off x="7861300" y="6969252"/>
          <a:ext cx="889000" cy="6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15277</xdr:rowOff>
    </xdr:from>
    <xdr:to>
      <xdr:col>36</xdr:col>
      <xdr:colOff>165100</xdr:colOff>
      <xdr:row>41</xdr:row>
      <xdr:rowOff>116877</xdr:rowOff>
    </xdr:to>
    <xdr:sp macro="" textlink="">
      <xdr:nvSpPr>
        <xdr:cNvPr id="141" name="楕円 140">
          <a:extLst>
            <a:ext uri="{FF2B5EF4-FFF2-40B4-BE49-F238E27FC236}">
              <a16:creationId xmlns:a16="http://schemas.microsoft.com/office/drawing/2014/main" id="{0724D1F1-2E98-48D4-AAF6-236F4F1C09FF}"/>
            </a:ext>
          </a:extLst>
        </xdr:cNvPr>
        <xdr:cNvSpPr/>
      </xdr:nvSpPr>
      <xdr:spPr>
        <a:xfrm>
          <a:off x="6921500" y="704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3592</xdr:rowOff>
    </xdr:from>
    <xdr:to>
      <xdr:col>41</xdr:col>
      <xdr:colOff>50800</xdr:colOff>
      <xdr:row>41</xdr:row>
      <xdr:rowOff>66077</xdr:rowOff>
    </xdr:to>
    <xdr:cxnSp macro="">
      <xdr:nvCxnSpPr>
        <xdr:cNvPr id="142" name="直線コネクタ 141">
          <a:extLst>
            <a:ext uri="{FF2B5EF4-FFF2-40B4-BE49-F238E27FC236}">
              <a16:creationId xmlns:a16="http://schemas.microsoft.com/office/drawing/2014/main" id="{CCA9EA69-33B2-4452-B734-0D385557CFFD}"/>
            </a:ext>
          </a:extLst>
        </xdr:cNvPr>
        <xdr:cNvCxnSpPr/>
      </xdr:nvCxnSpPr>
      <xdr:spPr>
        <a:xfrm flipV="1">
          <a:off x="6972300" y="7033042"/>
          <a:ext cx="88900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34</xdr:row>
      <xdr:rowOff>127852</xdr:rowOff>
    </xdr:from>
    <xdr:ext cx="534377" cy="259045"/>
    <xdr:sp macro="" textlink="">
      <xdr:nvSpPr>
        <xdr:cNvPr id="143" name="n_1aveValue【道路】&#10;一人当たり延長">
          <a:extLst>
            <a:ext uri="{FF2B5EF4-FFF2-40B4-BE49-F238E27FC236}">
              <a16:creationId xmlns:a16="http://schemas.microsoft.com/office/drawing/2014/main" id="{182F1DDC-91C5-468B-A3A9-3D5E053A7256}"/>
            </a:ext>
          </a:extLst>
        </xdr:cNvPr>
        <xdr:cNvSpPr txBox="1"/>
      </xdr:nvSpPr>
      <xdr:spPr>
        <a:xfrm>
          <a:off x="9359411" y="595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99658</xdr:rowOff>
    </xdr:from>
    <xdr:ext cx="534377" cy="259045"/>
    <xdr:sp macro="" textlink="">
      <xdr:nvSpPr>
        <xdr:cNvPr id="144" name="n_2aveValue【道路】&#10;一人当たり延長">
          <a:extLst>
            <a:ext uri="{FF2B5EF4-FFF2-40B4-BE49-F238E27FC236}">
              <a16:creationId xmlns:a16="http://schemas.microsoft.com/office/drawing/2014/main" id="{9A5C539A-2C50-4DF8-9EBD-33EB195B0371}"/>
            </a:ext>
          </a:extLst>
        </xdr:cNvPr>
        <xdr:cNvSpPr txBox="1"/>
      </xdr:nvSpPr>
      <xdr:spPr>
        <a:xfrm>
          <a:off x="8483111" y="592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145051</xdr:rowOff>
    </xdr:from>
    <xdr:ext cx="534377" cy="259045"/>
    <xdr:sp macro="" textlink="">
      <xdr:nvSpPr>
        <xdr:cNvPr id="145" name="n_3aveValue【道路】&#10;一人当たり延長">
          <a:extLst>
            <a:ext uri="{FF2B5EF4-FFF2-40B4-BE49-F238E27FC236}">
              <a16:creationId xmlns:a16="http://schemas.microsoft.com/office/drawing/2014/main" id="{7B07A56D-7B1B-4011-8677-009270D7B51D}"/>
            </a:ext>
          </a:extLst>
        </xdr:cNvPr>
        <xdr:cNvSpPr txBox="1"/>
      </xdr:nvSpPr>
      <xdr:spPr>
        <a:xfrm>
          <a:off x="7594111" y="597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2775</xdr:rowOff>
    </xdr:from>
    <xdr:ext cx="534377" cy="259045"/>
    <xdr:sp macro="" textlink="">
      <xdr:nvSpPr>
        <xdr:cNvPr id="146" name="n_4aveValue【道路】&#10;一人当たり延長">
          <a:extLst>
            <a:ext uri="{FF2B5EF4-FFF2-40B4-BE49-F238E27FC236}">
              <a16:creationId xmlns:a16="http://schemas.microsoft.com/office/drawing/2014/main" id="{7DF7A0C3-D87F-46B8-AD96-97B3F01A567B}"/>
            </a:ext>
          </a:extLst>
        </xdr:cNvPr>
        <xdr:cNvSpPr txBox="1"/>
      </xdr:nvSpPr>
      <xdr:spPr>
        <a:xfrm>
          <a:off x="6705111" y="617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34416</xdr:rowOff>
    </xdr:from>
    <xdr:ext cx="534377" cy="259045"/>
    <xdr:sp macro="" textlink="">
      <xdr:nvSpPr>
        <xdr:cNvPr id="147" name="n_1mainValue【道路】&#10;一人当たり延長">
          <a:extLst>
            <a:ext uri="{FF2B5EF4-FFF2-40B4-BE49-F238E27FC236}">
              <a16:creationId xmlns:a16="http://schemas.microsoft.com/office/drawing/2014/main" id="{CF2ACD47-F174-4F0F-8D8F-0FCB03A0E7A6}"/>
            </a:ext>
          </a:extLst>
        </xdr:cNvPr>
        <xdr:cNvSpPr txBox="1"/>
      </xdr:nvSpPr>
      <xdr:spPr>
        <a:xfrm>
          <a:off x="9359411" y="67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153179</xdr:rowOff>
    </xdr:from>
    <xdr:ext cx="534377" cy="259045"/>
    <xdr:sp macro="" textlink="">
      <xdr:nvSpPr>
        <xdr:cNvPr id="148" name="n_2mainValue【道路】&#10;一人当たり延長">
          <a:extLst>
            <a:ext uri="{FF2B5EF4-FFF2-40B4-BE49-F238E27FC236}">
              <a16:creationId xmlns:a16="http://schemas.microsoft.com/office/drawing/2014/main" id="{9D02054C-DF51-43EE-9A24-DF5EE68D2045}"/>
            </a:ext>
          </a:extLst>
        </xdr:cNvPr>
        <xdr:cNvSpPr txBox="1"/>
      </xdr:nvSpPr>
      <xdr:spPr>
        <a:xfrm>
          <a:off x="8483111" y="70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45519</xdr:rowOff>
    </xdr:from>
    <xdr:ext cx="534377" cy="259045"/>
    <xdr:sp macro="" textlink="">
      <xdr:nvSpPr>
        <xdr:cNvPr id="149" name="n_3mainValue【道路】&#10;一人当たり延長">
          <a:extLst>
            <a:ext uri="{FF2B5EF4-FFF2-40B4-BE49-F238E27FC236}">
              <a16:creationId xmlns:a16="http://schemas.microsoft.com/office/drawing/2014/main" id="{F772227A-3751-4709-9730-F3B688504427}"/>
            </a:ext>
          </a:extLst>
        </xdr:cNvPr>
        <xdr:cNvSpPr txBox="1"/>
      </xdr:nvSpPr>
      <xdr:spPr>
        <a:xfrm>
          <a:off x="7594111" y="707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108004</xdr:rowOff>
    </xdr:from>
    <xdr:ext cx="534377" cy="259045"/>
    <xdr:sp macro="" textlink="">
      <xdr:nvSpPr>
        <xdr:cNvPr id="150" name="n_4mainValue【道路】&#10;一人当たり延長">
          <a:extLst>
            <a:ext uri="{FF2B5EF4-FFF2-40B4-BE49-F238E27FC236}">
              <a16:creationId xmlns:a16="http://schemas.microsoft.com/office/drawing/2014/main" id="{B5D2BAD3-F229-4B8A-A2D7-C66EA46369B9}"/>
            </a:ext>
          </a:extLst>
        </xdr:cNvPr>
        <xdr:cNvSpPr txBox="1"/>
      </xdr:nvSpPr>
      <xdr:spPr>
        <a:xfrm>
          <a:off x="6705111" y="713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A24C3BFF-2651-4070-9B0E-44C7A594F1C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E8824838-30C5-4537-A5A9-A6C5B0BF09B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4092FFC8-0884-4CBE-B764-92512BC9BAA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55BC8719-C754-4DEF-8167-10FB964990C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50EE52F5-9423-47D9-A768-5443B9C9B97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1ECC1485-EA7A-4CC5-974E-7A2803FB872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D5BFA15-5419-46E6-94FB-993C689C11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68120CE1-3871-43A6-ACE9-EB144522EF7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14DD2EB6-B023-4889-8D5B-CB52840A22B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A22FC2F0-4B09-4764-A343-DC8CF3CCE36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1" name="テキスト ボックス 160">
          <a:extLst>
            <a:ext uri="{FF2B5EF4-FFF2-40B4-BE49-F238E27FC236}">
              <a16:creationId xmlns:a16="http://schemas.microsoft.com/office/drawing/2014/main" id="{33EEB2A1-B460-40BB-992D-5968DBA81F8F}"/>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a:extLst>
            <a:ext uri="{FF2B5EF4-FFF2-40B4-BE49-F238E27FC236}">
              <a16:creationId xmlns:a16="http://schemas.microsoft.com/office/drawing/2014/main" id="{0D596192-F205-468C-8501-9329A42E6F7C}"/>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a:extLst>
            <a:ext uri="{FF2B5EF4-FFF2-40B4-BE49-F238E27FC236}">
              <a16:creationId xmlns:a16="http://schemas.microsoft.com/office/drawing/2014/main" id="{6F9DD89D-F124-4A56-AEC9-E14080B3322E}"/>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a:extLst>
            <a:ext uri="{FF2B5EF4-FFF2-40B4-BE49-F238E27FC236}">
              <a16:creationId xmlns:a16="http://schemas.microsoft.com/office/drawing/2014/main" id="{0CBDA399-BD07-44E8-878F-331DD89B1DDC}"/>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a:extLst>
            <a:ext uri="{FF2B5EF4-FFF2-40B4-BE49-F238E27FC236}">
              <a16:creationId xmlns:a16="http://schemas.microsoft.com/office/drawing/2014/main" id="{FB156A87-3A61-4B23-8D82-AB6FD6209D4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a:extLst>
            <a:ext uri="{FF2B5EF4-FFF2-40B4-BE49-F238E27FC236}">
              <a16:creationId xmlns:a16="http://schemas.microsoft.com/office/drawing/2014/main" id="{BFA3C357-C93E-4231-A8FB-B6C12635F249}"/>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a:extLst>
            <a:ext uri="{FF2B5EF4-FFF2-40B4-BE49-F238E27FC236}">
              <a16:creationId xmlns:a16="http://schemas.microsoft.com/office/drawing/2014/main" id="{D6F18BEF-6081-422D-BABB-359DFD13F51C}"/>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a:extLst>
            <a:ext uri="{FF2B5EF4-FFF2-40B4-BE49-F238E27FC236}">
              <a16:creationId xmlns:a16="http://schemas.microsoft.com/office/drawing/2014/main" id="{74367FC1-BCAF-4CD4-9B3E-CC3A75C82553}"/>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55</xdr:row>
      <xdr:rowOff>29227</xdr:rowOff>
    </xdr:from>
    <xdr:ext cx="338939" cy="259045"/>
    <xdr:sp macro="" textlink="">
      <xdr:nvSpPr>
        <xdr:cNvPr id="169" name="テキスト ボックス 168">
          <a:extLst>
            <a:ext uri="{FF2B5EF4-FFF2-40B4-BE49-F238E27FC236}">
              <a16:creationId xmlns:a16="http://schemas.microsoft.com/office/drawing/2014/main" id="{91D77DE5-4208-4744-AAD7-5004AD034624}"/>
            </a:ext>
          </a:extLst>
        </xdr:cNvPr>
        <xdr:cNvSpPr txBox="1"/>
      </xdr:nvSpPr>
      <xdr:spPr>
        <a:xfrm>
          <a:off x="423061" y="945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4136BF98-E74F-497A-A7C6-A2608F0F22D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C82A155E-F714-48E5-8713-47746C27064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86868</xdr:rowOff>
    </xdr:from>
    <xdr:to>
      <xdr:col>24</xdr:col>
      <xdr:colOff>62865</xdr:colOff>
      <xdr:row>64</xdr:row>
      <xdr:rowOff>66294</xdr:rowOff>
    </xdr:to>
    <xdr:cxnSp macro="">
      <xdr:nvCxnSpPr>
        <xdr:cNvPr id="172" name="直線コネクタ 171">
          <a:extLst>
            <a:ext uri="{FF2B5EF4-FFF2-40B4-BE49-F238E27FC236}">
              <a16:creationId xmlns:a16="http://schemas.microsoft.com/office/drawing/2014/main" id="{A7FD495B-3E48-4E91-9853-EAFDECE79219}"/>
            </a:ext>
          </a:extLst>
        </xdr:cNvPr>
        <xdr:cNvCxnSpPr/>
      </xdr:nvCxnSpPr>
      <xdr:spPr>
        <a:xfrm flipV="1">
          <a:off x="4634865" y="968806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70121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ACC1D5BD-3409-4FD5-9A9B-BC64FA13526E}"/>
            </a:ext>
          </a:extLst>
        </xdr:cNvPr>
        <xdr:cNvSpPr txBox="1"/>
      </xdr:nvSpPr>
      <xdr:spPr>
        <a:xfrm>
          <a:off x="4673600" y="1104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66294</xdr:rowOff>
    </xdr:from>
    <xdr:to>
      <xdr:col>24</xdr:col>
      <xdr:colOff>152400</xdr:colOff>
      <xdr:row>64</xdr:row>
      <xdr:rowOff>66294</xdr:rowOff>
    </xdr:to>
    <xdr:cxnSp macro="">
      <xdr:nvCxnSpPr>
        <xdr:cNvPr id="174" name="直線コネクタ 173">
          <a:extLst>
            <a:ext uri="{FF2B5EF4-FFF2-40B4-BE49-F238E27FC236}">
              <a16:creationId xmlns:a16="http://schemas.microsoft.com/office/drawing/2014/main" id="{C2756641-CE89-412C-A82B-1EA5D20302C5}"/>
            </a:ext>
          </a:extLst>
        </xdr:cNvPr>
        <xdr:cNvCxnSpPr/>
      </xdr:nvCxnSpPr>
      <xdr:spPr>
        <a:xfrm>
          <a:off x="4546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33545</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E1386A75-1B41-4741-9DA3-4339B5BBB078}"/>
            </a:ext>
          </a:extLst>
        </xdr:cNvPr>
        <xdr:cNvSpPr txBox="1"/>
      </xdr:nvSpPr>
      <xdr:spPr>
        <a:xfrm>
          <a:off x="4673600" y="9463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86868</xdr:rowOff>
    </xdr:from>
    <xdr:to>
      <xdr:col>24</xdr:col>
      <xdr:colOff>152400</xdr:colOff>
      <xdr:row>56</xdr:row>
      <xdr:rowOff>86868</xdr:rowOff>
    </xdr:to>
    <xdr:cxnSp macro="">
      <xdr:nvCxnSpPr>
        <xdr:cNvPr id="176" name="直線コネクタ 175">
          <a:extLst>
            <a:ext uri="{FF2B5EF4-FFF2-40B4-BE49-F238E27FC236}">
              <a16:creationId xmlns:a16="http://schemas.microsoft.com/office/drawing/2014/main" id="{F4275A26-6B7B-4B0A-A8B2-F30CF6A91F20}"/>
            </a:ext>
          </a:extLst>
        </xdr:cNvPr>
        <xdr:cNvCxnSpPr/>
      </xdr:nvCxnSpPr>
      <xdr:spPr>
        <a:xfrm>
          <a:off x="4546600" y="968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144797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3529AD3C-BA06-44B8-8441-BC4F7408484E}"/>
            </a:ext>
          </a:extLst>
        </xdr:cNvPr>
        <xdr:cNvSpPr txBox="1"/>
      </xdr:nvSpPr>
      <xdr:spPr>
        <a:xfrm>
          <a:off x="4673600" y="10774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166370</xdr:rowOff>
    </xdr:from>
    <xdr:to>
      <xdr:col>24</xdr:col>
      <xdr:colOff>114300</xdr:colOff>
      <xdr:row>63</xdr:row>
      <xdr:rowOff>96520</xdr:rowOff>
    </xdr:to>
    <xdr:sp macro="" textlink="">
      <xdr:nvSpPr>
        <xdr:cNvPr id="178" name="フローチャート: 判断 177">
          <a:extLst>
            <a:ext uri="{FF2B5EF4-FFF2-40B4-BE49-F238E27FC236}">
              <a16:creationId xmlns:a16="http://schemas.microsoft.com/office/drawing/2014/main" id="{9C9DAD2D-9892-4A98-BE54-CA06A42223D3}"/>
            </a:ext>
          </a:extLst>
        </xdr:cNvPr>
        <xdr:cNvSpPr/>
      </xdr:nvSpPr>
      <xdr:spPr>
        <a:xfrm>
          <a:off x="4584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136652</xdr:rowOff>
    </xdr:from>
    <xdr:to>
      <xdr:col>20</xdr:col>
      <xdr:colOff>38100</xdr:colOff>
      <xdr:row>63</xdr:row>
      <xdr:rowOff>66802</xdr:rowOff>
    </xdr:to>
    <xdr:sp macro="" textlink="">
      <xdr:nvSpPr>
        <xdr:cNvPr id="179" name="フローチャート: 判断 178">
          <a:extLst>
            <a:ext uri="{FF2B5EF4-FFF2-40B4-BE49-F238E27FC236}">
              <a16:creationId xmlns:a16="http://schemas.microsoft.com/office/drawing/2014/main" id="{9F5367A4-1C73-4D4F-BB44-E3920F524298}"/>
            </a:ext>
          </a:extLst>
        </xdr:cNvPr>
        <xdr:cNvSpPr/>
      </xdr:nvSpPr>
      <xdr:spPr>
        <a:xfrm>
          <a:off x="3746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113792</xdr:rowOff>
    </xdr:from>
    <xdr:to>
      <xdr:col>15</xdr:col>
      <xdr:colOff>101600</xdr:colOff>
      <xdr:row>63</xdr:row>
      <xdr:rowOff>43942</xdr:rowOff>
    </xdr:to>
    <xdr:sp macro="" textlink="">
      <xdr:nvSpPr>
        <xdr:cNvPr id="180" name="フローチャート: 判断 179">
          <a:extLst>
            <a:ext uri="{FF2B5EF4-FFF2-40B4-BE49-F238E27FC236}">
              <a16:creationId xmlns:a16="http://schemas.microsoft.com/office/drawing/2014/main" id="{2C8E0B27-AE7E-4A1E-9E26-809279378BE9}"/>
            </a:ext>
          </a:extLst>
        </xdr:cNvPr>
        <xdr:cNvSpPr/>
      </xdr:nvSpPr>
      <xdr:spPr>
        <a:xfrm>
          <a:off x="2857500" y="1074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84074</xdr:rowOff>
    </xdr:from>
    <xdr:to>
      <xdr:col>10</xdr:col>
      <xdr:colOff>165100</xdr:colOff>
      <xdr:row>63</xdr:row>
      <xdr:rowOff>14224</xdr:rowOff>
    </xdr:to>
    <xdr:sp macro="" textlink="">
      <xdr:nvSpPr>
        <xdr:cNvPr id="181" name="フローチャート: 判断 180">
          <a:extLst>
            <a:ext uri="{FF2B5EF4-FFF2-40B4-BE49-F238E27FC236}">
              <a16:creationId xmlns:a16="http://schemas.microsoft.com/office/drawing/2014/main" id="{BC83DABF-28B0-4596-98F0-2B44CEC722BA}"/>
            </a:ext>
          </a:extLst>
        </xdr:cNvPr>
        <xdr:cNvSpPr/>
      </xdr:nvSpPr>
      <xdr:spPr>
        <a:xfrm>
          <a:off x="1968500" y="1071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10922</xdr:rowOff>
    </xdr:from>
    <xdr:to>
      <xdr:col>6</xdr:col>
      <xdr:colOff>38100</xdr:colOff>
      <xdr:row>62</xdr:row>
      <xdr:rowOff>112522</xdr:rowOff>
    </xdr:to>
    <xdr:sp macro="" textlink="">
      <xdr:nvSpPr>
        <xdr:cNvPr id="182" name="フローチャート: 判断 181">
          <a:extLst>
            <a:ext uri="{FF2B5EF4-FFF2-40B4-BE49-F238E27FC236}">
              <a16:creationId xmlns:a16="http://schemas.microsoft.com/office/drawing/2014/main" id="{FA2077E9-92C2-4C50-9F79-8A53DB7E693A}"/>
            </a:ext>
          </a:extLst>
        </xdr:cNvPr>
        <xdr:cNvSpPr/>
      </xdr:nvSpPr>
      <xdr:spPr>
        <a:xfrm>
          <a:off x="1079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A98305B-9A67-4FC1-81C5-EF68F2A528D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2C6CA33-F54F-446D-A1F1-FE516C525F3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ABD07B3-0755-4F40-9BEE-ED774571F8C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8E3B092-409A-47AB-A44B-9140333A367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6AC9017-38C7-4699-9C2B-4DBEDFFFAEE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20066</xdr:rowOff>
    </xdr:from>
    <xdr:to>
      <xdr:col>24</xdr:col>
      <xdr:colOff>114300</xdr:colOff>
      <xdr:row>62</xdr:row>
      <xdr:rowOff>121666</xdr:rowOff>
    </xdr:to>
    <xdr:sp macro="" textlink="">
      <xdr:nvSpPr>
        <xdr:cNvPr id="188" name="楕円 187">
          <a:extLst>
            <a:ext uri="{FF2B5EF4-FFF2-40B4-BE49-F238E27FC236}">
              <a16:creationId xmlns:a16="http://schemas.microsoft.com/office/drawing/2014/main" id="{1BD20FEC-C4C1-49D0-B1D8-CD2042C4F61D}"/>
            </a:ext>
          </a:extLst>
        </xdr:cNvPr>
        <xdr:cNvSpPr/>
      </xdr:nvSpPr>
      <xdr:spPr>
        <a:xfrm>
          <a:off x="45847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42943</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56B58EB1-C2A5-4E58-97AA-2A824CDF45C6}"/>
            </a:ext>
          </a:extLst>
        </xdr:cNvPr>
        <xdr:cNvSpPr txBox="1"/>
      </xdr:nvSpPr>
      <xdr:spPr>
        <a:xfrm>
          <a:off x="4673600" y="10501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164084</xdr:rowOff>
    </xdr:from>
    <xdr:to>
      <xdr:col>20</xdr:col>
      <xdr:colOff>38100</xdr:colOff>
      <xdr:row>62</xdr:row>
      <xdr:rowOff>94234</xdr:rowOff>
    </xdr:to>
    <xdr:sp macro="" textlink="">
      <xdr:nvSpPr>
        <xdr:cNvPr id="190" name="楕円 189">
          <a:extLst>
            <a:ext uri="{FF2B5EF4-FFF2-40B4-BE49-F238E27FC236}">
              <a16:creationId xmlns:a16="http://schemas.microsoft.com/office/drawing/2014/main" id="{F3E236F6-3061-4A2A-9A43-341F8B9D92D6}"/>
            </a:ext>
          </a:extLst>
        </xdr:cNvPr>
        <xdr:cNvSpPr/>
      </xdr:nvSpPr>
      <xdr:spPr>
        <a:xfrm>
          <a:off x="37465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43434</xdr:rowOff>
    </xdr:from>
    <xdr:to>
      <xdr:col>24</xdr:col>
      <xdr:colOff>63500</xdr:colOff>
      <xdr:row>62</xdr:row>
      <xdr:rowOff>70866</xdr:rowOff>
    </xdr:to>
    <xdr:cxnSp macro="">
      <xdr:nvCxnSpPr>
        <xdr:cNvPr id="191" name="直線コネクタ 190">
          <a:extLst>
            <a:ext uri="{FF2B5EF4-FFF2-40B4-BE49-F238E27FC236}">
              <a16:creationId xmlns:a16="http://schemas.microsoft.com/office/drawing/2014/main" id="{1FB2F762-F7FB-44BD-AC40-AF832BB5D2B2}"/>
            </a:ext>
          </a:extLst>
        </xdr:cNvPr>
        <xdr:cNvCxnSpPr/>
      </xdr:nvCxnSpPr>
      <xdr:spPr>
        <a:xfrm>
          <a:off x="3797300" y="1067333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129794</xdr:rowOff>
    </xdr:from>
    <xdr:to>
      <xdr:col>15</xdr:col>
      <xdr:colOff>101600</xdr:colOff>
      <xdr:row>62</xdr:row>
      <xdr:rowOff>59944</xdr:rowOff>
    </xdr:to>
    <xdr:sp macro="" textlink="">
      <xdr:nvSpPr>
        <xdr:cNvPr id="192" name="楕円 191">
          <a:extLst>
            <a:ext uri="{FF2B5EF4-FFF2-40B4-BE49-F238E27FC236}">
              <a16:creationId xmlns:a16="http://schemas.microsoft.com/office/drawing/2014/main" id="{535F1195-AF7D-4F7D-9148-14B38298A067}"/>
            </a:ext>
          </a:extLst>
        </xdr:cNvPr>
        <xdr:cNvSpPr/>
      </xdr:nvSpPr>
      <xdr:spPr>
        <a:xfrm>
          <a:off x="2857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9144</xdr:rowOff>
    </xdr:from>
    <xdr:to>
      <xdr:col>19</xdr:col>
      <xdr:colOff>177800</xdr:colOff>
      <xdr:row>62</xdr:row>
      <xdr:rowOff>43434</xdr:rowOff>
    </xdr:to>
    <xdr:cxnSp macro="">
      <xdr:nvCxnSpPr>
        <xdr:cNvPr id="193" name="直線コネクタ 192">
          <a:extLst>
            <a:ext uri="{FF2B5EF4-FFF2-40B4-BE49-F238E27FC236}">
              <a16:creationId xmlns:a16="http://schemas.microsoft.com/office/drawing/2014/main" id="{6816276D-F346-4BA3-BEF5-5EFE9BC87F46}"/>
            </a:ext>
          </a:extLst>
        </xdr:cNvPr>
        <xdr:cNvCxnSpPr/>
      </xdr:nvCxnSpPr>
      <xdr:spPr>
        <a:xfrm>
          <a:off x="2908300" y="106390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97790</xdr:rowOff>
    </xdr:from>
    <xdr:to>
      <xdr:col>10</xdr:col>
      <xdr:colOff>165100</xdr:colOff>
      <xdr:row>62</xdr:row>
      <xdr:rowOff>27940</xdr:rowOff>
    </xdr:to>
    <xdr:sp macro="" textlink="">
      <xdr:nvSpPr>
        <xdr:cNvPr id="194" name="楕円 193">
          <a:extLst>
            <a:ext uri="{FF2B5EF4-FFF2-40B4-BE49-F238E27FC236}">
              <a16:creationId xmlns:a16="http://schemas.microsoft.com/office/drawing/2014/main" id="{0B3A108C-1FE0-4908-889E-66A7B3F8578A}"/>
            </a:ext>
          </a:extLst>
        </xdr:cNvPr>
        <xdr:cNvSpPr/>
      </xdr:nvSpPr>
      <xdr:spPr>
        <a:xfrm>
          <a:off x="1968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148590</xdr:rowOff>
    </xdr:from>
    <xdr:to>
      <xdr:col>15</xdr:col>
      <xdr:colOff>50800</xdr:colOff>
      <xdr:row>62</xdr:row>
      <xdr:rowOff>9144</xdr:rowOff>
    </xdr:to>
    <xdr:cxnSp macro="">
      <xdr:nvCxnSpPr>
        <xdr:cNvPr id="195" name="直線コネクタ 194">
          <a:extLst>
            <a:ext uri="{FF2B5EF4-FFF2-40B4-BE49-F238E27FC236}">
              <a16:creationId xmlns:a16="http://schemas.microsoft.com/office/drawing/2014/main" id="{31D8FC02-FDB1-4E16-91C2-82A08F611EAE}"/>
            </a:ext>
          </a:extLst>
        </xdr:cNvPr>
        <xdr:cNvCxnSpPr/>
      </xdr:nvCxnSpPr>
      <xdr:spPr>
        <a:xfrm>
          <a:off x="2019300" y="10607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63500</xdr:rowOff>
    </xdr:from>
    <xdr:to>
      <xdr:col>6</xdr:col>
      <xdr:colOff>38100</xdr:colOff>
      <xdr:row>61</xdr:row>
      <xdr:rowOff>165100</xdr:rowOff>
    </xdr:to>
    <xdr:sp macro="" textlink="">
      <xdr:nvSpPr>
        <xdr:cNvPr id="196" name="楕円 195">
          <a:extLst>
            <a:ext uri="{FF2B5EF4-FFF2-40B4-BE49-F238E27FC236}">
              <a16:creationId xmlns:a16="http://schemas.microsoft.com/office/drawing/2014/main" id="{08E88744-63E3-46E8-A8BD-59BBEBAC713D}"/>
            </a:ext>
          </a:extLst>
        </xdr:cNvPr>
        <xdr:cNvSpPr/>
      </xdr:nvSpPr>
      <xdr:spPr>
        <a:xfrm>
          <a:off x="1079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114300</xdr:rowOff>
    </xdr:from>
    <xdr:to>
      <xdr:col>10</xdr:col>
      <xdr:colOff>114300</xdr:colOff>
      <xdr:row>61</xdr:row>
      <xdr:rowOff>148590</xdr:rowOff>
    </xdr:to>
    <xdr:cxnSp macro="">
      <xdr:nvCxnSpPr>
        <xdr:cNvPr id="197" name="直線コネクタ 196">
          <a:extLst>
            <a:ext uri="{FF2B5EF4-FFF2-40B4-BE49-F238E27FC236}">
              <a16:creationId xmlns:a16="http://schemas.microsoft.com/office/drawing/2014/main" id="{4B480BF8-82F3-48FE-8AFF-8235469E0C75}"/>
            </a:ext>
          </a:extLst>
        </xdr:cNvPr>
        <xdr:cNvCxnSpPr/>
      </xdr:nvCxnSpPr>
      <xdr:spPr>
        <a:xfrm>
          <a:off x="1130300" y="105727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57929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4F3DB687-3C3D-4B99-AAB3-EAE608F9E74D}"/>
            </a:ext>
          </a:extLst>
        </xdr:cNvPr>
        <xdr:cNvSpPr txBox="1"/>
      </xdr:nvSpPr>
      <xdr:spPr>
        <a:xfrm>
          <a:off x="3582044" y="108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35069</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89805782-B07C-469F-9C55-5B214F00F40E}"/>
            </a:ext>
          </a:extLst>
        </xdr:cNvPr>
        <xdr:cNvSpPr txBox="1"/>
      </xdr:nvSpPr>
      <xdr:spPr>
        <a:xfrm>
          <a:off x="2705744" y="1083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5351</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F1A5C6F8-7287-4C1F-A4A5-6B8A33ED1A97}"/>
            </a:ext>
          </a:extLst>
        </xdr:cNvPr>
        <xdr:cNvSpPr txBox="1"/>
      </xdr:nvSpPr>
      <xdr:spPr>
        <a:xfrm>
          <a:off x="1816744" y="1080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103649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D3C6B8BE-EE60-4B2E-A2FC-0FFC41AF8E4C}"/>
            </a:ext>
          </a:extLst>
        </xdr:cNvPr>
        <xdr:cNvSpPr txBox="1"/>
      </xdr:nvSpPr>
      <xdr:spPr>
        <a:xfrm>
          <a:off x="927744" y="1073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110761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4ABF8D7A-D0A2-4809-B90E-14707FF2D503}"/>
            </a:ext>
          </a:extLst>
        </xdr:cNvPr>
        <xdr:cNvSpPr txBox="1"/>
      </xdr:nvSpPr>
      <xdr:spPr>
        <a:xfrm>
          <a:off x="3582044" y="10397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76471</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D9F1F5EF-4989-426F-9A7B-2A673DF99762}"/>
            </a:ext>
          </a:extLst>
        </xdr:cNvPr>
        <xdr:cNvSpPr txBox="1"/>
      </xdr:nvSpPr>
      <xdr:spPr>
        <a:xfrm>
          <a:off x="2705744" y="1036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44467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B8738AEA-0CC6-452B-B8B1-3B889F36C639}"/>
            </a:ext>
          </a:extLst>
        </xdr:cNvPr>
        <xdr:cNvSpPr txBox="1"/>
      </xdr:nvSpPr>
      <xdr:spPr>
        <a:xfrm>
          <a:off x="18167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10177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97309847-B297-48EC-8BAD-6AEB9BE93CDA}"/>
            </a:ext>
          </a:extLst>
        </xdr:cNvPr>
        <xdr:cNvSpPr txBox="1"/>
      </xdr:nvSpPr>
      <xdr:spPr>
        <a:xfrm>
          <a:off x="927744" y="1029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111C83B-5066-4EF3-BB88-892812BBCAD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BD340DB4-C35A-4622-8014-3E7FBCFEE4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24ACD19F-1336-4F09-83DD-030E6CF3AE3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E8AC9145-3A4D-40C1-B0BD-B7ADABBC760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DC833A23-725A-4CF4-8C89-06880479EF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26AC58E6-BEFC-4682-8C60-08FBF261BDF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A6A6B490-D7EB-49B8-9983-5EBF61C6A53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C865742F-751D-4EEA-87D3-85183CB602D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69236124-ADF3-4424-8261-DBF99F4A74C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6E2155BF-0473-40C4-9905-365F0A1C620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ECF7506E-874C-43F5-BAC0-3478146E4CC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2B8949AE-7C74-4DDF-8D27-715B6439921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AA62AE0F-40F6-4B62-AC3D-4AE9F662E5F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a:extLst>
            <a:ext uri="{FF2B5EF4-FFF2-40B4-BE49-F238E27FC236}">
              <a16:creationId xmlns:a16="http://schemas.microsoft.com/office/drawing/2014/main" id="{B6FBAFFD-F94E-4B61-9C1B-E9BF1DD7CE9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31420AEE-4FB8-4A52-BA32-D3AB9921B7F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a:extLst>
            <a:ext uri="{FF2B5EF4-FFF2-40B4-BE49-F238E27FC236}">
              <a16:creationId xmlns:a16="http://schemas.microsoft.com/office/drawing/2014/main" id="{E22406E6-844C-441E-93B5-2E0EF0CF40BB}"/>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20B6D98C-80C3-4C45-873C-E95E19877B1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a:extLst>
            <a:ext uri="{FF2B5EF4-FFF2-40B4-BE49-F238E27FC236}">
              <a16:creationId xmlns:a16="http://schemas.microsoft.com/office/drawing/2014/main" id="{5ABB340C-B120-47F6-ACC1-0245C339604B}"/>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4DADCDD5-FEF7-4588-8333-FD9C367E293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a:extLst>
            <a:ext uri="{FF2B5EF4-FFF2-40B4-BE49-F238E27FC236}">
              <a16:creationId xmlns:a16="http://schemas.microsoft.com/office/drawing/2014/main" id="{D375926D-176C-4595-AE74-569F78F874A2}"/>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4C8834B8-EA03-47BD-9586-A702E3739D3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760758CD-A58E-43C3-A53A-736433CA17E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F093806E-BB59-4119-9026-217FF33CEA9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67986</xdr:rowOff>
    </xdr:from>
    <xdr:to>
      <xdr:col>54</xdr:col>
      <xdr:colOff>189865</xdr:colOff>
      <xdr:row>64</xdr:row>
      <xdr:rowOff>54139</xdr:rowOff>
    </xdr:to>
    <xdr:cxnSp macro="">
      <xdr:nvCxnSpPr>
        <xdr:cNvPr id="229" name="直線コネクタ 228">
          <a:extLst>
            <a:ext uri="{FF2B5EF4-FFF2-40B4-BE49-F238E27FC236}">
              <a16:creationId xmlns:a16="http://schemas.microsoft.com/office/drawing/2014/main" id="{689A6F6F-83B4-4CF5-A423-50F5C653501A}"/>
            </a:ext>
          </a:extLst>
        </xdr:cNvPr>
        <xdr:cNvCxnSpPr/>
      </xdr:nvCxnSpPr>
      <xdr:spPr>
        <a:xfrm flipV="1">
          <a:off x="10476865" y="9497736"/>
          <a:ext cx="0" cy="152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57966</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73A3F8C2-A37D-4D7E-98E3-B1B2633E2240}"/>
            </a:ext>
          </a:extLst>
        </xdr:cNvPr>
        <xdr:cNvSpPr txBox="1"/>
      </xdr:nvSpPr>
      <xdr:spPr>
        <a:xfrm>
          <a:off x="10515600" y="1103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54139</xdr:rowOff>
    </xdr:from>
    <xdr:to>
      <xdr:col>55</xdr:col>
      <xdr:colOff>88900</xdr:colOff>
      <xdr:row>64</xdr:row>
      <xdr:rowOff>54139</xdr:rowOff>
    </xdr:to>
    <xdr:cxnSp macro="">
      <xdr:nvCxnSpPr>
        <xdr:cNvPr id="231" name="直線コネクタ 230">
          <a:extLst>
            <a:ext uri="{FF2B5EF4-FFF2-40B4-BE49-F238E27FC236}">
              <a16:creationId xmlns:a16="http://schemas.microsoft.com/office/drawing/2014/main" id="{E77E9138-6BA7-41BD-BB40-ED72259A686D}"/>
            </a:ext>
          </a:extLst>
        </xdr:cNvPr>
        <xdr:cNvCxnSpPr/>
      </xdr:nvCxnSpPr>
      <xdr:spPr>
        <a:xfrm>
          <a:off x="10388600" y="1102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14663</xdr:rowOff>
    </xdr:from>
    <xdr:ext cx="599010" cy="259045"/>
    <xdr:sp macro="" textlink="">
      <xdr:nvSpPr>
        <xdr:cNvPr id="232" name="【橋りょう・トンネル】&#10;一人当たり有形固定資産（償却資産）額最大値テキスト">
          <a:extLst>
            <a:ext uri="{FF2B5EF4-FFF2-40B4-BE49-F238E27FC236}">
              <a16:creationId xmlns:a16="http://schemas.microsoft.com/office/drawing/2014/main" id="{D0B83681-5499-470B-83C0-1E14E3F1FF35}"/>
            </a:ext>
          </a:extLst>
        </xdr:cNvPr>
        <xdr:cNvSpPr txBox="1"/>
      </xdr:nvSpPr>
      <xdr:spPr>
        <a:xfrm>
          <a:off x="10515600" y="927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67986</xdr:rowOff>
    </xdr:from>
    <xdr:to>
      <xdr:col>55</xdr:col>
      <xdr:colOff>88900</xdr:colOff>
      <xdr:row>55</xdr:row>
      <xdr:rowOff>67986</xdr:rowOff>
    </xdr:to>
    <xdr:cxnSp macro="">
      <xdr:nvCxnSpPr>
        <xdr:cNvPr id="233" name="直線コネクタ 232">
          <a:extLst>
            <a:ext uri="{FF2B5EF4-FFF2-40B4-BE49-F238E27FC236}">
              <a16:creationId xmlns:a16="http://schemas.microsoft.com/office/drawing/2014/main" id="{E8B058EB-B995-4ED5-9889-0F3A74BEB107}"/>
            </a:ext>
          </a:extLst>
        </xdr:cNvPr>
        <xdr:cNvCxnSpPr/>
      </xdr:nvCxnSpPr>
      <xdr:spPr>
        <a:xfrm>
          <a:off x="10388600" y="949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113770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B71ACF38-EF40-46AD-B1A4-0A58C73E7DE5}"/>
            </a:ext>
          </a:extLst>
        </xdr:cNvPr>
        <xdr:cNvSpPr txBox="1"/>
      </xdr:nvSpPr>
      <xdr:spPr>
        <a:xfrm>
          <a:off x="10515600" y="10400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135343</xdr:rowOff>
    </xdr:from>
    <xdr:to>
      <xdr:col>55</xdr:col>
      <xdr:colOff>50800</xdr:colOff>
      <xdr:row>61</xdr:row>
      <xdr:rowOff>65493</xdr:rowOff>
    </xdr:to>
    <xdr:sp macro="" textlink="">
      <xdr:nvSpPr>
        <xdr:cNvPr id="235" name="フローチャート: 判断 234">
          <a:extLst>
            <a:ext uri="{FF2B5EF4-FFF2-40B4-BE49-F238E27FC236}">
              <a16:creationId xmlns:a16="http://schemas.microsoft.com/office/drawing/2014/main" id="{3D7E4B02-D028-46D2-B2CE-9477FBDAC121}"/>
            </a:ext>
          </a:extLst>
        </xdr:cNvPr>
        <xdr:cNvSpPr/>
      </xdr:nvSpPr>
      <xdr:spPr>
        <a:xfrm>
          <a:off x="10426700" y="10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146941</xdr:rowOff>
    </xdr:from>
    <xdr:to>
      <xdr:col>50</xdr:col>
      <xdr:colOff>165100</xdr:colOff>
      <xdr:row>61</xdr:row>
      <xdr:rowOff>77091</xdr:rowOff>
    </xdr:to>
    <xdr:sp macro="" textlink="">
      <xdr:nvSpPr>
        <xdr:cNvPr id="236" name="フローチャート: 判断 235">
          <a:extLst>
            <a:ext uri="{FF2B5EF4-FFF2-40B4-BE49-F238E27FC236}">
              <a16:creationId xmlns:a16="http://schemas.microsoft.com/office/drawing/2014/main" id="{1399A241-CAE3-4BCD-AAAB-6937DE614318}"/>
            </a:ext>
          </a:extLst>
        </xdr:cNvPr>
        <xdr:cNvSpPr/>
      </xdr:nvSpPr>
      <xdr:spPr>
        <a:xfrm>
          <a:off x="9588500" y="1043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29360</xdr:rowOff>
    </xdr:from>
    <xdr:to>
      <xdr:col>46</xdr:col>
      <xdr:colOff>38100</xdr:colOff>
      <xdr:row>60</xdr:row>
      <xdr:rowOff>130960</xdr:rowOff>
    </xdr:to>
    <xdr:sp macro="" textlink="">
      <xdr:nvSpPr>
        <xdr:cNvPr id="237" name="フローチャート: 判断 236">
          <a:extLst>
            <a:ext uri="{FF2B5EF4-FFF2-40B4-BE49-F238E27FC236}">
              <a16:creationId xmlns:a16="http://schemas.microsoft.com/office/drawing/2014/main" id="{02E8F5AE-F068-4291-9F0B-C679BDA2A374}"/>
            </a:ext>
          </a:extLst>
        </xdr:cNvPr>
        <xdr:cNvSpPr/>
      </xdr:nvSpPr>
      <xdr:spPr>
        <a:xfrm>
          <a:off x="8699500" y="1031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39840</xdr:rowOff>
    </xdr:from>
    <xdr:to>
      <xdr:col>41</xdr:col>
      <xdr:colOff>101600</xdr:colOff>
      <xdr:row>60</xdr:row>
      <xdr:rowOff>141440</xdr:rowOff>
    </xdr:to>
    <xdr:sp macro="" textlink="">
      <xdr:nvSpPr>
        <xdr:cNvPr id="238" name="フローチャート: 判断 237">
          <a:extLst>
            <a:ext uri="{FF2B5EF4-FFF2-40B4-BE49-F238E27FC236}">
              <a16:creationId xmlns:a16="http://schemas.microsoft.com/office/drawing/2014/main" id="{3916059D-B10D-4170-AF2C-764221ABE733}"/>
            </a:ext>
          </a:extLst>
        </xdr:cNvPr>
        <xdr:cNvSpPr/>
      </xdr:nvSpPr>
      <xdr:spPr>
        <a:xfrm>
          <a:off x="7810500" y="1032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97100</xdr:rowOff>
    </xdr:from>
    <xdr:to>
      <xdr:col>36</xdr:col>
      <xdr:colOff>165100</xdr:colOff>
      <xdr:row>60</xdr:row>
      <xdr:rowOff>27250</xdr:rowOff>
    </xdr:to>
    <xdr:sp macro="" textlink="">
      <xdr:nvSpPr>
        <xdr:cNvPr id="239" name="フローチャート: 判断 238">
          <a:extLst>
            <a:ext uri="{FF2B5EF4-FFF2-40B4-BE49-F238E27FC236}">
              <a16:creationId xmlns:a16="http://schemas.microsoft.com/office/drawing/2014/main" id="{0E2E0731-95C1-4A46-853A-D4BA303B3266}"/>
            </a:ext>
          </a:extLst>
        </xdr:cNvPr>
        <xdr:cNvSpPr/>
      </xdr:nvSpPr>
      <xdr:spPr>
        <a:xfrm>
          <a:off x="6921500" y="1021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FC0567A-B8F0-43DD-AECE-6C57C361DB1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41C8300-0EA4-47B1-B4C5-7FDCEFA36AD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D3A4F3E-FDD4-4411-B71E-8B2EC4621DC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8C0750E-6DC8-41D8-8705-B6AD15D7019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70CD5A4-FA5B-486A-9DB9-E98335161E9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17186</xdr:rowOff>
    </xdr:from>
    <xdr:to>
      <xdr:col>55</xdr:col>
      <xdr:colOff>50800</xdr:colOff>
      <xdr:row>55</xdr:row>
      <xdr:rowOff>118786</xdr:rowOff>
    </xdr:to>
    <xdr:sp macro="" textlink="">
      <xdr:nvSpPr>
        <xdr:cNvPr id="245" name="楕円 244">
          <a:extLst>
            <a:ext uri="{FF2B5EF4-FFF2-40B4-BE49-F238E27FC236}">
              <a16:creationId xmlns:a16="http://schemas.microsoft.com/office/drawing/2014/main" id="{7D54A64B-74F9-4EFC-A430-A21F2095DA7F}"/>
            </a:ext>
          </a:extLst>
        </xdr:cNvPr>
        <xdr:cNvSpPr/>
      </xdr:nvSpPr>
      <xdr:spPr>
        <a:xfrm>
          <a:off x="10426700" y="94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141663</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5F051939-0806-4127-A5FF-9ACDD76FA77E}"/>
            </a:ext>
          </a:extLst>
        </xdr:cNvPr>
        <xdr:cNvSpPr txBox="1"/>
      </xdr:nvSpPr>
      <xdr:spPr>
        <a:xfrm>
          <a:off x="10515600" y="939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59255</xdr:rowOff>
    </xdr:from>
    <xdr:to>
      <xdr:col>50</xdr:col>
      <xdr:colOff>165100</xdr:colOff>
      <xdr:row>55</xdr:row>
      <xdr:rowOff>160855</xdr:rowOff>
    </xdr:to>
    <xdr:sp macro="" textlink="">
      <xdr:nvSpPr>
        <xdr:cNvPr id="247" name="楕円 246">
          <a:extLst>
            <a:ext uri="{FF2B5EF4-FFF2-40B4-BE49-F238E27FC236}">
              <a16:creationId xmlns:a16="http://schemas.microsoft.com/office/drawing/2014/main" id="{091635AB-577C-4FF4-8E2B-FBD6F3D36226}"/>
            </a:ext>
          </a:extLst>
        </xdr:cNvPr>
        <xdr:cNvSpPr/>
      </xdr:nvSpPr>
      <xdr:spPr>
        <a:xfrm>
          <a:off x="9588500" y="948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67986</xdr:rowOff>
    </xdr:from>
    <xdr:to>
      <xdr:col>55</xdr:col>
      <xdr:colOff>0</xdr:colOff>
      <xdr:row>55</xdr:row>
      <xdr:rowOff>110055</xdr:rowOff>
    </xdr:to>
    <xdr:cxnSp macro="">
      <xdr:nvCxnSpPr>
        <xdr:cNvPr id="248" name="直線コネクタ 247">
          <a:extLst>
            <a:ext uri="{FF2B5EF4-FFF2-40B4-BE49-F238E27FC236}">
              <a16:creationId xmlns:a16="http://schemas.microsoft.com/office/drawing/2014/main" id="{D56CA496-7C5E-42AD-89F6-4816A000E486}"/>
            </a:ext>
          </a:extLst>
        </xdr:cNvPr>
        <xdr:cNvCxnSpPr/>
      </xdr:nvCxnSpPr>
      <xdr:spPr>
        <a:xfrm flipV="1">
          <a:off x="9639300" y="9497736"/>
          <a:ext cx="838200" cy="4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96214</xdr:rowOff>
    </xdr:from>
    <xdr:to>
      <xdr:col>46</xdr:col>
      <xdr:colOff>38100</xdr:colOff>
      <xdr:row>56</xdr:row>
      <xdr:rowOff>26364</xdr:rowOff>
    </xdr:to>
    <xdr:sp macro="" textlink="">
      <xdr:nvSpPr>
        <xdr:cNvPr id="249" name="楕円 248">
          <a:extLst>
            <a:ext uri="{FF2B5EF4-FFF2-40B4-BE49-F238E27FC236}">
              <a16:creationId xmlns:a16="http://schemas.microsoft.com/office/drawing/2014/main" id="{0A0AC0B0-E971-47C3-95C5-9BF2F6132A2D}"/>
            </a:ext>
          </a:extLst>
        </xdr:cNvPr>
        <xdr:cNvSpPr/>
      </xdr:nvSpPr>
      <xdr:spPr>
        <a:xfrm>
          <a:off x="8699500" y="95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110055</xdr:rowOff>
    </xdr:from>
    <xdr:to>
      <xdr:col>50</xdr:col>
      <xdr:colOff>114300</xdr:colOff>
      <xdr:row>55</xdr:row>
      <xdr:rowOff>147014</xdr:rowOff>
    </xdr:to>
    <xdr:cxnSp macro="">
      <xdr:nvCxnSpPr>
        <xdr:cNvPr id="250" name="直線コネクタ 249">
          <a:extLst>
            <a:ext uri="{FF2B5EF4-FFF2-40B4-BE49-F238E27FC236}">
              <a16:creationId xmlns:a16="http://schemas.microsoft.com/office/drawing/2014/main" id="{CFA0A3A5-446B-431B-AEC0-096452700EF8}"/>
            </a:ext>
          </a:extLst>
        </xdr:cNvPr>
        <xdr:cNvCxnSpPr/>
      </xdr:nvCxnSpPr>
      <xdr:spPr>
        <a:xfrm flipV="1">
          <a:off x="8750300" y="9539805"/>
          <a:ext cx="889000" cy="3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131883</xdr:rowOff>
    </xdr:from>
    <xdr:to>
      <xdr:col>41</xdr:col>
      <xdr:colOff>101600</xdr:colOff>
      <xdr:row>56</xdr:row>
      <xdr:rowOff>62033</xdr:rowOff>
    </xdr:to>
    <xdr:sp macro="" textlink="">
      <xdr:nvSpPr>
        <xdr:cNvPr id="251" name="楕円 250">
          <a:extLst>
            <a:ext uri="{FF2B5EF4-FFF2-40B4-BE49-F238E27FC236}">
              <a16:creationId xmlns:a16="http://schemas.microsoft.com/office/drawing/2014/main" id="{99F9DF48-4704-42C9-A96D-5FCB428CB321}"/>
            </a:ext>
          </a:extLst>
        </xdr:cNvPr>
        <xdr:cNvSpPr/>
      </xdr:nvSpPr>
      <xdr:spPr>
        <a:xfrm>
          <a:off x="7810500" y="95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147014</xdr:rowOff>
    </xdr:from>
    <xdr:to>
      <xdr:col>45</xdr:col>
      <xdr:colOff>177800</xdr:colOff>
      <xdr:row>56</xdr:row>
      <xdr:rowOff>11233</xdr:rowOff>
    </xdr:to>
    <xdr:cxnSp macro="">
      <xdr:nvCxnSpPr>
        <xdr:cNvPr id="252" name="直線コネクタ 251">
          <a:extLst>
            <a:ext uri="{FF2B5EF4-FFF2-40B4-BE49-F238E27FC236}">
              <a16:creationId xmlns:a16="http://schemas.microsoft.com/office/drawing/2014/main" id="{0E10BC9E-24AB-4294-B3B1-B52BD124FB28}"/>
            </a:ext>
          </a:extLst>
        </xdr:cNvPr>
        <xdr:cNvCxnSpPr/>
      </xdr:nvCxnSpPr>
      <xdr:spPr>
        <a:xfrm flipV="1">
          <a:off x="7861300" y="9576764"/>
          <a:ext cx="889000" cy="3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166351</xdr:rowOff>
    </xdr:from>
    <xdr:to>
      <xdr:col>36</xdr:col>
      <xdr:colOff>165100</xdr:colOff>
      <xdr:row>56</xdr:row>
      <xdr:rowOff>96501</xdr:rowOff>
    </xdr:to>
    <xdr:sp macro="" textlink="">
      <xdr:nvSpPr>
        <xdr:cNvPr id="253" name="楕円 252">
          <a:extLst>
            <a:ext uri="{FF2B5EF4-FFF2-40B4-BE49-F238E27FC236}">
              <a16:creationId xmlns:a16="http://schemas.microsoft.com/office/drawing/2014/main" id="{79D4FDA5-BBAF-488C-B444-DCA89D622809}"/>
            </a:ext>
          </a:extLst>
        </xdr:cNvPr>
        <xdr:cNvSpPr/>
      </xdr:nvSpPr>
      <xdr:spPr>
        <a:xfrm>
          <a:off x="6921500" y="95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11233</xdr:rowOff>
    </xdr:from>
    <xdr:to>
      <xdr:col>41</xdr:col>
      <xdr:colOff>50800</xdr:colOff>
      <xdr:row>56</xdr:row>
      <xdr:rowOff>45701</xdr:rowOff>
    </xdr:to>
    <xdr:cxnSp macro="">
      <xdr:nvCxnSpPr>
        <xdr:cNvPr id="254" name="直線コネクタ 253">
          <a:extLst>
            <a:ext uri="{FF2B5EF4-FFF2-40B4-BE49-F238E27FC236}">
              <a16:creationId xmlns:a16="http://schemas.microsoft.com/office/drawing/2014/main" id="{C18A4E53-CF20-4FF3-BFFB-6E92299F785D}"/>
            </a:ext>
          </a:extLst>
        </xdr:cNvPr>
        <xdr:cNvCxnSpPr/>
      </xdr:nvCxnSpPr>
      <xdr:spPr>
        <a:xfrm flipV="1">
          <a:off x="6972300" y="9612433"/>
          <a:ext cx="889000" cy="3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68218</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487BD73F-F648-4B24-B05D-A88D5A3B4FDF}"/>
            </a:ext>
          </a:extLst>
        </xdr:cNvPr>
        <xdr:cNvSpPr txBox="1"/>
      </xdr:nvSpPr>
      <xdr:spPr>
        <a:xfrm>
          <a:off x="9327095" y="1052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122087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19D224A9-D27C-4854-AD7C-1FF4FB9D572C}"/>
            </a:ext>
          </a:extLst>
        </xdr:cNvPr>
        <xdr:cNvSpPr txBox="1"/>
      </xdr:nvSpPr>
      <xdr:spPr>
        <a:xfrm>
          <a:off x="8450795" y="1040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132567</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82AAE909-3055-4498-97B5-03E316A5DB18}"/>
            </a:ext>
          </a:extLst>
        </xdr:cNvPr>
        <xdr:cNvSpPr txBox="1"/>
      </xdr:nvSpPr>
      <xdr:spPr>
        <a:xfrm>
          <a:off x="7561795" y="1041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18377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7324BC36-F573-4A43-BCA6-8B7A5546F12C}"/>
            </a:ext>
          </a:extLst>
        </xdr:cNvPr>
        <xdr:cNvSpPr txBox="1"/>
      </xdr:nvSpPr>
      <xdr:spPr>
        <a:xfrm>
          <a:off x="6672795" y="103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5932</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2F8003-F849-43CC-9705-1DE64572522A}"/>
            </a:ext>
          </a:extLst>
        </xdr:cNvPr>
        <xdr:cNvSpPr txBox="1"/>
      </xdr:nvSpPr>
      <xdr:spPr>
        <a:xfrm>
          <a:off x="9327095" y="926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42891</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D6D8B637-E0F6-4B3C-84FF-F4F308B60652}"/>
            </a:ext>
          </a:extLst>
        </xdr:cNvPr>
        <xdr:cNvSpPr txBox="1"/>
      </xdr:nvSpPr>
      <xdr:spPr>
        <a:xfrm>
          <a:off x="8450795" y="930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78560</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D6DD6BA8-002A-48CC-8F8B-795F198B3024}"/>
            </a:ext>
          </a:extLst>
        </xdr:cNvPr>
        <xdr:cNvSpPr txBox="1"/>
      </xdr:nvSpPr>
      <xdr:spPr>
        <a:xfrm>
          <a:off x="7561795" y="933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113028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B1E94030-FAF2-4548-AC3E-39E25C4E3219}"/>
            </a:ext>
          </a:extLst>
        </xdr:cNvPr>
        <xdr:cNvSpPr txBox="1"/>
      </xdr:nvSpPr>
      <xdr:spPr>
        <a:xfrm>
          <a:off x="6672795" y="937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86A7B95C-383B-43A6-9CA3-CBFCD0DF6C1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7B4B1140-7728-45CB-9FA9-77E40BBD1A3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96B7484-3ACA-4075-AB8D-CA0652FE27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7916B073-4E5D-429D-A8B3-7C92802B72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D0FC8B34-6C89-4FF9-9A4D-34AF87E1AC6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2A4861EF-F603-46AC-92E6-5FA97BE97EA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38B4908-C463-4CB8-ABB7-B42BC02B32C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1A86D2E1-BBC0-4D91-807B-B6F29B21438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97388D40-1067-4B12-845C-867619424D3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9DF351B4-C106-4343-9C04-86C7DBAF016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B255FD0B-C2BA-4D90-A58D-35F349D960D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B0828FED-0C6A-438A-818A-29E7399F5FF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826D4450-F1F3-46B2-AB67-FC891EAF954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6DB97943-6C87-4AD8-BD64-A03595AF005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25AC9CC8-9E2C-4040-A894-9A1FA819213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4D4DE8B-A1C6-4E76-BA12-E69FA08D380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196EEC00-BE9C-4B06-B81E-9DF21C8250D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E92E1D1D-A264-4190-B563-9A50B9D6BAD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77E8CB1E-A042-4526-B314-3B8F5C3BD34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D6CDFBF7-BECA-4DD1-B973-97194CA9471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753175B3-3282-4D3A-B248-AB43194D2A6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EE39B2CD-B478-4BCC-AE7E-0710F77B034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8BE9B036-E914-4F04-928D-42BF48A853BA}"/>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3F9EC59D-6E80-4422-AFD7-A7E9384B183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85</xdr:row>
      <xdr:rowOff>11430</xdr:rowOff>
    </xdr:to>
    <xdr:cxnSp macro="">
      <xdr:nvCxnSpPr>
        <xdr:cNvPr id="287" name="直線コネクタ 286">
          <a:extLst>
            <a:ext uri="{FF2B5EF4-FFF2-40B4-BE49-F238E27FC236}">
              <a16:creationId xmlns:a16="http://schemas.microsoft.com/office/drawing/2014/main" id="{BE3B5AF9-6DD8-487E-8E20-489DACCC5138}"/>
            </a:ext>
          </a:extLst>
        </xdr:cNvPr>
        <xdr:cNvCxnSpPr/>
      </xdr:nvCxnSpPr>
      <xdr:spPr>
        <a:xfrm flipV="1">
          <a:off x="4634865" y="132511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696E926B-6A53-43A9-B2F6-50BAD7B556AB}"/>
            </a:ext>
          </a:extLst>
        </xdr:cNvPr>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89" name="直線コネクタ 288">
          <a:extLst>
            <a:ext uri="{FF2B5EF4-FFF2-40B4-BE49-F238E27FC236}">
              <a16:creationId xmlns:a16="http://schemas.microsoft.com/office/drawing/2014/main" id="{EEA8AAD1-6B98-48EC-A8EB-37FE552F6E40}"/>
            </a:ext>
          </a:extLst>
        </xdr:cNvPr>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9AF28F84-9EB4-4DA2-80A0-8D7C59B7D4F6}"/>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91" name="直線コネクタ 290">
          <a:extLst>
            <a:ext uri="{FF2B5EF4-FFF2-40B4-BE49-F238E27FC236}">
              <a16:creationId xmlns:a16="http://schemas.microsoft.com/office/drawing/2014/main" id="{08ACBC35-C910-4B68-94B2-509311DAF6DF}"/>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166388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DE9954A-E7B3-4C3E-A732-6F0136A744C9}"/>
            </a:ext>
          </a:extLst>
        </xdr:cNvPr>
        <xdr:cNvSpPr txBox="1"/>
      </xdr:nvSpPr>
      <xdr:spPr>
        <a:xfrm>
          <a:off x="4673600" y="13368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143511</xdr:rowOff>
    </xdr:from>
    <xdr:to>
      <xdr:col>24</xdr:col>
      <xdr:colOff>114300</xdr:colOff>
      <xdr:row>79</xdr:row>
      <xdr:rowOff>73661</xdr:rowOff>
    </xdr:to>
    <xdr:sp macro="" textlink="">
      <xdr:nvSpPr>
        <xdr:cNvPr id="293" name="フローチャート: 判断 292">
          <a:extLst>
            <a:ext uri="{FF2B5EF4-FFF2-40B4-BE49-F238E27FC236}">
              <a16:creationId xmlns:a16="http://schemas.microsoft.com/office/drawing/2014/main" id="{AF7BCEB2-9648-4F77-8D47-2EF0CFF75A8A}"/>
            </a:ext>
          </a:extLst>
        </xdr:cNvPr>
        <xdr:cNvSpPr/>
      </xdr:nvSpPr>
      <xdr:spPr>
        <a:xfrm>
          <a:off x="4584700" y="1351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109220</xdr:rowOff>
    </xdr:from>
    <xdr:to>
      <xdr:col>20</xdr:col>
      <xdr:colOff>38100</xdr:colOff>
      <xdr:row>79</xdr:row>
      <xdr:rowOff>39370</xdr:rowOff>
    </xdr:to>
    <xdr:sp macro="" textlink="">
      <xdr:nvSpPr>
        <xdr:cNvPr id="294" name="フローチャート: 判断 293">
          <a:extLst>
            <a:ext uri="{FF2B5EF4-FFF2-40B4-BE49-F238E27FC236}">
              <a16:creationId xmlns:a16="http://schemas.microsoft.com/office/drawing/2014/main" id="{C45D84E4-9070-42CA-B63C-905180D58F76}"/>
            </a:ext>
          </a:extLst>
        </xdr:cNvPr>
        <xdr:cNvSpPr/>
      </xdr:nvSpPr>
      <xdr:spPr>
        <a:xfrm>
          <a:off x="3746500" y="134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78739</xdr:rowOff>
    </xdr:from>
    <xdr:to>
      <xdr:col>15</xdr:col>
      <xdr:colOff>101600</xdr:colOff>
      <xdr:row>82</xdr:row>
      <xdr:rowOff>8889</xdr:rowOff>
    </xdr:to>
    <xdr:sp macro="" textlink="">
      <xdr:nvSpPr>
        <xdr:cNvPr id="295" name="フローチャート: 判断 294">
          <a:extLst>
            <a:ext uri="{FF2B5EF4-FFF2-40B4-BE49-F238E27FC236}">
              <a16:creationId xmlns:a16="http://schemas.microsoft.com/office/drawing/2014/main" id="{504C5FB4-B43C-491B-AE37-6EBD34D02BA7}"/>
            </a:ext>
          </a:extLst>
        </xdr:cNvPr>
        <xdr:cNvSpPr/>
      </xdr:nvSpPr>
      <xdr:spPr>
        <a:xfrm>
          <a:off x="2857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63500</xdr:rowOff>
    </xdr:from>
    <xdr:to>
      <xdr:col>10</xdr:col>
      <xdr:colOff>165100</xdr:colOff>
      <xdr:row>81</xdr:row>
      <xdr:rowOff>165100</xdr:rowOff>
    </xdr:to>
    <xdr:sp macro="" textlink="">
      <xdr:nvSpPr>
        <xdr:cNvPr id="296" name="フローチャート: 判断 295">
          <a:extLst>
            <a:ext uri="{FF2B5EF4-FFF2-40B4-BE49-F238E27FC236}">
              <a16:creationId xmlns:a16="http://schemas.microsoft.com/office/drawing/2014/main" id="{69E11E3A-DAEA-4799-AC73-AC03C0BFF9A2}"/>
            </a:ext>
          </a:extLst>
        </xdr:cNvPr>
        <xdr:cNvSpPr/>
      </xdr:nvSpPr>
      <xdr:spPr>
        <a:xfrm>
          <a:off x="1968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116839</xdr:rowOff>
    </xdr:from>
    <xdr:to>
      <xdr:col>6</xdr:col>
      <xdr:colOff>38100</xdr:colOff>
      <xdr:row>81</xdr:row>
      <xdr:rowOff>46989</xdr:rowOff>
    </xdr:to>
    <xdr:sp macro="" textlink="">
      <xdr:nvSpPr>
        <xdr:cNvPr id="297" name="フローチャート: 判断 296">
          <a:extLst>
            <a:ext uri="{FF2B5EF4-FFF2-40B4-BE49-F238E27FC236}">
              <a16:creationId xmlns:a16="http://schemas.microsoft.com/office/drawing/2014/main" id="{1D4EA1AF-F922-41C6-B11A-587A9A688D4B}"/>
            </a:ext>
          </a:extLst>
        </xdr:cNvPr>
        <xdr:cNvSpPr/>
      </xdr:nvSpPr>
      <xdr:spPr>
        <a:xfrm>
          <a:off x="1079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34573EB-BD6A-441B-B1C4-0516C37F998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20236BA-6F53-475F-9DD7-89D564D97A5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3DA6CBF-EB2C-4EA2-9546-6D52830CCE5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FFBFB67-6C47-47DA-93C4-0A9741C01CE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1833CC5-1CE7-4538-A9AD-8C44499327F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303" name="楕円 302">
          <a:extLst>
            <a:ext uri="{FF2B5EF4-FFF2-40B4-BE49-F238E27FC236}">
              <a16:creationId xmlns:a16="http://schemas.microsoft.com/office/drawing/2014/main" id="{3D064DB5-F95A-402A-919A-2B28952A9F1A}"/>
            </a:ext>
          </a:extLst>
        </xdr:cNvPr>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614F8DEF-D0D1-48E9-A68B-D9744079D03B}"/>
            </a:ext>
          </a:extLst>
        </xdr:cNvPr>
        <xdr:cNvSpPr txBox="1"/>
      </xdr:nvSpPr>
      <xdr:spPr>
        <a:xfrm>
          <a:off x="4673600"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305" name="楕円 304">
          <a:extLst>
            <a:ext uri="{FF2B5EF4-FFF2-40B4-BE49-F238E27FC236}">
              <a16:creationId xmlns:a16="http://schemas.microsoft.com/office/drawing/2014/main" id="{82971C88-5A2D-47D0-A85A-7D308D16BB0B}"/>
            </a:ext>
          </a:extLst>
        </xdr:cNvPr>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72389</xdr:rowOff>
    </xdr:to>
    <xdr:cxnSp macro="">
      <xdr:nvCxnSpPr>
        <xdr:cNvPr id="306" name="直線コネクタ 305">
          <a:extLst>
            <a:ext uri="{FF2B5EF4-FFF2-40B4-BE49-F238E27FC236}">
              <a16:creationId xmlns:a16="http://schemas.microsoft.com/office/drawing/2014/main" id="{B3918192-58CC-49E4-A408-7E74BC8DCF99}"/>
            </a:ext>
          </a:extLst>
        </xdr:cNvPr>
        <xdr:cNvCxnSpPr/>
      </xdr:nvCxnSpPr>
      <xdr:spPr>
        <a:xfrm>
          <a:off x="3797300" y="139026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307" name="楕円 306">
          <a:extLst>
            <a:ext uri="{FF2B5EF4-FFF2-40B4-BE49-F238E27FC236}">
              <a16:creationId xmlns:a16="http://schemas.microsoft.com/office/drawing/2014/main" id="{AF6538BA-82D9-4E72-BF12-977DB9896E98}"/>
            </a:ext>
          </a:extLst>
        </xdr:cNvPr>
        <xdr:cNvSpPr/>
      </xdr:nvSpPr>
      <xdr:spPr>
        <a:xfrm>
          <a:off x="2857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81</xdr:row>
      <xdr:rowOff>15239</xdr:rowOff>
    </xdr:to>
    <xdr:cxnSp macro="">
      <xdr:nvCxnSpPr>
        <xdr:cNvPr id="308" name="直線コネクタ 307">
          <a:extLst>
            <a:ext uri="{FF2B5EF4-FFF2-40B4-BE49-F238E27FC236}">
              <a16:creationId xmlns:a16="http://schemas.microsoft.com/office/drawing/2014/main" id="{19454FF4-1740-4CA6-829E-DA9E393888FE}"/>
            </a:ext>
          </a:extLst>
        </xdr:cNvPr>
        <xdr:cNvCxnSpPr/>
      </xdr:nvCxnSpPr>
      <xdr:spPr>
        <a:xfrm>
          <a:off x="2908300" y="138455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36830</xdr:rowOff>
    </xdr:from>
    <xdr:to>
      <xdr:col>10</xdr:col>
      <xdr:colOff>165100</xdr:colOff>
      <xdr:row>80</xdr:row>
      <xdr:rowOff>138430</xdr:rowOff>
    </xdr:to>
    <xdr:sp macro="" textlink="">
      <xdr:nvSpPr>
        <xdr:cNvPr id="309" name="楕円 308">
          <a:extLst>
            <a:ext uri="{FF2B5EF4-FFF2-40B4-BE49-F238E27FC236}">
              <a16:creationId xmlns:a16="http://schemas.microsoft.com/office/drawing/2014/main" id="{E6AC8CD5-D468-4C4F-85C0-C8B2ACD426EF}"/>
            </a:ext>
          </a:extLst>
        </xdr:cNvPr>
        <xdr:cNvSpPr/>
      </xdr:nvSpPr>
      <xdr:spPr>
        <a:xfrm>
          <a:off x="1968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87630</xdr:rowOff>
    </xdr:from>
    <xdr:to>
      <xdr:col>15</xdr:col>
      <xdr:colOff>50800</xdr:colOff>
      <xdr:row>80</xdr:row>
      <xdr:rowOff>129539</xdr:rowOff>
    </xdr:to>
    <xdr:cxnSp macro="">
      <xdr:nvCxnSpPr>
        <xdr:cNvPr id="310" name="直線コネクタ 309">
          <a:extLst>
            <a:ext uri="{FF2B5EF4-FFF2-40B4-BE49-F238E27FC236}">
              <a16:creationId xmlns:a16="http://schemas.microsoft.com/office/drawing/2014/main" id="{D44744DB-D1F9-4702-A27F-BFEB02D8DEE0}"/>
            </a:ext>
          </a:extLst>
        </xdr:cNvPr>
        <xdr:cNvCxnSpPr/>
      </xdr:nvCxnSpPr>
      <xdr:spPr>
        <a:xfrm>
          <a:off x="2019300" y="138036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158750</xdr:rowOff>
    </xdr:from>
    <xdr:to>
      <xdr:col>6</xdr:col>
      <xdr:colOff>38100</xdr:colOff>
      <xdr:row>80</xdr:row>
      <xdr:rowOff>88900</xdr:rowOff>
    </xdr:to>
    <xdr:sp macro="" textlink="">
      <xdr:nvSpPr>
        <xdr:cNvPr id="311" name="楕円 310">
          <a:extLst>
            <a:ext uri="{FF2B5EF4-FFF2-40B4-BE49-F238E27FC236}">
              <a16:creationId xmlns:a16="http://schemas.microsoft.com/office/drawing/2014/main" id="{3F453E5C-4005-49DF-A24B-60A64EAF4DDB}"/>
            </a:ext>
          </a:extLst>
        </xdr:cNvPr>
        <xdr:cNvSpPr/>
      </xdr:nvSpPr>
      <xdr:spPr>
        <a:xfrm>
          <a:off x="1079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38100</xdr:rowOff>
    </xdr:from>
    <xdr:to>
      <xdr:col>10</xdr:col>
      <xdr:colOff>114300</xdr:colOff>
      <xdr:row>80</xdr:row>
      <xdr:rowOff>87630</xdr:rowOff>
    </xdr:to>
    <xdr:cxnSp macro="">
      <xdr:nvCxnSpPr>
        <xdr:cNvPr id="312" name="直線コネクタ 311">
          <a:extLst>
            <a:ext uri="{FF2B5EF4-FFF2-40B4-BE49-F238E27FC236}">
              <a16:creationId xmlns:a16="http://schemas.microsoft.com/office/drawing/2014/main" id="{4CCC3AE6-0D27-407A-8F5F-3C83BB3F6BE9}"/>
            </a:ext>
          </a:extLst>
        </xdr:cNvPr>
        <xdr:cNvCxnSpPr/>
      </xdr:nvCxnSpPr>
      <xdr:spPr>
        <a:xfrm>
          <a:off x="1130300" y="137541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55897</xdr:rowOff>
    </xdr:from>
    <xdr:ext cx="405111" cy="259045"/>
    <xdr:sp macro="" textlink="">
      <xdr:nvSpPr>
        <xdr:cNvPr id="313" name="n_1aveValue【公営住宅】&#10;有形固定資産減価償却率">
          <a:extLst>
            <a:ext uri="{FF2B5EF4-FFF2-40B4-BE49-F238E27FC236}">
              <a16:creationId xmlns:a16="http://schemas.microsoft.com/office/drawing/2014/main" id="{3A89F987-7AB8-45D8-8405-78DFC4D18E43}"/>
            </a:ext>
          </a:extLst>
        </xdr:cNvPr>
        <xdr:cNvSpPr txBox="1"/>
      </xdr:nvSpPr>
      <xdr:spPr>
        <a:xfrm>
          <a:off x="35820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xdr:rowOff>
    </xdr:from>
    <xdr:ext cx="405111" cy="259045"/>
    <xdr:sp macro="" textlink="">
      <xdr:nvSpPr>
        <xdr:cNvPr id="314" name="n_2aveValue【公営住宅】&#10;有形固定資産減価償却率">
          <a:extLst>
            <a:ext uri="{FF2B5EF4-FFF2-40B4-BE49-F238E27FC236}">
              <a16:creationId xmlns:a16="http://schemas.microsoft.com/office/drawing/2014/main" id="{E4B00BC7-59B1-4C25-B437-CD8C30F5915F}"/>
            </a:ext>
          </a:extLst>
        </xdr:cNvPr>
        <xdr:cNvSpPr txBox="1"/>
      </xdr:nvSpPr>
      <xdr:spPr>
        <a:xfrm>
          <a:off x="2705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156227</xdr:rowOff>
    </xdr:from>
    <xdr:ext cx="405111" cy="259045"/>
    <xdr:sp macro="" textlink="">
      <xdr:nvSpPr>
        <xdr:cNvPr id="315" name="n_3aveValue【公営住宅】&#10;有形固定資産減価償却率">
          <a:extLst>
            <a:ext uri="{FF2B5EF4-FFF2-40B4-BE49-F238E27FC236}">
              <a16:creationId xmlns:a16="http://schemas.microsoft.com/office/drawing/2014/main" id="{7D96186A-A6DA-495B-9D77-9BC79C318E75}"/>
            </a:ext>
          </a:extLst>
        </xdr:cNvPr>
        <xdr:cNvSpPr txBox="1"/>
      </xdr:nvSpPr>
      <xdr:spPr>
        <a:xfrm>
          <a:off x="1816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38116</xdr:rowOff>
    </xdr:from>
    <xdr:ext cx="405111" cy="259045"/>
    <xdr:sp macro="" textlink="">
      <xdr:nvSpPr>
        <xdr:cNvPr id="316" name="n_4aveValue【公営住宅】&#10;有形固定資産減価償却率">
          <a:extLst>
            <a:ext uri="{FF2B5EF4-FFF2-40B4-BE49-F238E27FC236}">
              <a16:creationId xmlns:a16="http://schemas.microsoft.com/office/drawing/2014/main" id="{CA25ED2D-8F6F-4EE6-80FD-AD9B55515D1E}"/>
            </a:ext>
          </a:extLst>
        </xdr:cNvPr>
        <xdr:cNvSpPr txBox="1"/>
      </xdr:nvSpPr>
      <xdr:spPr>
        <a:xfrm>
          <a:off x="927744"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57166</xdr:rowOff>
    </xdr:from>
    <xdr:ext cx="405111" cy="259045"/>
    <xdr:sp macro="" textlink="">
      <xdr:nvSpPr>
        <xdr:cNvPr id="317" name="n_1mainValue【公営住宅】&#10;有形固定資産減価償却率">
          <a:extLst>
            <a:ext uri="{FF2B5EF4-FFF2-40B4-BE49-F238E27FC236}">
              <a16:creationId xmlns:a16="http://schemas.microsoft.com/office/drawing/2014/main" id="{26200CB1-1313-4FAC-B68F-6B84638D8F53}"/>
            </a:ext>
          </a:extLst>
        </xdr:cNvPr>
        <xdr:cNvSpPr txBox="1"/>
      </xdr:nvSpPr>
      <xdr:spPr>
        <a:xfrm>
          <a:off x="3582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318" name="n_2mainValue【公営住宅】&#10;有形固定資産減価償却率">
          <a:extLst>
            <a:ext uri="{FF2B5EF4-FFF2-40B4-BE49-F238E27FC236}">
              <a16:creationId xmlns:a16="http://schemas.microsoft.com/office/drawing/2014/main" id="{6CFEC208-2756-4CAB-937C-BE45DA66EA45}"/>
            </a:ext>
          </a:extLst>
        </xdr:cNvPr>
        <xdr:cNvSpPr txBox="1"/>
      </xdr:nvSpPr>
      <xdr:spPr>
        <a:xfrm>
          <a:off x="2705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154957</xdr:rowOff>
    </xdr:from>
    <xdr:ext cx="405111" cy="259045"/>
    <xdr:sp macro="" textlink="">
      <xdr:nvSpPr>
        <xdr:cNvPr id="319" name="n_3mainValue【公営住宅】&#10;有形固定資産減価償却率">
          <a:extLst>
            <a:ext uri="{FF2B5EF4-FFF2-40B4-BE49-F238E27FC236}">
              <a16:creationId xmlns:a16="http://schemas.microsoft.com/office/drawing/2014/main" id="{222CF9C7-944F-4D2E-A119-43B9CBFFC224}"/>
            </a:ext>
          </a:extLst>
        </xdr:cNvPr>
        <xdr:cNvSpPr txBox="1"/>
      </xdr:nvSpPr>
      <xdr:spPr>
        <a:xfrm>
          <a:off x="1816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105427</xdr:rowOff>
    </xdr:from>
    <xdr:ext cx="405111" cy="259045"/>
    <xdr:sp macro="" textlink="">
      <xdr:nvSpPr>
        <xdr:cNvPr id="320" name="n_4mainValue【公営住宅】&#10;有形固定資産減価償却率">
          <a:extLst>
            <a:ext uri="{FF2B5EF4-FFF2-40B4-BE49-F238E27FC236}">
              <a16:creationId xmlns:a16="http://schemas.microsoft.com/office/drawing/2014/main" id="{4ED51A1E-3C95-4FFC-9696-20AEA921A994}"/>
            </a:ext>
          </a:extLst>
        </xdr:cNvPr>
        <xdr:cNvSpPr txBox="1"/>
      </xdr:nvSpPr>
      <xdr:spPr>
        <a:xfrm>
          <a:off x="927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7FDF2241-7107-4957-8B1E-2F6891D04B3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44D4B614-76CC-4664-A19B-76B488E5E34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95B7481B-1004-4241-B408-30E16AC84C4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9BEBB22B-F98D-41FE-854A-88B658B3366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72FE8268-F066-4009-900A-39EE244299A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70AB7CEE-460B-44D4-BCB5-F329B019480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21F4007D-8E2B-4998-886D-1E835EA1944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72060955-C4EF-4A3F-963F-6C59E221365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7B94391-EE07-4765-8353-7A908A1C4D7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7928B5A7-BEE8-4102-AFC1-7FA4D9E50D2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49086AE6-277F-4DA1-847A-F8981C7B653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D23A522D-4D8F-4883-96B9-CAF9A679D98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419F8830-B905-46D7-A0C9-A35FF571BC1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44354A78-10CD-49FB-B603-463EC774A11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414299A0-29F5-43A9-991B-3C44A89CD0B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9E8E9E4F-33A9-40C0-A26E-D338F54BF01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AF0CB673-CA74-480B-B2E1-CEE47648912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BA8CF8EA-B4B8-4165-A542-1948500C1B2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26D04302-9D10-43CC-A9DC-050E3DA4407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0" name="テキスト ボックス 339">
          <a:extLst>
            <a:ext uri="{FF2B5EF4-FFF2-40B4-BE49-F238E27FC236}">
              <a16:creationId xmlns:a16="http://schemas.microsoft.com/office/drawing/2014/main" id="{30B0046E-D1D1-49FD-8456-C0D03C7BA04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24B38AE4-AB65-42EE-85F3-9E45463CF71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2" name="テキスト ボックス 341">
          <a:extLst>
            <a:ext uri="{FF2B5EF4-FFF2-40B4-BE49-F238E27FC236}">
              <a16:creationId xmlns:a16="http://schemas.microsoft.com/office/drawing/2014/main" id="{8A35D546-5DEC-4290-8829-F9C6239E8F1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3E3EADD8-4DF6-403E-820D-CDFC02B5DDB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26B95CC9-9499-4760-9801-3BEFAEC6291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7E14602A-27E3-4DA0-8262-6B0DDD420DE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50836</xdr:rowOff>
    </xdr:from>
    <xdr:to>
      <xdr:col>54</xdr:col>
      <xdr:colOff>189865</xdr:colOff>
      <xdr:row>86</xdr:row>
      <xdr:rowOff>32548</xdr:rowOff>
    </xdr:to>
    <xdr:cxnSp macro="">
      <xdr:nvCxnSpPr>
        <xdr:cNvPr id="346" name="直線コネクタ 345">
          <a:extLst>
            <a:ext uri="{FF2B5EF4-FFF2-40B4-BE49-F238E27FC236}">
              <a16:creationId xmlns:a16="http://schemas.microsoft.com/office/drawing/2014/main" id="{DCADFE1F-6570-4624-B0D8-52A72889A5E0}"/>
            </a:ext>
          </a:extLst>
        </xdr:cNvPr>
        <xdr:cNvCxnSpPr/>
      </xdr:nvCxnSpPr>
      <xdr:spPr>
        <a:xfrm flipV="1">
          <a:off x="10476865" y="13423936"/>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36375</xdr:rowOff>
    </xdr:from>
    <xdr:ext cx="469744" cy="259045"/>
    <xdr:sp macro="" textlink="">
      <xdr:nvSpPr>
        <xdr:cNvPr id="347" name="【公営住宅】&#10;一人当たり面積最小値テキスト">
          <a:extLst>
            <a:ext uri="{FF2B5EF4-FFF2-40B4-BE49-F238E27FC236}">
              <a16:creationId xmlns:a16="http://schemas.microsoft.com/office/drawing/2014/main" id="{73ED02BE-D9CE-4D9B-A9E2-972E6BC85FAC}"/>
            </a:ext>
          </a:extLst>
        </xdr:cNvPr>
        <xdr:cNvSpPr txBox="1"/>
      </xdr:nvSpPr>
      <xdr:spPr>
        <a:xfrm>
          <a:off x="10515600" y="1478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32548</xdr:rowOff>
    </xdr:from>
    <xdr:to>
      <xdr:col>55</xdr:col>
      <xdr:colOff>88900</xdr:colOff>
      <xdr:row>86</xdr:row>
      <xdr:rowOff>32548</xdr:rowOff>
    </xdr:to>
    <xdr:cxnSp macro="">
      <xdr:nvCxnSpPr>
        <xdr:cNvPr id="348" name="直線コネクタ 347">
          <a:extLst>
            <a:ext uri="{FF2B5EF4-FFF2-40B4-BE49-F238E27FC236}">
              <a16:creationId xmlns:a16="http://schemas.microsoft.com/office/drawing/2014/main" id="{058FD791-3729-49C1-8496-FFD2F7FF8A3E}"/>
            </a:ext>
          </a:extLst>
        </xdr:cNvPr>
        <xdr:cNvCxnSpPr/>
      </xdr:nvCxnSpPr>
      <xdr:spPr>
        <a:xfrm>
          <a:off x="10388600" y="14777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168963</xdr:rowOff>
    </xdr:from>
    <xdr:ext cx="469744" cy="259045"/>
    <xdr:sp macro="" textlink="">
      <xdr:nvSpPr>
        <xdr:cNvPr id="349" name="【公営住宅】&#10;一人当たり面積最大値テキスト">
          <a:extLst>
            <a:ext uri="{FF2B5EF4-FFF2-40B4-BE49-F238E27FC236}">
              <a16:creationId xmlns:a16="http://schemas.microsoft.com/office/drawing/2014/main" id="{C5B60C41-02C0-402A-A9CA-445D7EBD72AB}"/>
            </a:ext>
          </a:extLst>
        </xdr:cNvPr>
        <xdr:cNvSpPr txBox="1"/>
      </xdr:nvSpPr>
      <xdr:spPr>
        <a:xfrm>
          <a:off x="10515600" y="1319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50836</xdr:rowOff>
    </xdr:from>
    <xdr:to>
      <xdr:col>55</xdr:col>
      <xdr:colOff>88900</xdr:colOff>
      <xdr:row>78</xdr:row>
      <xdr:rowOff>50836</xdr:rowOff>
    </xdr:to>
    <xdr:cxnSp macro="">
      <xdr:nvCxnSpPr>
        <xdr:cNvPr id="350" name="直線コネクタ 349">
          <a:extLst>
            <a:ext uri="{FF2B5EF4-FFF2-40B4-BE49-F238E27FC236}">
              <a16:creationId xmlns:a16="http://schemas.microsoft.com/office/drawing/2014/main" id="{9BC942B8-2D9A-41C1-A17B-4294B5EC0347}"/>
            </a:ext>
          </a:extLst>
        </xdr:cNvPr>
        <xdr:cNvCxnSpPr/>
      </xdr:nvCxnSpPr>
      <xdr:spPr>
        <a:xfrm>
          <a:off x="10388600" y="1342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75165</xdr:rowOff>
    </xdr:from>
    <xdr:ext cx="469744" cy="259045"/>
    <xdr:sp macro="" textlink="">
      <xdr:nvSpPr>
        <xdr:cNvPr id="351" name="【公営住宅】&#10;一人当たり面積平均値テキスト">
          <a:extLst>
            <a:ext uri="{FF2B5EF4-FFF2-40B4-BE49-F238E27FC236}">
              <a16:creationId xmlns:a16="http://schemas.microsoft.com/office/drawing/2014/main" id="{E22B472F-7185-405F-8016-523B7975A775}"/>
            </a:ext>
          </a:extLst>
        </xdr:cNvPr>
        <xdr:cNvSpPr txBox="1"/>
      </xdr:nvSpPr>
      <xdr:spPr>
        <a:xfrm>
          <a:off x="10515600" y="14134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52288</xdr:rowOff>
    </xdr:from>
    <xdr:to>
      <xdr:col>55</xdr:col>
      <xdr:colOff>50800</xdr:colOff>
      <xdr:row>83</xdr:row>
      <xdr:rowOff>153888</xdr:rowOff>
    </xdr:to>
    <xdr:sp macro="" textlink="">
      <xdr:nvSpPr>
        <xdr:cNvPr id="352" name="フローチャート: 判断 351">
          <a:extLst>
            <a:ext uri="{FF2B5EF4-FFF2-40B4-BE49-F238E27FC236}">
              <a16:creationId xmlns:a16="http://schemas.microsoft.com/office/drawing/2014/main" id="{7DF60AF8-82E5-413F-A7E1-FED2B0C9E19C}"/>
            </a:ext>
          </a:extLst>
        </xdr:cNvPr>
        <xdr:cNvSpPr/>
      </xdr:nvSpPr>
      <xdr:spPr>
        <a:xfrm>
          <a:off x="10426700" y="1428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53" name="フローチャート: 判断 352">
          <a:extLst>
            <a:ext uri="{FF2B5EF4-FFF2-40B4-BE49-F238E27FC236}">
              <a16:creationId xmlns:a16="http://schemas.microsoft.com/office/drawing/2014/main" id="{8FBC46E2-6792-4AFD-AF32-B5283D40F151}"/>
            </a:ext>
          </a:extLst>
        </xdr:cNvPr>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7874</xdr:rowOff>
    </xdr:from>
    <xdr:to>
      <xdr:col>46</xdr:col>
      <xdr:colOff>38100</xdr:colOff>
      <xdr:row>85</xdr:row>
      <xdr:rowOff>109474</xdr:rowOff>
    </xdr:to>
    <xdr:sp macro="" textlink="">
      <xdr:nvSpPr>
        <xdr:cNvPr id="354" name="フローチャート: 判断 353">
          <a:extLst>
            <a:ext uri="{FF2B5EF4-FFF2-40B4-BE49-F238E27FC236}">
              <a16:creationId xmlns:a16="http://schemas.microsoft.com/office/drawing/2014/main" id="{9113EA38-CDA6-46FF-A8EF-D5BEF6E517AB}"/>
            </a:ext>
          </a:extLst>
        </xdr:cNvPr>
        <xdr:cNvSpPr/>
      </xdr:nvSpPr>
      <xdr:spPr>
        <a:xfrm>
          <a:off x="86995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12120</xdr:rowOff>
    </xdr:from>
    <xdr:to>
      <xdr:col>41</xdr:col>
      <xdr:colOff>101600</xdr:colOff>
      <xdr:row>85</xdr:row>
      <xdr:rowOff>113720</xdr:rowOff>
    </xdr:to>
    <xdr:sp macro="" textlink="">
      <xdr:nvSpPr>
        <xdr:cNvPr id="355" name="フローチャート: 判断 354">
          <a:extLst>
            <a:ext uri="{FF2B5EF4-FFF2-40B4-BE49-F238E27FC236}">
              <a16:creationId xmlns:a16="http://schemas.microsoft.com/office/drawing/2014/main" id="{B773E27E-C3AA-4C0E-973C-B7C7C871A271}"/>
            </a:ext>
          </a:extLst>
        </xdr:cNvPr>
        <xdr:cNvSpPr/>
      </xdr:nvSpPr>
      <xdr:spPr>
        <a:xfrm>
          <a:off x="7810500" y="1458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103232</xdr:rowOff>
    </xdr:from>
    <xdr:to>
      <xdr:col>36</xdr:col>
      <xdr:colOff>165100</xdr:colOff>
      <xdr:row>85</xdr:row>
      <xdr:rowOff>33382</xdr:rowOff>
    </xdr:to>
    <xdr:sp macro="" textlink="">
      <xdr:nvSpPr>
        <xdr:cNvPr id="356" name="フローチャート: 判断 355">
          <a:extLst>
            <a:ext uri="{FF2B5EF4-FFF2-40B4-BE49-F238E27FC236}">
              <a16:creationId xmlns:a16="http://schemas.microsoft.com/office/drawing/2014/main" id="{83C5D0FF-114D-459C-847B-D86DABACF66F}"/>
            </a:ext>
          </a:extLst>
        </xdr:cNvPr>
        <xdr:cNvSpPr/>
      </xdr:nvSpPr>
      <xdr:spPr>
        <a:xfrm>
          <a:off x="6921500" y="1450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18D03AA-47F7-48D5-9111-C5BB9958A36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4522A04-399E-4A97-A533-6F1B50A1886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DA4FDE8-D139-4EDB-9B2F-03B2CC15114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5310F9F-D59D-4442-B567-973C05ABA9D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065F17A-1187-4FB9-931C-4F2547EAC7D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59145</xdr:rowOff>
    </xdr:from>
    <xdr:to>
      <xdr:col>55</xdr:col>
      <xdr:colOff>50800</xdr:colOff>
      <xdr:row>83</xdr:row>
      <xdr:rowOff>160745</xdr:rowOff>
    </xdr:to>
    <xdr:sp macro="" textlink="">
      <xdr:nvSpPr>
        <xdr:cNvPr id="362" name="楕円 361">
          <a:extLst>
            <a:ext uri="{FF2B5EF4-FFF2-40B4-BE49-F238E27FC236}">
              <a16:creationId xmlns:a16="http://schemas.microsoft.com/office/drawing/2014/main" id="{B4269516-8CC4-4864-8D40-AB60FB88AD23}"/>
            </a:ext>
          </a:extLst>
        </xdr:cNvPr>
        <xdr:cNvSpPr/>
      </xdr:nvSpPr>
      <xdr:spPr>
        <a:xfrm>
          <a:off x="104267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37572</xdr:rowOff>
    </xdr:from>
    <xdr:ext cx="469744" cy="259045"/>
    <xdr:sp macro="" textlink="">
      <xdr:nvSpPr>
        <xdr:cNvPr id="363" name="【公営住宅】&#10;一人当たり面積該当値テキスト">
          <a:extLst>
            <a:ext uri="{FF2B5EF4-FFF2-40B4-BE49-F238E27FC236}">
              <a16:creationId xmlns:a16="http://schemas.microsoft.com/office/drawing/2014/main" id="{3A286FD0-4A94-4E5A-A7EC-7394AA0E6953}"/>
            </a:ext>
          </a:extLst>
        </xdr:cNvPr>
        <xdr:cNvSpPr txBox="1"/>
      </xdr:nvSpPr>
      <xdr:spPr>
        <a:xfrm>
          <a:off x="10515600" y="1426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71555</xdr:rowOff>
    </xdr:from>
    <xdr:to>
      <xdr:col>50</xdr:col>
      <xdr:colOff>165100</xdr:colOff>
      <xdr:row>84</xdr:row>
      <xdr:rowOff>1705</xdr:rowOff>
    </xdr:to>
    <xdr:sp macro="" textlink="">
      <xdr:nvSpPr>
        <xdr:cNvPr id="364" name="楕円 363">
          <a:extLst>
            <a:ext uri="{FF2B5EF4-FFF2-40B4-BE49-F238E27FC236}">
              <a16:creationId xmlns:a16="http://schemas.microsoft.com/office/drawing/2014/main" id="{E4F31778-703F-47BF-AD5C-86F75F160D0F}"/>
            </a:ext>
          </a:extLst>
        </xdr:cNvPr>
        <xdr:cNvSpPr/>
      </xdr:nvSpPr>
      <xdr:spPr>
        <a:xfrm>
          <a:off x="9588500" y="143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109945</xdr:rowOff>
    </xdr:from>
    <xdr:to>
      <xdr:col>55</xdr:col>
      <xdr:colOff>0</xdr:colOff>
      <xdr:row>83</xdr:row>
      <xdr:rowOff>122355</xdr:rowOff>
    </xdr:to>
    <xdr:cxnSp macro="">
      <xdr:nvCxnSpPr>
        <xdr:cNvPr id="365" name="直線コネクタ 364">
          <a:extLst>
            <a:ext uri="{FF2B5EF4-FFF2-40B4-BE49-F238E27FC236}">
              <a16:creationId xmlns:a16="http://schemas.microsoft.com/office/drawing/2014/main" id="{E9375D46-C98D-4515-9045-824847633306}"/>
            </a:ext>
          </a:extLst>
        </xdr:cNvPr>
        <xdr:cNvCxnSpPr/>
      </xdr:nvCxnSpPr>
      <xdr:spPr>
        <a:xfrm flipV="1">
          <a:off x="9639300" y="14340295"/>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83313</xdr:rowOff>
    </xdr:from>
    <xdr:to>
      <xdr:col>46</xdr:col>
      <xdr:colOff>38100</xdr:colOff>
      <xdr:row>84</xdr:row>
      <xdr:rowOff>13463</xdr:rowOff>
    </xdr:to>
    <xdr:sp macro="" textlink="">
      <xdr:nvSpPr>
        <xdr:cNvPr id="366" name="楕円 365">
          <a:extLst>
            <a:ext uri="{FF2B5EF4-FFF2-40B4-BE49-F238E27FC236}">
              <a16:creationId xmlns:a16="http://schemas.microsoft.com/office/drawing/2014/main" id="{9F5A90B6-2AFA-4969-848C-C03F61999167}"/>
            </a:ext>
          </a:extLst>
        </xdr:cNvPr>
        <xdr:cNvSpPr/>
      </xdr:nvSpPr>
      <xdr:spPr>
        <a:xfrm>
          <a:off x="8699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122355</xdr:rowOff>
    </xdr:from>
    <xdr:to>
      <xdr:col>50</xdr:col>
      <xdr:colOff>114300</xdr:colOff>
      <xdr:row>83</xdr:row>
      <xdr:rowOff>134113</xdr:rowOff>
    </xdr:to>
    <xdr:cxnSp macro="">
      <xdr:nvCxnSpPr>
        <xdr:cNvPr id="367" name="直線コネクタ 366">
          <a:extLst>
            <a:ext uri="{FF2B5EF4-FFF2-40B4-BE49-F238E27FC236}">
              <a16:creationId xmlns:a16="http://schemas.microsoft.com/office/drawing/2014/main" id="{482C2023-E16F-4999-8C86-C4DF51E094ED}"/>
            </a:ext>
          </a:extLst>
        </xdr:cNvPr>
        <xdr:cNvCxnSpPr/>
      </xdr:nvCxnSpPr>
      <xdr:spPr>
        <a:xfrm flipV="1">
          <a:off x="8750300" y="14352705"/>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96701</xdr:rowOff>
    </xdr:from>
    <xdr:to>
      <xdr:col>41</xdr:col>
      <xdr:colOff>101600</xdr:colOff>
      <xdr:row>84</xdr:row>
      <xdr:rowOff>26851</xdr:rowOff>
    </xdr:to>
    <xdr:sp macro="" textlink="">
      <xdr:nvSpPr>
        <xdr:cNvPr id="368" name="楕円 367">
          <a:extLst>
            <a:ext uri="{FF2B5EF4-FFF2-40B4-BE49-F238E27FC236}">
              <a16:creationId xmlns:a16="http://schemas.microsoft.com/office/drawing/2014/main" id="{F5EBD79A-A421-43D1-BD83-50098F2852ED}"/>
            </a:ext>
          </a:extLst>
        </xdr:cNvPr>
        <xdr:cNvSpPr/>
      </xdr:nvSpPr>
      <xdr:spPr>
        <a:xfrm>
          <a:off x="7810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134113</xdr:rowOff>
    </xdr:from>
    <xdr:to>
      <xdr:col>45</xdr:col>
      <xdr:colOff>177800</xdr:colOff>
      <xdr:row>83</xdr:row>
      <xdr:rowOff>147501</xdr:rowOff>
    </xdr:to>
    <xdr:cxnSp macro="">
      <xdr:nvCxnSpPr>
        <xdr:cNvPr id="369" name="直線コネクタ 368">
          <a:extLst>
            <a:ext uri="{FF2B5EF4-FFF2-40B4-BE49-F238E27FC236}">
              <a16:creationId xmlns:a16="http://schemas.microsoft.com/office/drawing/2014/main" id="{82102727-691C-4E47-A3B1-93D697A4B34A}"/>
            </a:ext>
          </a:extLst>
        </xdr:cNvPr>
        <xdr:cNvCxnSpPr/>
      </xdr:nvCxnSpPr>
      <xdr:spPr>
        <a:xfrm flipV="1">
          <a:off x="7861300" y="14364463"/>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107479</xdr:rowOff>
    </xdr:from>
    <xdr:to>
      <xdr:col>36</xdr:col>
      <xdr:colOff>165100</xdr:colOff>
      <xdr:row>84</xdr:row>
      <xdr:rowOff>37629</xdr:rowOff>
    </xdr:to>
    <xdr:sp macro="" textlink="">
      <xdr:nvSpPr>
        <xdr:cNvPr id="370" name="楕円 369">
          <a:extLst>
            <a:ext uri="{FF2B5EF4-FFF2-40B4-BE49-F238E27FC236}">
              <a16:creationId xmlns:a16="http://schemas.microsoft.com/office/drawing/2014/main" id="{3D19FA5A-B9D3-4F82-AA76-D767CA5F873D}"/>
            </a:ext>
          </a:extLst>
        </xdr:cNvPr>
        <xdr:cNvSpPr/>
      </xdr:nvSpPr>
      <xdr:spPr>
        <a:xfrm>
          <a:off x="6921500" y="1433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147501</xdr:rowOff>
    </xdr:from>
    <xdr:to>
      <xdr:col>41</xdr:col>
      <xdr:colOff>50800</xdr:colOff>
      <xdr:row>83</xdr:row>
      <xdr:rowOff>158279</xdr:rowOff>
    </xdr:to>
    <xdr:cxnSp macro="">
      <xdr:nvCxnSpPr>
        <xdr:cNvPr id="371" name="直線コネクタ 370">
          <a:extLst>
            <a:ext uri="{FF2B5EF4-FFF2-40B4-BE49-F238E27FC236}">
              <a16:creationId xmlns:a16="http://schemas.microsoft.com/office/drawing/2014/main" id="{482CA5BB-6B77-4A9B-80BC-45CFBF5A9D67}"/>
            </a:ext>
          </a:extLst>
        </xdr:cNvPr>
        <xdr:cNvCxnSpPr/>
      </xdr:nvCxnSpPr>
      <xdr:spPr>
        <a:xfrm flipV="1">
          <a:off x="6972300" y="14377851"/>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72" name="n_1aveValue【公営住宅】&#10;一人当たり面積">
          <a:extLst>
            <a:ext uri="{FF2B5EF4-FFF2-40B4-BE49-F238E27FC236}">
              <a16:creationId xmlns:a16="http://schemas.microsoft.com/office/drawing/2014/main" id="{71420BF5-C52E-4CC3-A0A1-7143ADD221E4}"/>
            </a:ext>
          </a:extLst>
        </xdr:cNvPr>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100601</xdr:rowOff>
    </xdr:from>
    <xdr:ext cx="469744" cy="259045"/>
    <xdr:sp macro="" textlink="">
      <xdr:nvSpPr>
        <xdr:cNvPr id="373" name="n_2aveValue【公営住宅】&#10;一人当たり面積">
          <a:extLst>
            <a:ext uri="{FF2B5EF4-FFF2-40B4-BE49-F238E27FC236}">
              <a16:creationId xmlns:a16="http://schemas.microsoft.com/office/drawing/2014/main" id="{238F16F7-EE21-4EE0-BFAC-3518AC4ED198}"/>
            </a:ext>
          </a:extLst>
        </xdr:cNvPr>
        <xdr:cNvSpPr txBox="1"/>
      </xdr:nvSpPr>
      <xdr:spPr>
        <a:xfrm>
          <a:off x="8515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104847</xdr:rowOff>
    </xdr:from>
    <xdr:ext cx="469744" cy="259045"/>
    <xdr:sp macro="" textlink="">
      <xdr:nvSpPr>
        <xdr:cNvPr id="374" name="n_3aveValue【公営住宅】&#10;一人当たり面積">
          <a:extLst>
            <a:ext uri="{FF2B5EF4-FFF2-40B4-BE49-F238E27FC236}">
              <a16:creationId xmlns:a16="http://schemas.microsoft.com/office/drawing/2014/main" id="{F0B3291C-40A4-4D9C-8FD2-EEE5E0DCA109}"/>
            </a:ext>
          </a:extLst>
        </xdr:cNvPr>
        <xdr:cNvSpPr txBox="1"/>
      </xdr:nvSpPr>
      <xdr:spPr>
        <a:xfrm>
          <a:off x="7626427" y="1467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24509</xdr:rowOff>
    </xdr:from>
    <xdr:ext cx="469744" cy="259045"/>
    <xdr:sp macro="" textlink="">
      <xdr:nvSpPr>
        <xdr:cNvPr id="375" name="n_4aveValue【公営住宅】&#10;一人当たり面積">
          <a:extLst>
            <a:ext uri="{FF2B5EF4-FFF2-40B4-BE49-F238E27FC236}">
              <a16:creationId xmlns:a16="http://schemas.microsoft.com/office/drawing/2014/main" id="{D0746F87-2ACA-4EB2-AAA9-C8DF493C444E}"/>
            </a:ext>
          </a:extLst>
        </xdr:cNvPr>
        <xdr:cNvSpPr txBox="1"/>
      </xdr:nvSpPr>
      <xdr:spPr>
        <a:xfrm>
          <a:off x="6737427" y="1459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164282</xdr:rowOff>
    </xdr:from>
    <xdr:ext cx="469744" cy="259045"/>
    <xdr:sp macro="" textlink="">
      <xdr:nvSpPr>
        <xdr:cNvPr id="376" name="n_1mainValue【公営住宅】&#10;一人当たり面積">
          <a:extLst>
            <a:ext uri="{FF2B5EF4-FFF2-40B4-BE49-F238E27FC236}">
              <a16:creationId xmlns:a16="http://schemas.microsoft.com/office/drawing/2014/main" id="{6E8833B9-2FFE-464D-B62A-DBEB9E1BCD6D}"/>
            </a:ext>
          </a:extLst>
        </xdr:cNvPr>
        <xdr:cNvSpPr txBox="1"/>
      </xdr:nvSpPr>
      <xdr:spPr>
        <a:xfrm>
          <a:off x="9391727" y="1439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29990</xdr:rowOff>
    </xdr:from>
    <xdr:ext cx="469744" cy="259045"/>
    <xdr:sp macro="" textlink="">
      <xdr:nvSpPr>
        <xdr:cNvPr id="377" name="n_2mainValue【公営住宅】&#10;一人当たり面積">
          <a:extLst>
            <a:ext uri="{FF2B5EF4-FFF2-40B4-BE49-F238E27FC236}">
              <a16:creationId xmlns:a16="http://schemas.microsoft.com/office/drawing/2014/main" id="{A0BB0CE3-1F9E-4680-A749-59C13652E87E}"/>
            </a:ext>
          </a:extLst>
        </xdr:cNvPr>
        <xdr:cNvSpPr txBox="1"/>
      </xdr:nvSpPr>
      <xdr:spPr>
        <a:xfrm>
          <a:off x="8515427" y="1408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8" name="n_3mainValue【公営住宅】&#10;一人当たり面積">
          <a:extLst>
            <a:ext uri="{FF2B5EF4-FFF2-40B4-BE49-F238E27FC236}">
              <a16:creationId xmlns:a16="http://schemas.microsoft.com/office/drawing/2014/main" id="{C33BE077-D57F-4955-A52F-33EEAAA15452}"/>
            </a:ext>
          </a:extLst>
        </xdr:cNvPr>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54156</xdr:rowOff>
    </xdr:from>
    <xdr:ext cx="469744" cy="259045"/>
    <xdr:sp macro="" textlink="">
      <xdr:nvSpPr>
        <xdr:cNvPr id="379" name="n_4mainValue【公営住宅】&#10;一人当たり面積">
          <a:extLst>
            <a:ext uri="{FF2B5EF4-FFF2-40B4-BE49-F238E27FC236}">
              <a16:creationId xmlns:a16="http://schemas.microsoft.com/office/drawing/2014/main" id="{10A4A3CC-0C6D-40CF-A94E-2AB8EB7CC3BF}"/>
            </a:ext>
          </a:extLst>
        </xdr:cNvPr>
        <xdr:cNvSpPr txBox="1"/>
      </xdr:nvSpPr>
      <xdr:spPr>
        <a:xfrm>
          <a:off x="6737427" y="1411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E3DE3F69-E47E-4471-9AA9-FBA0B87BABC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6DDB6B29-02B7-49B7-8F23-46F6F12CD26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A5210F0E-9E15-4E27-85CA-0A2DC0894E9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67B17ECF-5087-4FE8-917C-D1242F11C8B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6E7C13B5-D81D-4835-915D-BC6FAD10D51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7076CD2C-FCA3-4C8C-A3FD-30C8D2EB19E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AA08D8F8-2BDD-49CD-A646-E65A9260B4A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234308CC-8A38-4805-92E7-07B9F2DC731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B7E202B8-923C-4599-A8AE-076712D72FD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1D5AAAC3-22CF-4383-80B9-702D19DC925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90" name="テキスト ボックス 389">
          <a:extLst>
            <a:ext uri="{FF2B5EF4-FFF2-40B4-BE49-F238E27FC236}">
              <a16:creationId xmlns:a16="http://schemas.microsoft.com/office/drawing/2014/main" id="{4D5A0F9A-5729-4701-AC08-5E46051F2C24}"/>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1" name="直線コネクタ 390">
          <a:extLst>
            <a:ext uri="{FF2B5EF4-FFF2-40B4-BE49-F238E27FC236}">
              <a16:creationId xmlns:a16="http://schemas.microsoft.com/office/drawing/2014/main" id="{A051EF28-9415-463B-9D42-E38620AD6554}"/>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2" name="テキスト ボックス 391">
          <a:extLst>
            <a:ext uri="{FF2B5EF4-FFF2-40B4-BE49-F238E27FC236}">
              <a16:creationId xmlns:a16="http://schemas.microsoft.com/office/drawing/2014/main" id="{A8C8638C-E712-4523-BCD0-50F510F4C7B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3" name="直線コネクタ 392">
          <a:extLst>
            <a:ext uri="{FF2B5EF4-FFF2-40B4-BE49-F238E27FC236}">
              <a16:creationId xmlns:a16="http://schemas.microsoft.com/office/drawing/2014/main" id="{1EB26840-60AA-432A-9C95-63F81493B2EA}"/>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4" name="テキスト ボックス 393">
          <a:extLst>
            <a:ext uri="{FF2B5EF4-FFF2-40B4-BE49-F238E27FC236}">
              <a16:creationId xmlns:a16="http://schemas.microsoft.com/office/drawing/2014/main" id="{88BE8172-F19A-41AB-AC40-37E3D55AB098}"/>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5" name="直線コネクタ 394">
          <a:extLst>
            <a:ext uri="{FF2B5EF4-FFF2-40B4-BE49-F238E27FC236}">
              <a16:creationId xmlns:a16="http://schemas.microsoft.com/office/drawing/2014/main" id="{260907AE-C06E-488E-9B28-9DDDDC898C07}"/>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6" name="テキスト ボックス 395">
          <a:extLst>
            <a:ext uri="{FF2B5EF4-FFF2-40B4-BE49-F238E27FC236}">
              <a16:creationId xmlns:a16="http://schemas.microsoft.com/office/drawing/2014/main" id="{862ABBB3-C368-4B07-80F0-19F772ADBED8}"/>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7" name="直線コネクタ 396">
          <a:extLst>
            <a:ext uri="{FF2B5EF4-FFF2-40B4-BE49-F238E27FC236}">
              <a16:creationId xmlns:a16="http://schemas.microsoft.com/office/drawing/2014/main" id="{A7F836E0-A7EC-4EE6-8D38-52F14D6616F1}"/>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8" name="テキスト ボックス 397">
          <a:extLst>
            <a:ext uri="{FF2B5EF4-FFF2-40B4-BE49-F238E27FC236}">
              <a16:creationId xmlns:a16="http://schemas.microsoft.com/office/drawing/2014/main" id="{F0821192-98E7-4E66-A183-493BB8CED84A}"/>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E558A406-EA63-47F5-AA37-0648F3117F7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a:extLst>
            <a:ext uri="{FF2B5EF4-FFF2-40B4-BE49-F238E27FC236}">
              <a16:creationId xmlns:a16="http://schemas.microsoft.com/office/drawing/2014/main" id="{767B98FD-9884-4803-8454-CDD958E70F6E}"/>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12CFA0CE-0527-4801-B2BB-B44306FDF48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37337</xdr:rowOff>
    </xdr:from>
    <xdr:to>
      <xdr:col>24</xdr:col>
      <xdr:colOff>62865</xdr:colOff>
      <xdr:row>106</xdr:row>
      <xdr:rowOff>144780</xdr:rowOff>
    </xdr:to>
    <xdr:cxnSp macro="">
      <xdr:nvCxnSpPr>
        <xdr:cNvPr id="402" name="直線コネクタ 401">
          <a:extLst>
            <a:ext uri="{FF2B5EF4-FFF2-40B4-BE49-F238E27FC236}">
              <a16:creationId xmlns:a16="http://schemas.microsoft.com/office/drawing/2014/main" id="{DA876483-1188-4129-B0CE-5364CC763585}"/>
            </a:ext>
          </a:extLst>
        </xdr:cNvPr>
        <xdr:cNvCxnSpPr/>
      </xdr:nvCxnSpPr>
      <xdr:spPr>
        <a:xfrm flipV="1">
          <a:off x="4634865" y="17353787"/>
          <a:ext cx="0" cy="96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148607</xdr:rowOff>
    </xdr:from>
    <xdr:ext cx="405111" cy="259045"/>
    <xdr:sp macro="" textlink="">
      <xdr:nvSpPr>
        <xdr:cNvPr id="403" name="【港湾・漁港】&#10;有形固定資産減価償却率最小値テキスト">
          <a:extLst>
            <a:ext uri="{FF2B5EF4-FFF2-40B4-BE49-F238E27FC236}">
              <a16:creationId xmlns:a16="http://schemas.microsoft.com/office/drawing/2014/main" id="{71488670-0885-4B8D-93E8-A86C9A4DF68D}"/>
            </a:ext>
          </a:extLst>
        </xdr:cNvPr>
        <xdr:cNvSpPr txBox="1"/>
      </xdr:nvSpPr>
      <xdr:spPr>
        <a:xfrm>
          <a:off x="46736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144780</xdr:rowOff>
    </xdr:from>
    <xdr:to>
      <xdr:col>24</xdr:col>
      <xdr:colOff>152400</xdr:colOff>
      <xdr:row>106</xdr:row>
      <xdr:rowOff>144780</xdr:rowOff>
    </xdr:to>
    <xdr:cxnSp macro="">
      <xdr:nvCxnSpPr>
        <xdr:cNvPr id="404" name="直線コネクタ 403">
          <a:extLst>
            <a:ext uri="{FF2B5EF4-FFF2-40B4-BE49-F238E27FC236}">
              <a16:creationId xmlns:a16="http://schemas.microsoft.com/office/drawing/2014/main" id="{8A680025-2284-4C45-B8C8-B48904537AAE}"/>
            </a:ext>
          </a:extLst>
        </xdr:cNvPr>
        <xdr:cNvCxnSpPr/>
      </xdr:nvCxnSpPr>
      <xdr:spPr>
        <a:xfrm>
          <a:off x="4546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155464</xdr:rowOff>
    </xdr:from>
    <xdr:ext cx="405111" cy="259045"/>
    <xdr:sp macro="" textlink="">
      <xdr:nvSpPr>
        <xdr:cNvPr id="405" name="【港湾・漁港】&#10;有形固定資産減価償却率最大値テキスト">
          <a:extLst>
            <a:ext uri="{FF2B5EF4-FFF2-40B4-BE49-F238E27FC236}">
              <a16:creationId xmlns:a16="http://schemas.microsoft.com/office/drawing/2014/main" id="{290D3073-F855-41E2-AB09-7F248B7FDA87}"/>
            </a:ext>
          </a:extLst>
        </xdr:cNvPr>
        <xdr:cNvSpPr txBox="1"/>
      </xdr:nvSpPr>
      <xdr:spPr>
        <a:xfrm>
          <a:off x="4673600" y="1712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37337</xdr:rowOff>
    </xdr:from>
    <xdr:to>
      <xdr:col>24</xdr:col>
      <xdr:colOff>152400</xdr:colOff>
      <xdr:row>101</xdr:row>
      <xdr:rowOff>37337</xdr:rowOff>
    </xdr:to>
    <xdr:cxnSp macro="">
      <xdr:nvCxnSpPr>
        <xdr:cNvPr id="406" name="直線コネクタ 405">
          <a:extLst>
            <a:ext uri="{FF2B5EF4-FFF2-40B4-BE49-F238E27FC236}">
              <a16:creationId xmlns:a16="http://schemas.microsoft.com/office/drawing/2014/main" id="{972D84E1-400C-4ABD-B8A7-F9FD374E99F6}"/>
            </a:ext>
          </a:extLst>
        </xdr:cNvPr>
        <xdr:cNvCxnSpPr/>
      </xdr:nvCxnSpPr>
      <xdr:spPr>
        <a:xfrm>
          <a:off x="4546600" y="1735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91712</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4E8D22DD-E646-47CE-9779-DA28D9417580}"/>
            </a:ext>
          </a:extLst>
        </xdr:cNvPr>
        <xdr:cNvSpPr txBox="1"/>
      </xdr:nvSpPr>
      <xdr:spPr>
        <a:xfrm>
          <a:off x="4673600" y="1792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68835</xdr:rowOff>
    </xdr:from>
    <xdr:to>
      <xdr:col>24</xdr:col>
      <xdr:colOff>114300</xdr:colOff>
      <xdr:row>105</xdr:row>
      <xdr:rowOff>170435</xdr:rowOff>
    </xdr:to>
    <xdr:sp macro="" textlink="">
      <xdr:nvSpPr>
        <xdr:cNvPr id="408" name="フローチャート: 判断 407">
          <a:extLst>
            <a:ext uri="{FF2B5EF4-FFF2-40B4-BE49-F238E27FC236}">
              <a16:creationId xmlns:a16="http://schemas.microsoft.com/office/drawing/2014/main" id="{9B5E077A-55CA-4E8E-BA8E-9EAE0E655724}"/>
            </a:ext>
          </a:extLst>
        </xdr:cNvPr>
        <xdr:cNvSpPr/>
      </xdr:nvSpPr>
      <xdr:spPr>
        <a:xfrm>
          <a:off x="4584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157987</xdr:rowOff>
    </xdr:from>
    <xdr:to>
      <xdr:col>20</xdr:col>
      <xdr:colOff>38100</xdr:colOff>
      <xdr:row>105</xdr:row>
      <xdr:rowOff>88137</xdr:rowOff>
    </xdr:to>
    <xdr:sp macro="" textlink="">
      <xdr:nvSpPr>
        <xdr:cNvPr id="409" name="フローチャート: 判断 408">
          <a:extLst>
            <a:ext uri="{FF2B5EF4-FFF2-40B4-BE49-F238E27FC236}">
              <a16:creationId xmlns:a16="http://schemas.microsoft.com/office/drawing/2014/main" id="{1466C334-1B64-4805-A911-C7C46C82349C}"/>
            </a:ext>
          </a:extLst>
        </xdr:cNvPr>
        <xdr:cNvSpPr/>
      </xdr:nvSpPr>
      <xdr:spPr>
        <a:xfrm>
          <a:off x="37465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10" name="フローチャート: 判断 409">
          <a:extLst>
            <a:ext uri="{FF2B5EF4-FFF2-40B4-BE49-F238E27FC236}">
              <a16:creationId xmlns:a16="http://schemas.microsoft.com/office/drawing/2014/main" id="{20214EB4-28D3-4200-AAAE-E7EE1850CA5C}"/>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155702</xdr:rowOff>
    </xdr:from>
    <xdr:to>
      <xdr:col>10</xdr:col>
      <xdr:colOff>165100</xdr:colOff>
      <xdr:row>104</xdr:row>
      <xdr:rowOff>85852</xdr:rowOff>
    </xdr:to>
    <xdr:sp macro="" textlink="">
      <xdr:nvSpPr>
        <xdr:cNvPr id="411" name="フローチャート: 判断 410">
          <a:extLst>
            <a:ext uri="{FF2B5EF4-FFF2-40B4-BE49-F238E27FC236}">
              <a16:creationId xmlns:a16="http://schemas.microsoft.com/office/drawing/2014/main" id="{3543646A-DD95-4CFD-BA42-0BEB9A9F545B}"/>
            </a:ext>
          </a:extLst>
        </xdr:cNvPr>
        <xdr:cNvSpPr/>
      </xdr:nvSpPr>
      <xdr:spPr>
        <a:xfrm>
          <a:off x="19685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91694</xdr:rowOff>
    </xdr:from>
    <xdr:to>
      <xdr:col>6</xdr:col>
      <xdr:colOff>38100</xdr:colOff>
      <xdr:row>104</xdr:row>
      <xdr:rowOff>21844</xdr:rowOff>
    </xdr:to>
    <xdr:sp macro="" textlink="">
      <xdr:nvSpPr>
        <xdr:cNvPr id="412" name="フローチャート: 判断 411">
          <a:extLst>
            <a:ext uri="{FF2B5EF4-FFF2-40B4-BE49-F238E27FC236}">
              <a16:creationId xmlns:a16="http://schemas.microsoft.com/office/drawing/2014/main" id="{B05F2737-C463-441A-AA83-34FA4460F09A}"/>
            </a:ext>
          </a:extLst>
        </xdr:cNvPr>
        <xdr:cNvSpPr/>
      </xdr:nvSpPr>
      <xdr:spPr>
        <a:xfrm>
          <a:off x="1079500" y="17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74BF1EBC-95BC-414E-8F28-8827F4220A6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C0FA0BD-34A2-44B8-B72D-635BF30900D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CE7E5E3-A76C-427F-AE38-DF64757CBC2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F5BC754-45D4-407C-A231-C11BC7DD863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C72E8DA-4712-4F08-8550-E7258AF4FF3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93980</xdr:rowOff>
    </xdr:from>
    <xdr:to>
      <xdr:col>24</xdr:col>
      <xdr:colOff>114300</xdr:colOff>
      <xdr:row>107</xdr:row>
      <xdr:rowOff>24130</xdr:rowOff>
    </xdr:to>
    <xdr:sp macro="" textlink="">
      <xdr:nvSpPr>
        <xdr:cNvPr id="418" name="楕円 417">
          <a:extLst>
            <a:ext uri="{FF2B5EF4-FFF2-40B4-BE49-F238E27FC236}">
              <a16:creationId xmlns:a16="http://schemas.microsoft.com/office/drawing/2014/main" id="{12CFBDF8-FF1B-4794-8BDF-712D8FD7FB78}"/>
            </a:ext>
          </a:extLst>
        </xdr:cNvPr>
        <xdr:cNvSpPr/>
      </xdr:nvSpPr>
      <xdr:spPr>
        <a:xfrm>
          <a:off x="4584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8907</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5DA6CD2C-0F37-44CF-8D73-D7554A42826A}"/>
            </a:ext>
          </a:extLst>
        </xdr:cNvPr>
        <xdr:cNvSpPr txBox="1"/>
      </xdr:nvSpPr>
      <xdr:spPr>
        <a:xfrm>
          <a:off x="4673600" y="1818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7113</xdr:rowOff>
    </xdr:from>
    <xdr:to>
      <xdr:col>20</xdr:col>
      <xdr:colOff>38100</xdr:colOff>
      <xdr:row>106</xdr:row>
      <xdr:rowOff>108713</xdr:rowOff>
    </xdr:to>
    <xdr:sp macro="" textlink="">
      <xdr:nvSpPr>
        <xdr:cNvPr id="420" name="楕円 419">
          <a:extLst>
            <a:ext uri="{FF2B5EF4-FFF2-40B4-BE49-F238E27FC236}">
              <a16:creationId xmlns:a16="http://schemas.microsoft.com/office/drawing/2014/main" id="{C529B768-353D-49A2-971C-1D3891F58E49}"/>
            </a:ext>
          </a:extLst>
        </xdr:cNvPr>
        <xdr:cNvSpPr/>
      </xdr:nvSpPr>
      <xdr:spPr>
        <a:xfrm>
          <a:off x="3746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57913</xdr:rowOff>
    </xdr:from>
    <xdr:to>
      <xdr:col>24</xdr:col>
      <xdr:colOff>63500</xdr:colOff>
      <xdr:row>106</xdr:row>
      <xdr:rowOff>144780</xdr:rowOff>
    </xdr:to>
    <xdr:cxnSp macro="">
      <xdr:nvCxnSpPr>
        <xdr:cNvPr id="421" name="直線コネクタ 420">
          <a:extLst>
            <a:ext uri="{FF2B5EF4-FFF2-40B4-BE49-F238E27FC236}">
              <a16:creationId xmlns:a16="http://schemas.microsoft.com/office/drawing/2014/main" id="{D081D134-2F3B-4588-B422-237D54809617}"/>
            </a:ext>
          </a:extLst>
        </xdr:cNvPr>
        <xdr:cNvCxnSpPr/>
      </xdr:nvCxnSpPr>
      <xdr:spPr>
        <a:xfrm>
          <a:off x="3797300" y="18231613"/>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91694</xdr:rowOff>
    </xdr:from>
    <xdr:to>
      <xdr:col>15</xdr:col>
      <xdr:colOff>101600</xdr:colOff>
      <xdr:row>106</xdr:row>
      <xdr:rowOff>21844</xdr:rowOff>
    </xdr:to>
    <xdr:sp macro="" textlink="">
      <xdr:nvSpPr>
        <xdr:cNvPr id="422" name="楕円 421">
          <a:extLst>
            <a:ext uri="{FF2B5EF4-FFF2-40B4-BE49-F238E27FC236}">
              <a16:creationId xmlns:a16="http://schemas.microsoft.com/office/drawing/2014/main" id="{8676BE12-DF69-494C-9F5C-AED875FEA704}"/>
            </a:ext>
          </a:extLst>
        </xdr:cNvPr>
        <xdr:cNvSpPr/>
      </xdr:nvSpPr>
      <xdr:spPr>
        <a:xfrm>
          <a:off x="2857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142494</xdr:rowOff>
    </xdr:from>
    <xdr:to>
      <xdr:col>19</xdr:col>
      <xdr:colOff>177800</xdr:colOff>
      <xdr:row>106</xdr:row>
      <xdr:rowOff>57913</xdr:rowOff>
    </xdr:to>
    <xdr:cxnSp macro="">
      <xdr:nvCxnSpPr>
        <xdr:cNvPr id="423" name="直線コネクタ 422">
          <a:extLst>
            <a:ext uri="{FF2B5EF4-FFF2-40B4-BE49-F238E27FC236}">
              <a16:creationId xmlns:a16="http://schemas.microsoft.com/office/drawing/2014/main" id="{425FAC21-A4B5-4C7C-AF2C-AA093478E26B}"/>
            </a:ext>
          </a:extLst>
        </xdr:cNvPr>
        <xdr:cNvCxnSpPr/>
      </xdr:nvCxnSpPr>
      <xdr:spPr>
        <a:xfrm>
          <a:off x="2908300" y="181447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4826</xdr:rowOff>
    </xdr:from>
    <xdr:to>
      <xdr:col>10</xdr:col>
      <xdr:colOff>165100</xdr:colOff>
      <xdr:row>105</xdr:row>
      <xdr:rowOff>106426</xdr:rowOff>
    </xdr:to>
    <xdr:sp macro="" textlink="">
      <xdr:nvSpPr>
        <xdr:cNvPr id="424" name="楕円 423">
          <a:extLst>
            <a:ext uri="{FF2B5EF4-FFF2-40B4-BE49-F238E27FC236}">
              <a16:creationId xmlns:a16="http://schemas.microsoft.com/office/drawing/2014/main" id="{52B7935B-3890-42ED-86A4-2986ACE77B1D}"/>
            </a:ext>
          </a:extLst>
        </xdr:cNvPr>
        <xdr:cNvSpPr/>
      </xdr:nvSpPr>
      <xdr:spPr>
        <a:xfrm>
          <a:off x="1968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55626</xdr:rowOff>
    </xdr:from>
    <xdr:to>
      <xdr:col>15</xdr:col>
      <xdr:colOff>50800</xdr:colOff>
      <xdr:row>105</xdr:row>
      <xdr:rowOff>142494</xdr:rowOff>
    </xdr:to>
    <xdr:cxnSp macro="">
      <xdr:nvCxnSpPr>
        <xdr:cNvPr id="425" name="直線コネクタ 424">
          <a:extLst>
            <a:ext uri="{FF2B5EF4-FFF2-40B4-BE49-F238E27FC236}">
              <a16:creationId xmlns:a16="http://schemas.microsoft.com/office/drawing/2014/main" id="{7F5F7957-E08F-4881-B4CF-5755A7DB6FEF}"/>
            </a:ext>
          </a:extLst>
        </xdr:cNvPr>
        <xdr:cNvCxnSpPr/>
      </xdr:nvCxnSpPr>
      <xdr:spPr>
        <a:xfrm>
          <a:off x="2019300" y="180578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130556</xdr:rowOff>
    </xdr:from>
    <xdr:to>
      <xdr:col>6</xdr:col>
      <xdr:colOff>38100</xdr:colOff>
      <xdr:row>105</xdr:row>
      <xdr:rowOff>60706</xdr:rowOff>
    </xdr:to>
    <xdr:sp macro="" textlink="">
      <xdr:nvSpPr>
        <xdr:cNvPr id="426" name="楕円 425">
          <a:extLst>
            <a:ext uri="{FF2B5EF4-FFF2-40B4-BE49-F238E27FC236}">
              <a16:creationId xmlns:a16="http://schemas.microsoft.com/office/drawing/2014/main" id="{CFD62445-B603-41AC-B8DE-D84B9D182F7A}"/>
            </a:ext>
          </a:extLst>
        </xdr:cNvPr>
        <xdr:cNvSpPr/>
      </xdr:nvSpPr>
      <xdr:spPr>
        <a:xfrm>
          <a:off x="1079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9906</xdr:rowOff>
    </xdr:from>
    <xdr:to>
      <xdr:col>10</xdr:col>
      <xdr:colOff>114300</xdr:colOff>
      <xdr:row>105</xdr:row>
      <xdr:rowOff>55626</xdr:rowOff>
    </xdr:to>
    <xdr:cxnSp macro="">
      <xdr:nvCxnSpPr>
        <xdr:cNvPr id="427" name="直線コネクタ 426">
          <a:extLst>
            <a:ext uri="{FF2B5EF4-FFF2-40B4-BE49-F238E27FC236}">
              <a16:creationId xmlns:a16="http://schemas.microsoft.com/office/drawing/2014/main" id="{1230654F-71D4-4E90-8F71-CFC8453FB899}"/>
            </a:ext>
          </a:extLst>
        </xdr:cNvPr>
        <xdr:cNvCxnSpPr/>
      </xdr:nvCxnSpPr>
      <xdr:spPr>
        <a:xfrm>
          <a:off x="1130300" y="180121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104664</xdr:rowOff>
    </xdr:from>
    <xdr:ext cx="405111" cy="259045"/>
    <xdr:sp macro="" textlink="">
      <xdr:nvSpPr>
        <xdr:cNvPr id="428" name="n_1aveValue【港湾・漁港】&#10;有形固定資産減価償却率">
          <a:extLst>
            <a:ext uri="{FF2B5EF4-FFF2-40B4-BE49-F238E27FC236}">
              <a16:creationId xmlns:a16="http://schemas.microsoft.com/office/drawing/2014/main" id="{C5EE63EC-64A6-4991-8CE9-096C16E4AD85}"/>
            </a:ext>
          </a:extLst>
        </xdr:cNvPr>
        <xdr:cNvSpPr txBox="1"/>
      </xdr:nvSpPr>
      <xdr:spPr>
        <a:xfrm>
          <a:off x="3582044" y="1776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29" name="n_2aveValue【港湾・漁港】&#10;有形固定資産減価償却率">
          <a:extLst>
            <a:ext uri="{FF2B5EF4-FFF2-40B4-BE49-F238E27FC236}">
              <a16:creationId xmlns:a16="http://schemas.microsoft.com/office/drawing/2014/main" id="{8909C2F1-1873-47B2-91EA-7C8E90697A72}"/>
            </a:ext>
          </a:extLst>
        </xdr:cNvPr>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102379</xdr:rowOff>
    </xdr:from>
    <xdr:ext cx="405111" cy="259045"/>
    <xdr:sp macro="" textlink="">
      <xdr:nvSpPr>
        <xdr:cNvPr id="430" name="n_3aveValue【港湾・漁港】&#10;有形固定資産減価償却率">
          <a:extLst>
            <a:ext uri="{FF2B5EF4-FFF2-40B4-BE49-F238E27FC236}">
              <a16:creationId xmlns:a16="http://schemas.microsoft.com/office/drawing/2014/main" id="{BD06C321-2257-4AC7-A2B0-9ADF34C3E63C}"/>
            </a:ext>
          </a:extLst>
        </xdr:cNvPr>
        <xdr:cNvSpPr txBox="1"/>
      </xdr:nvSpPr>
      <xdr:spPr>
        <a:xfrm>
          <a:off x="1816744" y="1759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38371</xdr:rowOff>
    </xdr:from>
    <xdr:ext cx="405111" cy="259045"/>
    <xdr:sp macro="" textlink="">
      <xdr:nvSpPr>
        <xdr:cNvPr id="431" name="n_4aveValue【港湾・漁港】&#10;有形固定資産減価償却率">
          <a:extLst>
            <a:ext uri="{FF2B5EF4-FFF2-40B4-BE49-F238E27FC236}">
              <a16:creationId xmlns:a16="http://schemas.microsoft.com/office/drawing/2014/main" id="{FFA27234-61AD-4EF6-8568-C537EF43EFB9}"/>
            </a:ext>
          </a:extLst>
        </xdr:cNvPr>
        <xdr:cNvSpPr txBox="1"/>
      </xdr:nvSpPr>
      <xdr:spPr>
        <a:xfrm>
          <a:off x="927744" y="1752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99840</xdr:rowOff>
    </xdr:from>
    <xdr:ext cx="405111" cy="259045"/>
    <xdr:sp macro="" textlink="">
      <xdr:nvSpPr>
        <xdr:cNvPr id="432" name="n_1mainValue【港湾・漁港】&#10;有形固定資産減価償却率">
          <a:extLst>
            <a:ext uri="{FF2B5EF4-FFF2-40B4-BE49-F238E27FC236}">
              <a16:creationId xmlns:a16="http://schemas.microsoft.com/office/drawing/2014/main" id="{EF525D67-6883-4CD0-A808-D478E75755EB}"/>
            </a:ext>
          </a:extLst>
        </xdr:cNvPr>
        <xdr:cNvSpPr txBox="1"/>
      </xdr:nvSpPr>
      <xdr:spPr>
        <a:xfrm>
          <a:off x="3582044"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12971</xdr:rowOff>
    </xdr:from>
    <xdr:ext cx="405111" cy="259045"/>
    <xdr:sp macro="" textlink="">
      <xdr:nvSpPr>
        <xdr:cNvPr id="433" name="n_2mainValue【港湾・漁港】&#10;有形固定資産減価償却率">
          <a:extLst>
            <a:ext uri="{FF2B5EF4-FFF2-40B4-BE49-F238E27FC236}">
              <a16:creationId xmlns:a16="http://schemas.microsoft.com/office/drawing/2014/main" id="{7D974EA6-CE1A-4D54-999A-E2917C42DEEC}"/>
            </a:ext>
          </a:extLst>
        </xdr:cNvPr>
        <xdr:cNvSpPr txBox="1"/>
      </xdr:nvSpPr>
      <xdr:spPr>
        <a:xfrm>
          <a:off x="2705744"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97553</xdr:rowOff>
    </xdr:from>
    <xdr:ext cx="405111" cy="259045"/>
    <xdr:sp macro="" textlink="">
      <xdr:nvSpPr>
        <xdr:cNvPr id="434" name="n_3mainValue【港湾・漁港】&#10;有形固定資産減価償却率">
          <a:extLst>
            <a:ext uri="{FF2B5EF4-FFF2-40B4-BE49-F238E27FC236}">
              <a16:creationId xmlns:a16="http://schemas.microsoft.com/office/drawing/2014/main" id="{C3ABC8D4-90F4-489C-BE4A-15D63B3269A0}"/>
            </a:ext>
          </a:extLst>
        </xdr:cNvPr>
        <xdr:cNvSpPr txBox="1"/>
      </xdr:nvSpPr>
      <xdr:spPr>
        <a:xfrm>
          <a:off x="1816744"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51833</xdr:rowOff>
    </xdr:from>
    <xdr:ext cx="405111" cy="259045"/>
    <xdr:sp macro="" textlink="">
      <xdr:nvSpPr>
        <xdr:cNvPr id="435" name="n_4mainValue【港湾・漁港】&#10;有形固定資産減価償却率">
          <a:extLst>
            <a:ext uri="{FF2B5EF4-FFF2-40B4-BE49-F238E27FC236}">
              <a16:creationId xmlns:a16="http://schemas.microsoft.com/office/drawing/2014/main" id="{D9EC661E-CBCE-4D55-94CA-2061C41BDE94}"/>
            </a:ext>
          </a:extLst>
        </xdr:cNvPr>
        <xdr:cNvSpPr txBox="1"/>
      </xdr:nvSpPr>
      <xdr:spPr>
        <a:xfrm>
          <a:off x="927744" y="1805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9274258B-191D-4EDD-9339-E2442260344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1DA40F95-55FC-4934-AB57-9C5BE023D96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6BF9FD67-C905-4671-BE4C-323B5B61FE2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D94482F3-BDE8-4750-8857-5B7C7E8D6F3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C7C1BE78-2844-4324-B380-9C95F07EA49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2B2A172-52FA-4B80-81A1-78D2F6A02E8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E1D3E243-1DA9-4D23-8358-B15DD5939DE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876B0BB5-C7F3-4F98-8717-8CECCFAA61E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E7BB962A-B103-4AAC-BE34-F69E886827F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36E2059C-8F62-4EA0-A7C9-B6BB06A62B1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446" name="テキスト ボックス 445">
          <a:extLst>
            <a:ext uri="{FF2B5EF4-FFF2-40B4-BE49-F238E27FC236}">
              <a16:creationId xmlns:a16="http://schemas.microsoft.com/office/drawing/2014/main" id="{47FCE449-5226-4C13-AB06-B65A9E4B78C1}"/>
            </a:ext>
          </a:extLst>
        </xdr:cNvPr>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37FC4934-3486-479B-A926-B7B9FF00C686}"/>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64606</xdr:rowOff>
    </xdr:from>
    <xdr:ext cx="595419" cy="259045"/>
    <xdr:sp macro="" textlink="">
      <xdr:nvSpPr>
        <xdr:cNvPr id="448" name="テキスト ボックス 447">
          <a:extLst>
            <a:ext uri="{FF2B5EF4-FFF2-40B4-BE49-F238E27FC236}">
              <a16:creationId xmlns:a16="http://schemas.microsoft.com/office/drawing/2014/main" id="{70E5DAA2-ADA4-42C4-AE19-0174B53568AE}"/>
            </a:ext>
          </a:extLst>
        </xdr:cNvPr>
        <xdr:cNvSpPr txBox="1"/>
      </xdr:nvSpPr>
      <xdr:spPr>
        <a:xfrm>
          <a:off x="6008581" y="1858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A42B303C-C637-42FF-B758-888BC267A1AA}"/>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a:extLst>
            <a:ext uri="{FF2B5EF4-FFF2-40B4-BE49-F238E27FC236}">
              <a16:creationId xmlns:a16="http://schemas.microsoft.com/office/drawing/2014/main" id="{3912B80A-2B3D-44DB-A447-FF268E1BC0BB}"/>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53585E25-5345-4514-B8D6-FB335E120A2D}"/>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a:extLst>
            <a:ext uri="{FF2B5EF4-FFF2-40B4-BE49-F238E27FC236}">
              <a16:creationId xmlns:a16="http://schemas.microsoft.com/office/drawing/2014/main" id="{0FF42E4A-B388-4841-9514-CC9280FF9A31}"/>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CAA7F1AD-41FE-499E-A839-C254B74AC45C}"/>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a:extLst>
            <a:ext uri="{FF2B5EF4-FFF2-40B4-BE49-F238E27FC236}">
              <a16:creationId xmlns:a16="http://schemas.microsoft.com/office/drawing/2014/main" id="{BC5AAEF8-7B28-40DA-B957-24DD38A75281}"/>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FC740AE2-0688-4295-8E70-021C634E62ED}"/>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56" name="テキスト ボックス 455">
          <a:extLst>
            <a:ext uri="{FF2B5EF4-FFF2-40B4-BE49-F238E27FC236}">
              <a16:creationId xmlns:a16="http://schemas.microsoft.com/office/drawing/2014/main" id="{7909D099-8687-4296-95BD-89ADF0DB5972}"/>
            </a:ext>
          </a:extLst>
        </xdr:cNvPr>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59F6A268-B40D-4DB5-B493-9987AC5E3448}"/>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8" name="テキスト ボックス 457">
          <a:extLst>
            <a:ext uri="{FF2B5EF4-FFF2-40B4-BE49-F238E27FC236}">
              <a16:creationId xmlns:a16="http://schemas.microsoft.com/office/drawing/2014/main" id="{3B55A820-C109-4D18-8023-003AC0866E5E}"/>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6A434973-AF54-4015-9B73-E85D30DB52A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a:extLst>
            <a:ext uri="{FF2B5EF4-FFF2-40B4-BE49-F238E27FC236}">
              <a16:creationId xmlns:a16="http://schemas.microsoft.com/office/drawing/2014/main" id="{44BC7BDA-ABA8-4A14-B3E5-623088832094}"/>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532F8E42-BBA7-49EF-AA0E-CF2CBFF0D08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57654</xdr:rowOff>
    </xdr:from>
    <xdr:to>
      <xdr:col>54</xdr:col>
      <xdr:colOff>189865</xdr:colOff>
      <xdr:row>108</xdr:row>
      <xdr:rowOff>98654</xdr:rowOff>
    </xdr:to>
    <xdr:cxnSp macro="">
      <xdr:nvCxnSpPr>
        <xdr:cNvPr id="462" name="直線コネクタ 461">
          <a:extLst>
            <a:ext uri="{FF2B5EF4-FFF2-40B4-BE49-F238E27FC236}">
              <a16:creationId xmlns:a16="http://schemas.microsoft.com/office/drawing/2014/main" id="{0D903AAF-469C-4E38-90FD-D8AC1EE33601}"/>
            </a:ext>
          </a:extLst>
        </xdr:cNvPr>
        <xdr:cNvCxnSpPr/>
      </xdr:nvCxnSpPr>
      <xdr:spPr>
        <a:xfrm flipV="1">
          <a:off x="10476865" y="17202654"/>
          <a:ext cx="0" cy="141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102481</xdr:rowOff>
    </xdr:from>
    <xdr:ext cx="599010" cy="259045"/>
    <xdr:sp macro="" textlink="">
      <xdr:nvSpPr>
        <xdr:cNvPr id="463" name="【港湾・漁港】&#10;一人当たり有形固定資産（償却資産）額最小値テキスト">
          <a:extLst>
            <a:ext uri="{FF2B5EF4-FFF2-40B4-BE49-F238E27FC236}">
              <a16:creationId xmlns:a16="http://schemas.microsoft.com/office/drawing/2014/main" id="{4B2DA541-D86F-43D0-A971-55256C19F11E}"/>
            </a:ext>
          </a:extLst>
        </xdr:cNvPr>
        <xdr:cNvSpPr txBox="1"/>
      </xdr:nvSpPr>
      <xdr:spPr>
        <a:xfrm>
          <a:off x="10515600" y="1861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98654</xdr:rowOff>
    </xdr:from>
    <xdr:to>
      <xdr:col>55</xdr:col>
      <xdr:colOff>88900</xdr:colOff>
      <xdr:row>108</xdr:row>
      <xdr:rowOff>98654</xdr:rowOff>
    </xdr:to>
    <xdr:cxnSp macro="">
      <xdr:nvCxnSpPr>
        <xdr:cNvPr id="464" name="直線コネクタ 463">
          <a:extLst>
            <a:ext uri="{FF2B5EF4-FFF2-40B4-BE49-F238E27FC236}">
              <a16:creationId xmlns:a16="http://schemas.microsoft.com/office/drawing/2014/main" id="{55539CB9-2178-43EE-BDFA-A31F59EC07B9}"/>
            </a:ext>
          </a:extLst>
        </xdr:cNvPr>
        <xdr:cNvCxnSpPr/>
      </xdr:nvCxnSpPr>
      <xdr:spPr>
        <a:xfrm>
          <a:off x="10388600" y="186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4331</xdr:rowOff>
    </xdr:from>
    <xdr:ext cx="690189" cy="259045"/>
    <xdr:sp macro="" textlink="">
      <xdr:nvSpPr>
        <xdr:cNvPr id="465" name="【港湾・漁港】&#10;一人当たり有形固定資産（償却資産）額最大値テキスト">
          <a:extLst>
            <a:ext uri="{FF2B5EF4-FFF2-40B4-BE49-F238E27FC236}">
              <a16:creationId xmlns:a16="http://schemas.microsoft.com/office/drawing/2014/main" id="{34914B59-0905-4E54-8182-605C8E6B9A70}"/>
            </a:ext>
          </a:extLst>
        </xdr:cNvPr>
        <xdr:cNvSpPr txBox="1"/>
      </xdr:nvSpPr>
      <xdr:spPr>
        <a:xfrm>
          <a:off x="10515600" y="169778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57654</xdr:rowOff>
    </xdr:from>
    <xdr:to>
      <xdr:col>55</xdr:col>
      <xdr:colOff>88900</xdr:colOff>
      <xdr:row>100</xdr:row>
      <xdr:rowOff>57654</xdr:rowOff>
    </xdr:to>
    <xdr:cxnSp macro="">
      <xdr:nvCxnSpPr>
        <xdr:cNvPr id="466" name="直線コネクタ 465">
          <a:extLst>
            <a:ext uri="{FF2B5EF4-FFF2-40B4-BE49-F238E27FC236}">
              <a16:creationId xmlns:a16="http://schemas.microsoft.com/office/drawing/2014/main" id="{2E24E09E-51E3-480B-952B-0265B698D4AD}"/>
            </a:ext>
          </a:extLst>
        </xdr:cNvPr>
        <xdr:cNvCxnSpPr/>
      </xdr:nvCxnSpPr>
      <xdr:spPr>
        <a:xfrm>
          <a:off x="10388600" y="1720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35019</xdr:rowOff>
    </xdr:from>
    <xdr:ext cx="599010" cy="259045"/>
    <xdr:sp macro="" textlink="">
      <xdr:nvSpPr>
        <xdr:cNvPr id="467" name="【港湾・漁港】&#10;一人当たり有形固定資産（償却資産）額平均値テキスト">
          <a:extLst>
            <a:ext uri="{FF2B5EF4-FFF2-40B4-BE49-F238E27FC236}">
              <a16:creationId xmlns:a16="http://schemas.microsoft.com/office/drawing/2014/main" id="{3AE982F4-3559-430D-AC53-134E29F5115B}"/>
            </a:ext>
          </a:extLst>
        </xdr:cNvPr>
        <xdr:cNvSpPr txBox="1"/>
      </xdr:nvSpPr>
      <xdr:spPr>
        <a:xfrm>
          <a:off x="10515600" y="178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56592</xdr:rowOff>
    </xdr:from>
    <xdr:to>
      <xdr:col>55</xdr:col>
      <xdr:colOff>50800</xdr:colOff>
      <xdr:row>104</xdr:row>
      <xdr:rowOff>158192</xdr:rowOff>
    </xdr:to>
    <xdr:sp macro="" textlink="">
      <xdr:nvSpPr>
        <xdr:cNvPr id="468" name="フローチャート: 判断 467">
          <a:extLst>
            <a:ext uri="{FF2B5EF4-FFF2-40B4-BE49-F238E27FC236}">
              <a16:creationId xmlns:a16="http://schemas.microsoft.com/office/drawing/2014/main" id="{65004608-3768-479F-B5AF-6BB7900C78A5}"/>
            </a:ext>
          </a:extLst>
        </xdr:cNvPr>
        <xdr:cNvSpPr/>
      </xdr:nvSpPr>
      <xdr:spPr>
        <a:xfrm>
          <a:off x="10426700" y="178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78482</xdr:rowOff>
    </xdr:from>
    <xdr:to>
      <xdr:col>50</xdr:col>
      <xdr:colOff>165100</xdr:colOff>
      <xdr:row>105</xdr:row>
      <xdr:rowOff>8632</xdr:rowOff>
    </xdr:to>
    <xdr:sp macro="" textlink="">
      <xdr:nvSpPr>
        <xdr:cNvPr id="469" name="フローチャート: 判断 468">
          <a:extLst>
            <a:ext uri="{FF2B5EF4-FFF2-40B4-BE49-F238E27FC236}">
              <a16:creationId xmlns:a16="http://schemas.microsoft.com/office/drawing/2014/main" id="{26C665E3-ACCF-4500-BF41-50B02BC952D6}"/>
            </a:ext>
          </a:extLst>
        </xdr:cNvPr>
        <xdr:cNvSpPr/>
      </xdr:nvSpPr>
      <xdr:spPr>
        <a:xfrm>
          <a:off x="9588500" y="1790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100141</xdr:rowOff>
    </xdr:from>
    <xdr:to>
      <xdr:col>46</xdr:col>
      <xdr:colOff>38100</xdr:colOff>
      <xdr:row>105</xdr:row>
      <xdr:rowOff>30291</xdr:rowOff>
    </xdr:to>
    <xdr:sp macro="" textlink="">
      <xdr:nvSpPr>
        <xdr:cNvPr id="470" name="フローチャート: 判断 469">
          <a:extLst>
            <a:ext uri="{FF2B5EF4-FFF2-40B4-BE49-F238E27FC236}">
              <a16:creationId xmlns:a16="http://schemas.microsoft.com/office/drawing/2014/main" id="{4983062F-107A-4D7B-83A3-0C5C6F7C965D}"/>
            </a:ext>
          </a:extLst>
        </xdr:cNvPr>
        <xdr:cNvSpPr/>
      </xdr:nvSpPr>
      <xdr:spPr>
        <a:xfrm>
          <a:off x="8699500" y="1793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121882</xdr:rowOff>
    </xdr:from>
    <xdr:to>
      <xdr:col>41</xdr:col>
      <xdr:colOff>101600</xdr:colOff>
      <xdr:row>105</xdr:row>
      <xdr:rowOff>52032</xdr:rowOff>
    </xdr:to>
    <xdr:sp macro="" textlink="">
      <xdr:nvSpPr>
        <xdr:cNvPr id="471" name="フローチャート: 判断 470">
          <a:extLst>
            <a:ext uri="{FF2B5EF4-FFF2-40B4-BE49-F238E27FC236}">
              <a16:creationId xmlns:a16="http://schemas.microsoft.com/office/drawing/2014/main" id="{8353C5D5-D2F0-4C73-91B8-4CD1F1B30258}"/>
            </a:ext>
          </a:extLst>
        </xdr:cNvPr>
        <xdr:cNvSpPr/>
      </xdr:nvSpPr>
      <xdr:spPr>
        <a:xfrm>
          <a:off x="7810500" y="17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158852</xdr:rowOff>
    </xdr:from>
    <xdr:to>
      <xdr:col>36</xdr:col>
      <xdr:colOff>165100</xdr:colOff>
      <xdr:row>105</xdr:row>
      <xdr:rowOff>89002</xdr:rowOff>
    </xdr:to>
    <xdr:sp macro="" textlink="">
      <xdr:nvSpPr>
        <xdr:cNvPr id="472" name="フローチャート: 判断 471">
          <a:extLst>
            <a:ext uri="{FF2B5EF4-FFF2-40B4-BE49-F238E27FC236}">
              <a16:creationId xmlns:a16="http://schemas.microsoft.com/office/drawing/2014/main" id="{2A3D19F6-89E5-47A3-9DC3-E9AD1D07E081}"/>
            </a:ext>
          </a:extLst>
        </xdr:cNvPr>
        <xdr:cNvSpPr/>
      </xdr:nvSpPr>
      <xdr:spPr>
        <a:xfrm>
          <a:off x="6921500" y="1798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CF439FE-B9A3-4F34-B958-8E6927BAFEA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9D28114-9748-417D-B8B6-CF9DD951B4A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88C345A-48F4-490B-AD2C-C130E503D03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F0442462-A341-40D9-B9F1-0BC46E8067C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DA935672-872D-47F9-BADF-95C4C73D076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6854</xdr:rowOff>
    </xdr:from>
    <xdr:to>
      <xdr:col>55</xdr:col>
      <xdr:colOff>50800</xdr:colOff>
      <xdr:row>100</xdr:row>
      <xdr:rowOff>108454</xdr:rowOff>
    </xdr:to>
    <xdr:sp macro="" textlink="">
      <xdr:nvSpPr>
        <xdr:cNvPr id="478" name="楕円 477">
          <a:extLst>
            <a:ext uri="{FF2B5EF4-FFF2-40B4-BE49-F238E27FC236}">
              <a16:creationId xmlns:a16="http://schemas.microsoft.com/office/drawing/2014/main" id="{36CA37D6-8C21-4ECB-8447-426C01080A25}"/>
            </a:ext>
          </a:extLst>
        </xdr:cNvPr>
        <xdr:cNvSpPr/>
      </xdr:nvSpPr>
      <xdr:spPr>
        <a:xfrm>
          <a:off x="10426700" y="171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131331</xdr:rowOff>
    </xdr:from>
    <xdr:ext cx="690189" cy="259045"/>
    <xdr:sp macro="" textlink="">
      <xdr:nvSpPr>
        <xdr:cNvPr id="479" name="【港湾・漁港】&#10;一人当たり有形固定資産（償却資産）額該当値テキスト">
          <a:extLst>
            <a:ext uri="{FF2B5EF4-FFF2-40B4-BE49-F238E27FC236}">
              <a16:creationId xmlns:a16="http://schemas.microsoft.com/office/drawing/2014/main" id="{5014A316-178A-4BE4-A7F7-EEB1190FF243}"/>
            </a:ext>
          </a:extLst>
        </xdr:cNvPr>
        <xdr:cNvSpPr txBox="1"/>
      </xdr:nvSpPr>
      <xdr:spPr>
        <a:xfrm>
          <a:off x="10515600" y="171048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51288</xdr:rowOff>
    </xdr:from>
    <xdr:to>
      <xdr:col>50</xdr:col>
      <xdr:colOff>165100</xdr:colOff>
      <xdr:row>100</xdr:row>
      <xdr:rowOff>152888</xdr:rowOff>
    </xdr:to>
    <xdr:sp macro="" textlink="">
      <xdr:nvSpPr>
        <xdr:cNvPr id="480" name="楕円 479">
          <a:extLst>
            <a:ext uri="{FF2B5EF4-FFF2-40B4-BE49-F238E27FC236}">
              <a16:creationId xmlns:a16="http://schemas.microsoft.com/office/drawing/2014/main" id="{BC95420E-6317-4F4C-9263-8A13E71BA357}"/>
            </a:ext>
          </a:extLst>
        </xdr:cNvPr>
        <xdr:cNvSpPr/>
      </xdr:nvSpPr>
      <xdr:spPr>
        <a:xfrm>
          <a:off x="9588500" y="171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57654</xdr:rowOff>
    </xdr:from>
    <xdr:to>
      <xdr:col>55</xdr:col>
      <xdr:colOff>0</xdr:colOff>
      <xdr:row>100</xdr:row>
      <xdr:rowOff>102088</xdr:rowOff>
    </xdr:to>
    <xdr:cxnSp macro="">
      <xdr:nvCxnSpPr>
        <xdr:cNvPr id="481" name="直線コネクタ 480">
          <a:extLst>
            <a:ext uri="{FF2B5EF4-FFF2-40B4-BE49-F238E27FC236}">
              <a16:creationId xmlns:a16="http://schemas.microsoft.com/office/drawing/2014/main" id="{94BACB27-944F-4EE3-B6BD-AFCC62D7E550}"/>
            </a:ext>
          </a:extLst>
        </xdr:cNvPr>
        <xdr:cNvCxnSpPr/>
      </xdr:nvCxnSpPr>
      <xdr:spPr>
        <a:xfrm flipV="1">
          <a:off x="9639300" y="17202654"/>
          <a:ext cx="838200" cy="4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95200</xdr:rowOff>
    </xdr:from>
    <xdr:to>
      <xdr:col>46</xdr:col>
      <xdr:colOff>38100</xdr:colOff>
      <xdr:row>101</xdr:row>
      <xdr:rowOff>25350</xdr:rowOff>
    </xdr:to>
    <xdr:sp macro="" textlink="">
      <xdr:nvSpPr>
        <xdr:cNvPr id="482" name="楕円 481">
          <a:extLst>
            <a:ext uri="{FF2B5EF4-FFF2-40B4-BE49-F238E27FC236}">
              <a16:creationId xmlns:a16="http://schemas.microsoft.com/office/drawing/2014/main" id="{8C90A9B9-28C2-4CE8-B66B-B7A2FBBF8852}"/>
            </a:ext>
          </a:extLst>
        </xdr:cNvPr>
        <xdr:cNvSpPr/>
      </xdr:nvSpPr>
      <xdr:spPr>
        <a:xfrm>
          <a:off x="8699500" y="172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102088</xdr:rowOff>
    </xdr:from>
    <xdr:to>
      <xdr:col>50</xdr:col>
      <xdr:colOff>114300</xdr:colOff>
      <xdr:row>100</xdr:row>
      <xdr:rowOff>146000</xdr:rowOff>
    </xdr:to>
    <xdr:cxnSp macro="">
      <xdr:nvCxnSpPr>
        <xdr:cNvPr id="483" name="直線コネクタ 482">
          <a:extLst>
            <a:ext uri="{FF2B5EF4-FFF2-40B4-BE49-F238E27FC236}">
              <a16:creationId xmlns:a16="http://schemas.microsoft.com/office/drawing/2014/main" id="{7CB7363E-8DFC-4FA2-AE93-1B3A6A434235}"/>
            </a:ext>
          </a:extLst>
        </xdr:cNvPr>
        <xdr:cNvCxnSpPr/>
      </xdr:nvCxnSpPr>
      <xdr:spPr>
        <a:xfrm flipV="1">
          <a:off x="8750300" y="17247088"/>
          <a:ext cx="889000" cy="4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138142</xdr:rowOff>
    </xdr:from>
    <xdr:to>
      <xdr:col>41</xdr:col>
      <xdr:colOff>101600</xdr:colOff>
      <xdr:row>101</xdr:row>
      <xdr:rowOff>68292</xdr:rowOff>
    </xdr:to>
    <xdr:sp macro="" textlink="">
      <xdr:nvSpPr>
        <xdr:cNvPr id="484" name="楕円 483">
          <a:extLst>
            <a:ext uri="{FF2B5EF4-FFF2-40B4-BE49-F238E27FC236}">
              <a16:creationId xmlns:a16="http://schemas.microsoft.com/office/drawing/2014/main" id="{FA3A16BF-354C-48DF-BCF6-229FECE3A7D8}"/>
            </a:ext>
          </a:extLst>
        </xdr:cNvPr>
        <xdr:cNvSpPr/>
      </xdr:nvSpPr>
      <xdr:spPr>
        <a:xfrm>
          <a:off x="7810500" y="1728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146000</xdr:rowOff>
    </xdr:from>
    <xdr:to>
      <xdr:col>45</xdr:col>
      <xdr:colOff>177800</xdr:colOff>
      <xdr:row>101</xdr:row>
      <xdr:rowOff>17492</xdr:rowOff>
    </xdr:to>
    <xdr:cxnSp macro="">
      <xdr:nvCxnSpPr>
        <xdr:cNvPr id="485" name="直線コネクタ 484">
          <a:extLst>
            <a:ext uri="{FF2B5EF4-FFF2-40B4-BE49-F238E27FC236}">
              <a16:creationId xmlns:a16="http://schemas.microsoft.com/office/drawing/2014/main" id="{38AC8C6D-038A-42E2-9392-B6CA7FA58C7D}"/>
            </a:ext>
          </a:extLst>
        </xdr:cNvPr>
        <xdr:cNvCxnSpPr/>
      </xdr:nvCxnSpPr>
      <xdr:spPr>
        <a:xfrm flipV="1">
          <a:off x="7861300" y="17291000"/>
          <a:ext cx="889000" cy="4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41940</xdr:rowOff>
    </xdr:from>
    <xdr:to>
      <xdr:col>36</xdr:col>
      <xdr:colOff>165100</xdr:colOff>
      <xdr:row>101</xdr:row>
      <xdr:rowOff>143540</xdr:rowOff>
    </xdr:to>
    <xdr:sp macro="" textlink="">
      <xdr:nvSpPr>
        <xdr:cNvPr id="486" name="楕円 485">
          <a:extLst>
            <a:ext uri="{FF2B5EF4-FFF2-40B4-BE49-F238E27FC236}">
              <a16:creationId xmlns:a16="http://schemas.microsoft.com/office/drawing/2014/main" id="{21E0CA20-D0C6-4DF2-BA6B-19479BC4FD0C}"/>
            </a:ext>
          </a:extLst>
        </xdr:cNvPr>
        <xdr:cNvSpPr/>
      </xdr:nvSpPr>
      <xdr:spPr>
        <a:xfrm>
          <a:off x="6921500" y="1735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17492</xdr:rowOff>
    </xdr:from>
    <xdr:to>
      <xdr:col>41</xdr:col>
      <xdr:colOff>50800</xdr:colOff>
      <xdr:row>101</xdr:row>
      <xdr:rowOff>92740</xdr:rowOff>
    </xdr:to>
    <xdr:cxnSp macro="">
      <xdr:nvCxnSpPr>
        <xdr:cNvPr id="487" name="直線コネクタ 486">
          <a:extLst>
            <a:ext uri="{FF2B5EF4-FFF2-40B4-BE49-F238E27FC236}">
              <a16:creationId xmlns:a16="http://schemas.microsoft.com/office/drawing/2014/main" id="{771C1593-3832-4BFC-8185-32927EB6E2F8}"/>
            </a:ext>
          </a:extLst>
        </xdr:cNvPr>
        <xdr:cNvCxnSpPr/>
      </xdr:nvCxnSpPr>
      <xdr:spPr>
        <a:xfrm flipV="1">
          <a:off x="6972300" y="17333942"/>
          <a:ext cx="88900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171209</xdr:rowOff>
    </xdr:from>
    <xdr:ext cx="599010" cy="259045"/>
    <xdr:sp macro="" textlink="">
      <xdr:nvSpPr>
        <xdr:cNvPr id="488" name="n_1aveValue【港湾・漁港】&#10;一人当たり有形固定資産（償却資産）額">
          <a:extLst>
            <a:ext uri="{FF2B5EF4-FFF2-40B4-BE49-F238E27FC236}">
              <a16:creationId xmlns:a16="http://schemas.microsoft.com/office/drawing/2014/main" id="{D8A76DCA-FE89-4E5E-B3C7-DD72FC619A19}"/>
            </a:ext>
          </a:extLst>
        </xdr:cNvPr>
        <xdr:cNvSpPr txBox="1"/>
      </xdr:nvSpPr>
      <xdr:spPr>
        <a:xfrm>
          <a:off x="9327095" y="1800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21418</xdr:rowOff>
    </xdr:from>
    <xdr:ext cx="599010" cy="259045"/>
    <xdr:sp macro="" textlink="">
      <xdr:nvSpPr>
        <xdr:cNvPr id="489" name="n_2aveValue【港湾・漁港】&#10;一人当たり有形固定資産（償却資産）額">
          <a:extLst>
            <a:ext uri="{FF2B5EF4-FFF2-40B4-BE49-F238E27FC236}">
              <a16:creationId xmlns:a16="http://schemas.microsoft.com/office/drawing/2014/main" id="{07D6BC0C-B9FE-4577-878E-4AF1B9815A00}"/>
            </a:ext>
          </a:extLst>
        </xdr:cNvPr>
        <xdr:cNvSpPr txBox="1"/>
      </xdr:nvSpPr>
      <xdr:spPr>
        <a:xfrm>
          <a:off x="8450795" y="1802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43159</xdr:rowOff>
    </xdr:from>
    <xdr:ext cx="599010" cy="259045"/>
    <xdr:sp macro="" textlink="">
      <xdr:nvSpPr>
        <xdr:cNvPr id="490" name="n_3aveValue【港湾・漁港】&#10;一人当たり有形固定資産（償却資産）額">
          <a:extLst>
            <a:ext uri="{FF2B5EF4-FFF2-40B4-BE49-F238E27FC236}">
              <a16:creationId xmlns:a16="http://schemas.microsoft.com/office/drawing/2014/main" id="{F5274B3A-F42E-4E44-83DA-8F7BF1FB02B6}"/>
            </a:ext>
          </a:extLst>
        </xdr:cNvPr>
        <xdr:cNvSpPr txBox="1"/>
      </xdr:nvSpPr>
      <xdr:spPr>
        <a:xfrm>
          <a:off x="7561795" y="1804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80129</xdr:rowOff>
    </xdr:from>
    <xdr:ext cx="599010" cy="259045"/>
    <xdr:sp macro="" textlink="">
      <xdr:nvSpPr>
        <xdr:cNvPr id="491" name="n_4aveValue【港湾・漁港】&#10;一人当たり有形固定資産（償却資産）額">
          <a:extLst>
            <a:ext uri="{FF2B5EF4-FFF2-40B4-BE49-F238E27FC236}">
              <a16:creationId xmlns:a16="http://schemas.microsoft.com/office/drawing/2014/main" id="{BD8C40E7-9600-40AE-AA92-AE428ED620E2}"/>
            </a:ext>
          </a:extLst>
        </xdr:cNvPr>
        <xdr:cNvSpPr txBox="1"/>
      </xdr:nvSpPr>
      <xdr:spPr>
        <a:xfrm>
          <a:off x="6672795" y="1808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169415</xdr:rowOff>
    </xdr:from>
    <xdr:ext cx="690189" cy="259045"/>
    <xdr:sp macro="" textlink="">
      <xdr:nvSpPr>
        <xdr:cNvPr id="492" name="n_1mainValue【港湾・漁港】&#10;一人当たり有形固定資産（償却資産）額">
          <a:extLst>
            <a:ext uri="{FF2B5EF4-FFF2-40B4-BE49-F238E27FC236}">
              <a16:creationId xmlns:a16="http://schemas.microsoft.com/office/drawing/2014/main" id="{D3C98530-FEB1-4AE4-BCEF-449012666FEB}"/>
            </a:ext>
          </a:extLst>
        </xdr:cNvPr>
        <xdr:cNvSpPr txBox="1"/>
      </xdr:nvSpPr>
      <xdr:spPr>
        <a:xfrm>
          <a:off x="9281505" y="169715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41877</xdr:rowOff>
    </xdr:from>
    <xdr:ext cx="690189" cy="259045"/>
    <xdr:sp macro="" textlink="">
      <xdr:nvSpPr>
        <xdr:cNvPr id="493" name="n_2mainValue【港湾・漁港】&#10;一人当たり有形固定資産（償却資産）額">
          <a:extLst>
            <a:ext uri="{FF2B5EF4-FFF2-40B4-BE49-F238E27FC236}">
              <a16:creationId xmlns:a16="http://schemas.microsoft.com/office/drawing/2014/main" id="{5B72C248-D44C-4E67-9F88-E8A314C92011}"/>
            </a:ext>
          </a:extLst>
        </xdr:cNvPr>
        <xdr:cNvSpPr txBox="1"/>
      </xdr:nvSpPr>
      <xdr:spPr>
        <a:xfrm>
          <a:off x="8405205" y="170154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84819</xdr:rowOff>
    </xdr:from>
    <xdr:ext cx="690189" cy="259045"/>
    <xdr:sp macro="" textlink="">
      <xdr:nvSpPr>
        <xdr:cNvPr id="494" name="n_3mainValue【港湾・漁港】&#10;一人当たり有形固定資産（償却資産）額">
          <a:extLst>
            <a:ext uri="{FF2B5EF4-FFF2-40B4-BE49-F238E27FC236}">
              <a16:creationId xmlns:a16="http://schemas.microsoft.com/office/drawing/2014/main" id="{6C96B0E6-2357-4B9F-89D6-3E7579C1DDFF}"/>
            </a:ext>
          </a:extLst>
        </xdr:cNvPr>
        <xdr:cNvSpPr txBox="1"/>
      </xdr:nvSpPr>
      <xdr:spPr>
        <a:xfrm>
          <a:off x="7516205" y="170583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99</xdr:row>
      <xdr:rowOff>160067</xdr:rowOff>
    </xdr:from>
    <xdr:ext cx="690189" cy="259045"/>
    <xdr:sp macro="" textlink="">
      <xdr:nvSpPr>
        <xdr:cNvPr id="495" name="n_4mainValue【港湾・漁港】&#10;一人当たり有形固定資産（償却資産）額">
          <a:extLst>
            <a:ext uri="{FF2B5EF4-FFF2-40B4-BE49-F238E27FC236}">
              <a16:creationId xmlns:a16="http://schemas.microsoft.com/office/drawing/2014/main" id="{AF0AF9C7-DB90-466E-81F3-6D6152CCDB84}"/>
            </a:ext>
          </a:extLst>
        </xdr:cNvPr>
        <xdr:cNvSpPr txBox="1"/>
      </xdr:nvSpPr>
      <xdr:spPr>
        <a:xfrm>
          <a:off x="6627205" y="171336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2ABE2A3-ECED-4019-8E59-C20AA13D695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F7153525-0818-4D62-B6ED-2CA0D77B76A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EF61C6A6-F0E3-474C-831F-278E2E6291A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311077AC-1DDC-43A2-9703-95BCD27C033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720D205-BD9A-4472-B351-22CBA6A1EB6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7C68892B-71AD-4A70-9712-740B3804579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80E45FE8-93AE-44D2-9AB3-6C449BA2D45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7B7CE099-A9B2-40EA-84FD-A262C2A2959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FE9E6466-7E02-4115-8566-5A7A6E91367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29453CB1-948B-43F9-A726-F0380E903A9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4CB106D3-C2B2-47F3-84C1-7C37A33BFD9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7" name="直線コネクタ 506">
          <a:extLst>
            <a:ext uri="{FF2B5EF4-FFF2-40B4-BE49-F238E27FC236}">
              <a16:creationId xmlns:a16="http://schemas.microsoft.com/office/drawing/2014/main" id="{C9CD1AF6-E05D-4941-BEEC-3F1E63D1A35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8" name="テキスト ボックス 507">
          <a:extLst>
            <a:ext uri="{FF2B5EF4-FFF2-40B4-BE49-F238E27FC236}">
              <a16:creationId xmlns:a16="http://schemas.microsoft.com/office/drawing/2014/main" id="{AC622E98-1FE0-4EFF-9FC0-061BC3C9475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9" name="直線コネクタ 508">
          <a:extLst>
            <a:ext uri="{FF2B5EF4-FFF2-40B4-BE49-F238E27FC236}">
              <a16:creationId xmlns:a16="http://schemas.microsoft.com/office/drawing/2014/main" id="{DF53124A-EB6D-41F5-B016-1E91A0EAE0C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0" name="テキスト ボックス 509">
          <a:extLst>
            <a:ext uri="{FF2B5EF4-FFF2-40B4-BE49-F238E27FC236}">
              <a16:creationId xmlns:a16="http://schemas.microsoft.com/office/drawing/2014/main" id="{8D29B7E9-31B5-427E-B3BB-6E53662C131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1" name="直線コネクタ 510">
          <a:extLst>
            <a:ext uri="{FF2B5EF4-FFF2-40B4-BE49-F238E27FC236}">
              <a16:creationId xmlns:a16="http://schemas.microsoft.com/office/drawing/2014/main" id="{300A012D-2E7E-4B43-A8BE-05AEBA67482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2" name="テキスト ボックス 511">
          <a:extLst>
            <a:ext uri="{FF2B5EF4-FFF2-40B4-BE49-F238E27FC236}">
              <a16:creationId xmlns:a16="http://schemas.microsoft.com/office/drawing/2014/main" id="{0C149B64-8BDD-47E7-BB6F-A85F46B23C9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3" name="直線コネクタ 512">
          <a:extLst>
            <a:ext uri="{FF2B5EF4-FFF2-40B4-BE49-F238E27FC236}">
              <a16:creationId xmlns:a16="http://schemas.microsoft.com/office/drawing/2014/main" id="{2D4A8067-9DA2-440A-AE6A-B23D98FC2B4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4" name="テキスト ボックス 513">
          <a:extLst>
            <a:ext uri="{FF2B5EF4-FFF2-40B4-BE49-F238E27FC236}">
              <a16:creationId xmlns:a16="http://schemas.microsoft.com/office/drawing/2014/main" id="{AA91D1A0-8200-4036-BDC2-57482224AB4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5" name="直線コネクタ 514">
          <a:extLst>
            <a:ext uri="{FF2B5EF4-FFF2-40B4-BE49-F238E27FC236}">
              <a16:creationId xmlns:a16="http://schemas.microsoft.com/office/drawing/2014/main" id="{8459EB57-B7E4-45CC-AFFD-41C586E8CB3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6" name="テキスト ボックス 515">
          <a:extLst>
            <a:ext uri="{FF2B5EF4-FFF2-40B4-BE49-F238E27FC236}">
              <a16:creationId xmlns:a16="http://schemas.microsoft.com/office/drawing/2014/main" id="{44E2D99C-5CBF-4ACB-92F7-04012266495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EC5F94B0-80E9-4608-A0F8-76893CE1903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8" name="テキスト ボックス 517">
          <a:extLst>
            <a:ext uri="{FF2B5EF4-FFF2-40B4-BE49-F238E27FC236}">
              <a16:creationId xmlns:a16="http://schemas.microsoft.com/office/drawing/2014/main" id="{E0F6BA67-9ED3-4078-9C13-A0E149D34DE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44A6CAF4-E2AD-472B-A87F-E756580C965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41</xdr:row>
      <xdr:rowOff>60960</xdr:rowOff>
    </xdr:to>
    <xdr:cxnSp macro="">
      <xdr:nvCxnSpPr>
        <xdr:cNvPr id="520" name="直線コネクタ 519">
          <a:extLst>
            <a:ext uri="{FF2B5EF4-FFF2-40B4-BE49-F238E27FC236}">
              <a16:creationId xmlns:a16="http://schemas.microsoft.com/office/drawing/2014/main" id="{7B39098F-E118-4634-BB44-2A3949B6C39B}"/>
            </a:ext>
          </a:extLst>
        </xdr:cNvPr>
        <xdr:cNvCxnSpPr/>
      </xdr:nvCxnSpPr>
      <xdr:spPr>
        <a:xfrm flipV="1">
          <a:off x="16318864" y="597027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64787</xdr:rowOff>
    </xdr:from>
    <xdr:ext cx="405111" cy="259045"/>
    <xdr:sp macro="" textlink="">
      <xdr:nvSpPr>
        <xdr:cNvPr id="521" name="【認定こども園・幼稚園・保育所】&#10;有形固定資産減価償却率最小値テキスト">
          <a:extLst>
            <a:ext uri="{FF2B5EF4-FFF2-40B4-BE49-F238E27FC236}">
              <a16:creationId xmlns:a16="http://schemas.microsoft.com/office/drawing/2014/main" id="{81A4543B-006C-40F1-93F3-C0882B5DB593}"/>
            </a:ext>
          </a:extLst>
        </xdr:cNvPr>
        <xdr:cNvSpPr txBox="1"/>
      </xdr:nvSpPr>
      <xdr:spPr>
        <a:xfrm>
          <a:off x="16357600"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60960</xdr:rowOff>
    </xdr:from>
    <xdr:to>
      <xdr:col>86</xdr:col>
      <xdr:colOff>25400</xdr:colOff>
      <xdr:row>41</xdr:row>
      <xdr:rowOff>60960</xdr:rowOff>
    </xdr:to>
    <xdr:cxnSp macro="">
      <xdr:nvCxnSpPr>
        <xdr:cNvPr id="522" name="直線コネクタ 521">
          <a:extLst>
            <a:ext uri="{FF2B5EF4-FFF2-40B4-BE49-F238E27FC236}">
              <a16:creationId xmlns:a16="http://schemas.microsoft.com/office/drawing/2014/main" id="{C8C617E9-9766-4D44-B61D-227E6EFF9407}"/>
            </a:ext>
          </a:extLst>
        </xdr:cNvPr>
        <xdr:cNvCxnSpPr/>
      </xdr:nvCxnSpPr>
      <xdr:spPr>
        <a:xfrm>
          <a:off x="16230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523" name="【認定こども園・幼稚園・保育所】&#10;有形固定資産減価償却率最大値テキスト">
          <a:extLst>
            <a:ext uri="{FF2B5EF4-FFF2-40B4-BE49-F238E27FC236}">
              <a16:creationId xmlns:a16="http://schemas.microsoft.com/office/drawing/2014/main" id="{ECC12EFE-7EFF-4191-813C-AF1AB04BC716}"/>
            </a:ext>
          </a:extLst>
        </xdr:cNvPr>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524" name="直線コネクタ 523">
          <a:extLst>
            <a:ext uri="{FF2B5EF4-FFF2-40B4-BE49-F238E27FC236}">
              <a16:creationId xmlns:a16="http://schemas.microsoft.com/office/drawing/2014/main" id="{E12C1077-BF3A-4F24-8890-7A19722E2479}"/>
            </a:ext>
          </a:extLst>
        </xdr:cNvPr>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114952</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12527336-3210-4127-BC5F-7DAE741796B9}"/>
            </a:ext>
          </a:extLst>
        </xdr:cNvPr>
        <xdr:cNvSpPr txBox="1"/>
      </xdr:nvSpPr>
      <xdr:spPr>
        <a:xfrm>
          <a:off x="16357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92075</xdr:rowOff>
    </xdr:from>
    <xdr:to>
      <xdr:col>85</xdr:col>
      <xdr:colOff>177800</xdr:colOff>
      <xdr:row>38</xdr:row>
      <xdr:rowOff>22225</xdr:rowOff>
    </xdr:to>
    <xdr:sp macro="" textlink="">
      <xdr:nvSpPr>
        <xdr:cNvPr id="526" name="フローチャート: 判断 525">
          <a:extLst>
            <a:ext uri="{FF2B5EF4-FFF2-40B4-BE49-F238E27FC236}">
              <a16:creationId xmlns:a16="http://schemas.microsoft.com/office/drawing/2014/main" id="{D495543D-5898-4C0C-8117-87C61426E2C5}"/>
            </a:ext>
          </a:extLst>
        </xdr:cNvPr>
        <xdr:cNvSpPr/>
      </xdr:nvSpPr>
      <xdr:spPr>
        <a:xfrm>
          <a:off x="16268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527" name="フローチャート: 判断 526">
          <a:extLst>
            <a:ext uri="{FF2B5EF4-FFF2-40B4-BE49-F238E27FC236}">
              <a16:creationId xmlns:a16="http://schemas.microsoft.com/office/drawing/2014/main" id="{6EC8C019-2DCF-4849-8D0B-6A7364E2F080}"/>
            </a:ext>
          </a:extLst>
        </xdr:cNvPr>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103505</xdr:rowOff>
    </xdr:from>
    <xdr:to>
      <xdr:col>76</xdr:col>
      <xdr:colOff>165100</xdr:colOff>
      <xdr:row>38</xdr:row>
      <xdr:rowOff>33655</xdr:rowOff>
    </xdr:to>
    <xdr:sp macro="" textlink="">
      <xdr:nvSpPr>
        <xdr:cNvPr id="528" name="フローチャート: 判断 527">
          <a:extLst>
            <a:ext uri="{FF2B5EF4-FFF2-40B4-BE49-F238E27FC236}">
              <a16:creationId xmlns:a16="http://schemas.microsoft.com/office/drawing/2014/main" id="{6F4E6886-4B6B-41F6-828A-D858253A9719}"/>
            </a:ext>
          </a:extLst>
        </xdr:cNvPr>
        <xdr:cNvSpPr/>
      </xdr:nvSpPr>
      <xdr:spPr>
        <a:xfrm>
          <a:off x="14541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529" name="フローチャート: 判断 528">
          <a:extLst>
            <a:ext uri="{FF2B5EF4-FFF2-40B4-BE49-F238E27FC236}">
              <a16:creationId xmlns:a16="http://schemas.microsoft.com/office/drawing/2014/main" id="{DB547118-6228-488D-9C07-AEA72497BE21}"/>
            </a:ext>
          </a:extLst>
        </xdr:cNvPr>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69215</xdr:rowOff>
    </xdr:from>
    <xdr:to>
      <xdr:col>67</xdr:col>
      <xdr:colOff>101600</xdr:colOff>
      <xdr:row>39</xdr:row>
      <xdr:rowOff>170815</xdr:rowOff>
    </xdr:to>
    <xdr:sp macro="" textlink="">
      <xdr:nvSpPr>
        <xdr:cNvPr id="530" name="フローチャート: 判断 529">
          <a:extLst>
            <a:ext uri="{FF2B5EF4-FFF2-40B4-BE49-F238E27FC236}">
              <a16:creationId xmlns:a16="http://schemas.microsoft.com/office/drawing/2014/main" id="{D8A36100-C332-4A5A-9BA4-D3EEBC70FF8B}"/>
            </a:ext>
          </a:extLst>
        </xdr:cNvPr>
        <xdr:cNvSpPr/>
      </xdr:nvSpPr>
      <xdr:spPr>
        <a:xfrm>
          <a:off x="127635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AB4E324-5B6D-4BF0-A567-D0722227550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37816B8-6E3A-437D-85FC-13F6E45D457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FEE841A-C07D-4A58-8E12-9743855DD16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642841C3-2F44-4F5F-B6ED-B0D368CB8B2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38292692-AEBD-4C65-BF94-71C592732B3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166370</xdr:rowOff>
    </xdr:from>
    <xdr:to>
      <xdr:col>85</xdr:col>
      <xdr:colOff>177800</xdr:colOff>
      <xdr:row>39</xdr:row>
      <xdr:rowOff>96520</xdr:rowOff>
    </xdr:to>
    <xdr:sp macro="" textlink="">
      <xdr:nvSpPr>
        <xdr:cNvPr id="536" name="楕円 535">
          <a:extLst>
            <a:ext uri="{FF2B5EF4-FFF2-40B4-BE49-F238E27FC236}">
              <a16:creationId xmlns:a16="http://schemas.microsoft.com/office/drawing/2014/main" id="{7C7339EF-F61C-4655-8510-8B114FC9CF95}"/>
            </a:ext>
          </a:extLst>
        </xdr:cNvPr>
        <xdr:cNvSpPr/>
      </xdr:nvSpPr>
      <xdr:spPr>
        <a:xfrm>
          <a:off x="162687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144797</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BAB5EFB0-5F6A-4E0A-838D-0D106C341F7F}"/>
            </a:ext>
          </a:extLst>
        </xdr:cNvPr>
        <xdr:cNvSpPr txBox="1"/>
      </xdr:nvSpPr>
      <xdr:spPr>
        <a:xfrm>
          <a:off x="16357600"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538" name="楕円 537">
          <a:extLst>
            <a:ext uri="{FF2B5EF4-FFF2-40B4-BE49-F238E27FC236}">
              <a16:creationId xmlns:a16="http://schemas.microsoft.com/office/drawing/2014/main" id="{C8ED8373-D269-461D-8964-86EBF9913935}"/>
            </a:ext>
          </a:extLst>
        </xdr:cNvPr>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xdr:rowOff>
    </xdr:from>
    <xdr:to>
      <xdr:col>85</xdr:col>
      <xdr:colOff>127000</xdr:colOff>
      <xdr:row>39</xdr:row>
      <xdr:rowOff>45720</xdr:rowOff>
    </xdr:to>
    <xdr:cxnSp macro="">
      <xdr:nvCxnSpPr>
        <xdr:cNvPr id="539" name="直線コネクタ 538">
          <a:extLst>
            <a:ext uri="{FF2B5EF4-FFF2-40B4-BE49-F238E27FC236}">
              <a16:creationId xmlns:a16="http://schemas.microsoft.com/office/drawing/2014/main" id="{2D543E07-A82D-47C2-96E8-3F9EBA8212AA}"/>
            </a:ext>
          </a:extLst>
        </xdr:cNvPr>
        <xdr:cNvCxnSpPr/>
      </xdr:nvCxnSpPr>
      <xdr:spPr>
        <a:xfrm>
          <a:off x="15481300" y="66903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101600</xdr:rowOff>
    </xdr:from>
    <xdr:to>
      <xdr:col>76</xdr:col>
      <xdr:colOff>165100</xdr:colOff>
      <xdr:row>39</xdr:row>
      <xdr:rowOff>31750</xdr:rowOff>
    </xdr:to>
    <xdr:sp macro="" textlink="">
      <xdr:nvSpPr>
        <xdr:cNvPr id="540" name="楕円 539">
          <a:extLst>
            <a:ext uri="{FF2B5EF4-FFF2-40B4-BE49-F238E27FC236}">
              <a16:creationId xmlns:a16="http://schemas.microsoft.com/office/drawing/2014/main" id="{717EDA7E-C355-4254-A3F0-6CAC72F205B1}"/>
            </a:ext>
          </a:extLst>
        </xdr:cNvPr>
        <xdr:cNvSpPr/>
      </xdr:nvSpPr>
      <xdr:spPr>
        <a:xfrm>
          <a:off x="1454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152400</xdr:rowOff>
    </xdr:from>
    <xdr:to>
      <xdr:col>81</xdr:col>
      <xdr:colOff>50800</xdr:colOff>
      <xdr:row>39</xdr:row>
      <xdr:rowOff>3810</xdr:rowOff>
    </xdr:to>
    <xdr:cxnSp macro="">
      <xdr:nvCxnSpPr>
        <xdr:cNvPr id="541" name="直線コネクタ 540">
          <a:extLst>
            <a:ext uri="{FF2B5EF4-FFF2-40B4-BE49-F238E27FC236}">
              <a16:creationId xmlns:a16="http://schemas.microsoft.com/office/drawing/2014/main" id="{F7F05757-C9EC-4771-BE7F-4C848E3EE5E9}"/>
            </a:ext>
          </a:extLst>
        </xdr:cNvPr>
        <xdr:cNvCxnSpPr/>
      </xdr:nvCxnSpPr>
      <xdr:spPr>
        <a:xfrm>
          <a:off x="14592300" y="6667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71120</xdr:rowOff>
    </xdr:from>
    <xdr:to>
      <xdr:col>72</xdr:col>
      <xdr:colOff>38100</xdr:colOff>
      <xdr:row>39</xdr:row>
      <xdr:rowOff>1270</xdr:rowOff>
    </xdr:to>
    <xdr:sp macro="" textlink="">
      <xdr:nvSpPr>
        <xdr:cNvPr id="542" name="楕円 541">
          <a:extLst>
            <a:ext uri="{FF2B5EF4-FFF2-40B4-BE49-F238E27FC236}">
              <a16:creationId xmlns:a16="http://schemas.microsoft.com/office/drawing/2014/main" id="{132FE3AD-0E88-4144-A904-FF806238B2FC}"/>
            </a:ext>
          </a:extLst>
        </xdr:cNvPr>
        <xdr:cNvSpPr/>
      </xdr:nvSpPr>
      <xdr:spPr>
        <a:xfrm>
          <a:off x="1365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121920</xdr:rowOff>
    </xdr:from>
    <xdr:to>
      <xdr:col>76</xdr:col>
      <xdr:colOff>114300</xdr:colOff>
      <xdr:row>38</xdr:row>
      <xdr:rowOff>152400</xdr:rowOff>
    </xdr:to>
    <xdr:cxnSp macro="">
      <xdr:nvCxnSpPr>
        <xdr:cNvPr id="543" name="直線コネクタ 542">
          <a:extLst>
            <a:ext uri="{FF2B5EF4-FFF2-40B4-BE49-F238E27FC236}">
              <a16:creationId xmlns:a16="http://schemas.microsoft.com/office/drawing/2014/main" id="{F5308BE9-BA50-493D-93FA-8904D4C47818}"/>
            </a:ext>
          </a:extLst>
        </xdr:cNvPr>
        <xdr:cNvCxnSpPr/>
      </xdr:nvCxnSpPr>
      <xdr:spPr>
        <a:xfrm>
          <a:off x="13703300" y="6637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15875</xdr:rowOff>
    </xdr:from>
    <xdr:to>
      <xdr:col>67</xdr:col>
      <xdr:colOff>101600</xdr:colOff>
      <xdr:row>38</xdr:row>
      <xdr:rowOff>117475</xdr:rowOff>
    </xdr:to>
    <xdr:sp macro="" textlink="">
      <xdr:nvSpPr>
        <xdr:cNvPr id="544" name="楕円 543">
          <a:extLst>
            <a:ext uri="{FF2B5EF4-FFF2-40B4-BE49-F238E27FC236}">
              <a16:creationId xmlns:a16="http://schemas.microsoft.com/office/drawing/2014/main" id="{2CF003D5-C336-4D0E-AF36-308EC5176D53}"/>
            </a:ext>
          </a:extLst>
        </xdr:cNvPr>
        <xdr:cNvSpPr/>
      </xdr:nvSpPr>
      <xdr:spPr>
        <a:xfrm>
          <a:off x="12763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66675</xdr:rowOff>
    </xdr:from>
    <xdr:to>
      <xdr:col>71</xdr:col>
      <xdr:colOff>177800</xdr:colOff>
      <xdr:row>38</xdr:row>
      <xdr:rowOff>121920</xdr:rowOff>
    </xdr:to>
    <xdr:cxnSp macro="">
      <xdr:nvCxnSpPr>
        <xdr:cNvPr id="545" name="直線コネクタ 544">
          <a:extLst>
            <a:ext uri="{FF2B5EF4-FFF2-40B4-BE49-F238E27FC236}">
              <a16:creationId xmlns:a16="http://schemas.microsoft.com/office/drawing/2014/main" id="{FC34DC79-C491-40E1-ACAB-457C677AAA13}"/>
            </a:ext>
          </a:extLst>
        </xdr:cNvPr>
        <xdr:cNvCxnSpPr/>
      </xdr:nvCxnSpPr>
      <xdr:spPr>
        <a:xfrm>
          <a:off x="12814300" y="65817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92DF53A9-1048-49FB-935B-906C2397F715}"/>
            </a:ext>
          </a:extLst>
        </xdr:cNvPr>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50182</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CB401DE5-D318-479B-87DF-4C8E467523C2}"/>
            </a:ext>
          </a:extLst>
        </xdr:cNvPr>
        <xdr:cNvSpPr txBox="1"/>
      </xdr:nvSpPr>
      <xdr:spPr>
        <a:xfrm>
          <a:off x="14389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B29EF70C-793E-423A-8F42-02A347423C2D}"/>
            </a:ext>
          </a:extLst>
        </xdr:cNvPr>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161942</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212B9A6D-2B18-4268-A79E-96AC56609320}"/>
            </a:ext>
          </a:extLst>
        </xdr:cNvPr>
        <xdr:cNvSpPr txBox="1"/>
      </xdr:nvSpPr>
      <xdr:spPr>
        <a:xfrm>
          <a:off x="1261174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45737</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16E8E72B-7679-4900-A60B-3FA6E6B17106}"/>
            </a:ext>
          </a:extLst>
        </xdr:cNvPr>
        <xdr:cNvSpPr txBox="1"/>
      </xdr:nvSpPr>
      <xdr:spPr>
        <a:xfrm>
          <a:off x="15266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22877</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C0B0B193-420E-4ADE-A846-FCA2C7D010F7}"/>
            </a:ext>
          </a:extLst>
        </xdr:cNvPr>
        <xdr:cNvSpPr txBox="1"/>
      </xdr:nvSpPr>
      <xdr:spPr>
        <a:xfrm>
          <a:off x="14389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D063691C-E427-416A-80B2-A3A3FD23316D}"/>
            </a:ext>
          </a:extLst>
        </xdr:cNvPr>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134002</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EF73C5D8-1E03-41FC-B605-F8511E827ED8}"/>
            </a:ext>
          </a:extLst>
        </xdr:cNvPr>
        <xdr:cNvSpPr txBox="1"/>
      </xdr:nvSpPr>
      <xdr:spPr>
        <a:xfrm>
          <a:off x="126117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BEE54ECD-F5B5-4050-A476-7707E01C29D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6BBD40D3-206C-4B4F-88D0-466AA2A8E17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EB615950-D5C7-4C04-BEDC-E864C208EE7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A49C7B16-9CF8-4FAD-BA1C-D717F158BA8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30609A46-B21B-4C55-BCD7-ECD89C89BDE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9F7A3BB0-81C0-430B-827A-B57782482E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B5ED52A9-E735-40FF-B5FF-FD355C582F0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4B38C299-B892-4178-8F38-2F87F45BC57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39E3E219-8263-4265-BBDD-8DDCF03E8F7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ABC8BB74-0440-4E26-B234-1F8E3A03EAA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235B6E26-9790-41E5-86CC-3DC9325EBDF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a:extLst>
            <a:ext uri="{FF2B5EF4-FFF2-40B4-BE49-F238E27FC236}">
              <a16:creationId xmlns:a16="http://schemas.microsoft.com/office/drawing/2014/main" id="{D71A85A2-53F5-4F61-A464-1EB9DDD93D6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05455F86-FF85-4FD4-9E2A-4B9A6213A32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a:extLst>
            <a:ext uri="{FF2B5EF4-FFF2-40B4-BE49-F238E27FC236}">
              <a16:creationId xmlns:a16="http://schemas.microsoft.com/office/drawing/2014/main" id="{C06B6894-DF31-47DD-B7C4-584541E99F9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83A35F34-57C5-4FA4-BF99-DF729383B7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a:extLst>
            <a:ext uri="{FF2B5EF4-FFF2-40B4-BE49-F238E27FC236}">
              <a16:creationId xmlns:a16="http://schemas.microsoft.com/office/drawing/2014/main" id="{9E03B283-15AB-43DC-97D3-2B3614228CD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B307FC25-97AF-4885-A9A1-6F2654802D2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a:extLst>
            <a:ext uri="{FF2B5EF4-FFF2-40B4-BE49-F238E27FC236}">
              <a16:creationId xmlns:a16="http://schemas.microsoft.com/office/drawing/2014/main" id="{0E13CC07-2958-4A86-812C-026A23F2FE7A}"/>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5BCBECDB-6849-4B38-888B-710FD4E0613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a:extLst>
            <a:ext uri="{FF2B5EF4-FFF2-40B4-BE49-F238E27FC236}">
              <a16:creationId xmlns:a16="http://schemas.microsoft.com/office/drawing/2014/main" id="{827C4C1D-A421-4643-9D3A-D0BFD9116F8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90AF7A3C-38C5-4361-B658-E2C0EA7A4E0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a:extLst>
            <a:ext uri="{FF2B5EF4-FFF2-40B4-BE49-F238E27FC236}">
              <a16:creationId xmlns:a16="http://schemas.microsoft.com/office/drawing/2014/main" id="{592984FD-43AE-49A7-A20C-77D6FF6BC36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6B9110CA-5683-4E06-ADB8-AE79C58EE43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a:extLst>
            <a:ext uri="{FF2B5EF4-FFF2-40B4-BE49-F238E27FC236}">
              <a16:creationId xmlns:a16="http://schemas.microsoft.com/office/drawing/2014/main" id="{2974F582-5B98-402E-9912-6AE98E73850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a:extLst>
            <a:ext uri="{FF2B5EF4-FFF2-40B4-BE49-F238E27FC236}">
              <a16:creationId xmlns:a16="http://schemas.microsoft.com/office/drawing/2014/main" id="{853E3EAC-6D4A-468A-8AD1-DBACAED62BF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27214</xdr:rowOff>
    </xdr:from>
    <xdr:to>
      <xdr:col>116</xdr:col>
      <xdr:colOff>62864</xdr:colOff>
      <xdr:row>41</xdr:row>
      <xdr:rowOff>84365</xdr:rowOff>
    </xdr:to>
    <xdr:cxnSp macro="">
      <xdr:nvCxnSpPr>
        <xdr:cNvPr id="579" name="直線コネクタ 578">
          <a:extLst>
            <a:ext uri="{FF2B5EF4-FFF2-40B4-BE49-F238E27FC236}">
              <a16:creationId xmlns:a16="http://schemas.microsoft.com/office/drawing/2014/main" id="{A2D53FB6-D1C4-4CFF-A0F1-2E0F33422F3A}"/>
            </a:ext>
          </a:extLst>
        </xdr:cNvPr>
        <xdr:cNvCxnSpPr/>
      </xdr:nvCxnSpPr>
      <xdr:spPr>
        <a:xfrm flipV="1">
          <a:off x="22160864" y="5856514"/>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580" name="【認定こども園・幼稚園・保育所】&#10;一人当たり面積最小値テキスト">
          <a:extLst>
            <a:ext uri="{FF2B5EF4-FFF2-40B4-BE49-F238E27FC236}">
              <a16:creationId xmlns:a16="http://schemas.microsoft.com/office/drawing/2014/main" id="{0B2F1AF8-1226-4B70-8FFB-9B338EA8EAE0}"/>
            </a:ext>
          </a:extLst>
        </xdr:cNvPr>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581" name="直線コネクタ 580">
          <a:extLst>
            <a:ext uri="{FF2B5EF4-FFF2-40B4-BE49-F238E27FC236}">
              <a16:creationId xmlns:a16="http://schemas.microsoft.com/office/drawing/2014/main" id="{1F5AD492-6FDE-461B-8C0E-B6331D7DB95E}"/>
            </a:ext>
          </a:extLst>
        </xdr:cNvPr>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145341</xdr:rowOff>
    </xdr:from>
    <xdr:ext cx="469744" cy="259045"/>
    <xdr:sp macro="" textlink="">
      <xdr:nvSpPr>
        <xdr:cNvPr id="582" name="【認定こども園・幼稚園・保育所】&#10;一人当たり面積最大値テキスト">
          <a:extLst>
            <a:ext uri="{FF2B5EF4-FFF2-40B4-BE49-F238E27FC236}">
              <a16:creationId xmlns:a16="http://schemas.microsoft.com/office/drawing/2014/main" id="{D34737D2-F288-40D9-BE2F-EBDB8C726D21}"/>
            </a:ext>
          </a:extLst>
        </xdr:cNvPr>
        <xdr:cNvSpPr txBox="1"/>
      </xdr:nvSpPr>
      <xdr:spPr>
        <a:xfrm>
          <a:off x="22199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27214</xdr:rowOff>
    </xdr:from>
    <xdr:to>
      <xdr:col>116</xdr:col>
      <xdr:colOff>152400</xdr:colOff>
      <xdr:row>34</xdr:row>
      <xdr:rowOff>27214</xdr:rowOff>
    </xdr:to>
    <xdr:cxnSp macro="">
      <xdr:nvCxnSpPr>
        <xdr:cNvPr id="583" name="直線コネクタ 582">
          <a:extLst>
            <a:ext uri="{FF2B5EF4-FFF2-40B4-BE49-F238E27FC236}">
              <a16:creationId xmlns:a16="http://schemas.microsoft.com/office/drawing/2014/main" id="{11A7ADEE-7CA5-4168-98AD-610CF8769A1D}"/>
            </a:ext>
          </a:extLst>
        </xdr:cNvPr>
        <xdr:cNvCxnSpPr/>
      </xdr:nvCxnSpPr>
      <xdr:spPr>
        <a:xfrm>
          <a:off x="22072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158949</xdr:rowOff>
    </xdr:from>
    <xdr:ext cx="469744" cy="259045"/>
    <xdr:sp macro="" textlink="">
      <xdr:nvSpPr>
        <xdr:cNvPr id="584" name="【認定こども園・幼稚園・保育所】&#10;一人当たり面積平均値テキスト">
          <a:extLst>
            <a:ext uri="{FF2B5EF4-FFF2-40B4-BE49-F238E27FC236}">
              <a16:creationId xmlns:a16="http://schemas.microsoft.com/office/drawing/2014/main" id="{45E77A5D-0712-4339-911C-A56F97AA6B36}"/>
            </a:ext>
          </a:extLst>
        </xdr:cNvPr>
        <xdr:cNvSpPr txBox="1"/>
      </xdr:nvSpPr>
      <xdr:spPr>
        <a:xfrm>
          <a:off x="22199600" y="6502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9072</xdr:rowOff>
    </xdr:from>
    <xdr:to>
      <xdr:col>116</xdr:col>
      <xdr:colOff>114300</xdr:colOff>
      <xdr:row>38</xdr:row>
      <xdr:rowOff>110672</xdr:rowOff>
    </xdr:to>
    <xdr:sp macro="" textlink="">
      <xdr:nvSpPr>
        <xdr:cNvPr id="585" name="フローチャート: 判断 584">
          <a:extLst>
            <a:ext uri="{FF2B5EF4-FFF2-40B4-BE49-F238E27FC236}">
              <a16:creationId xmlns:a16="http://schemas.microsoft.com/office/drawing/2014/main" id="{D613E4E9-C0DA-4996-AC16-B01AF0C70DFA}"/>
            </a:ext>
          </a:extLst>
        </xdr:cNvPr>
        <xdr:cNvSpPr/>
      </xdr:nvSpPr>
      <xdr:spPr>
        <a:xfrm>
          <a:off x="221107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22134</xdr:rowOff>
    </xdr:from>
    <xdr:to>
      <xdr:col>112</xdr:col>
      <xdr:colOff>38100</xdr:colOff>
      <xdr:row>38</xdr:row>
      <xdr:rowOff>123734</xdr:rowOff>
    </xdr:to>
    <xdr:sp macro="" textlink="">
      <xdr:nvSpPr>
        <xdr:cNvPr id="586" name="フローチャート: 判断 585">
          <a:extLst>
            <a:ext uri="{FF2B5EF4-FFF2-40B4-BE49-F238E27FC236}">
              <a16:creationId xmlns:a16="http://schemas.microsoft.com/office/drawing/2014/main" id="{849FAEF0-055B-4C76-AF4E-42BF526B8A90}"/>
            </a:ext>
          </a:extLst>
        </xdr:cNvPr>
        <xdr:cNvSpPr/>
      </xdr:nvSpPr>
      <xdr:spPr>
        <a:xfrm>
          <a:off x="2127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110308</xdr:rowOff>
    </xdr:from>
    <xdr:to>
      <xdr:col>107</xdr:col>
      <xdr:colOff>101600</xdr:colOff>
      <xdr:row>37</xdr:row>
      <xdr:rowOff>40458</xdr:rowOff>
    </xdr:to>
    <xdr:sp macro="" textlink="">
      <xdr:nvSpPr>
        <xdr:cNvPr id="587" name="フローチャート: 判断 586">
          <a:extLst>
            <a:ext uri="{FF2B5EF4-FFF2-40B4-BE49-F238E27FC236}">
              <a16:creationId xmlns:a16="http://schemas.microsoft.com/office/drawing/2014/main" id="{C7005B53-4B4E-4D5E-B675-AF0F17B33E7F}"/>
            </a:ext>
          </a:extLst>
        </xdr:cNvPr>
        <xdr:cNvSpPr/>
      </xdr:nvSpPr>
      <xdr:spPr>
        <a:xfrm>
          <a:off x="20383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126637</xdr:rowOff>
    </xdr:from>
    <xdr:to>
      <xdr:col>102</xdr:col>
      <xdr:colOff>165100</xdr:colOff>
      <xdr:row>37</xdr:row>
      <xdr:rowOff>56787</xdr:rowOff>
    </xdr:to>
    <xdr:sp macro="" textlink="">
      <xdr:nvSpPr>
        <xdr:cNvPr id="588" name="フローチャート: 判断 587">
          <a:extLst>
            <a:ext uri="{FF2B5EF4-FFF2-40B4-BE49-F238E27FC236}">
              <a16:creationId xmlns:a16="http://schemas.microsoft.com/office/drawing/2014/main" id="{C627E1EA-C59E-46DE-9B5F-FB7F40BBD9BE}"/>
            </a:ext>
          </a:extLst>
        </xdr:cNvPr>
        <xdr:cNvSpPr/>
      </xdr:nvSpPr>
      <xdr:spPr>
        <a:xfrm>
          <a:off x="19494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118473</xdr:rowOff>
    </xdr:from>
    <xdr:to>
      <xdr:col>98</xdr:col>
      <xdr:colOff>38100</xdr:colOff>
      <xdr:row>36</xdr:row>
      <xdr:rowOff>48623</xdr:rowOff>
    </xdr:to>
    <xdr:sp macro="" textlink="">
      <xdr:nvSpPr>
        <xdr:cNvPr id="589" name="フローチャート: 判断 588">
          <a:extLst>
            <a:ext uri="{FF2B5EF4-FFF2-40B4-BE49-F238E27FC236}">
              <a16:creationId xmlns:a16="http://schemas.microsoft.com/office/drawing/2014/main" id="{A9413CD8-3FFE-4562-A565-8C62F0787BAF}"/>
            </a:ext>
          </a:extLst>
        </xdr:cNvPr>
        <xdr:cNvSpPr/>
      </xdr:nvSpPr>
      <xdr:spPr>
        <a:xfrm>
          <a:off x="18605500" y="611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12CF3A4D-7415-4DE5-96F6-BB8545BF4E4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BC0B798D-BF36-4C32-B915-73F661CFD4E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5CBB7D4F-57AC-4BCB-8354-FE4403373B0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75E5B0BA-B26D-445E-9612-AA65790E530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163A45D6-92D1-40CA-9B83-7F7C9052514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147864</xdr:rowOff>
    </xdr:from>
    <xdr:to>
      <xdr:col>116</xdr:col>
      <xdr:colOff>114300</xdr:colOff>
      <xdr:row>34</xdr:row>
      <xdr:rowOff>78014</xdr:rowOff>
    </xdr:to>
    <xdr:sp macro="" textlink="">
      <xdr:nvSpPr>
        <xdr:cNvPr id="595" name="楕円 594">
          <a:extLst>
            <a:ext uri="{FF2B5EF4-FFF2-40B4-BE49-F238E27FC236}">
              <a16:creationId xmlns:a16="http://schemas.microsoft.com/office/drawing/2014/main" id="{4826CAF0-DFF2-4503-AC66-DB20BA5225C7}"/>
            </a:ext>
          </a:extLst>
        </xdr:cNvPr>
        <xdr:cNvSpPr/>
      </xdr:nvSpPr>
      <xdr:spPr>
        <a:xfrm>
          <a:off x="221107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100891</xdr:rowOff>
    </xdr:from>
    <xdr:ext cx="469744" cy="259045"/>
    <xdr:sp macro="" textlink="">
      <xdr:nvSpPr>
        <xdr:cNvPr id="596" name="【認定こども園・幼稚園・保育所】&#10;一人当たり面積該当値テキスト">
          <a:extLst>
            <a:ext uri="{FF2B5EF4-FFF2-40B4-BE49-F238E27FC236}">
              <a16:creationId xmlns:a16="http://schemas.microsoft.com/office/drawing/2014/main" id="{3730B89F-EA51-4AF5-A633-3F66CD8BA613}"/>
            </a:ext>
          </a:extLst>
        </xdr:cNvPr>
        <xdr:cNvSpPr txBox="1"/>
      </xdr:nvSpPr>
      <xdr:spPr>
        <a:xfrm>
          <a:off x="22199600" y="57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9072</xdr:rowOff>
    </xdr:from>
    <xdr:to>
      <xdr:col>112</xdr:col>
      <xdr:colOff>38100</xdr:colOff>
      <xdr:row>34</xdr:row>
      <xdr:rowOff>110672</xdr:rowOff>
    </xdr:to>
    <xdr:sp macro="" textlink="">
      <xdr:nvSpPr>
        <xdr:cNvPr id="597" name="楕円 596">
          <a:extLst>
            <a:ext uri="{FF2B5EF4-FFF2-40B4-BE49-F238E27FC236}">
              <a16:creationId xmlns:a16="http://schemas.microsoft.com/office/drawing/2014/main" id="{5F254404-98E1-426B-BB94-BF7B2DE5F44A}"/>
            </a:ext>
          </a:extLst>
        </xdr:cNvPr>
        <xdr:cNvSpPr/>
      </xdr:nvSpPr>
      <xdr:spPr>
        <a:xfrm>
          <a:off x="21272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27214</xdr:rowOff>
    </xdr:from>
    <xdr:to>
      <xdr:col>116</xdr:col>
      <xdr:colOff>63500</xdr:colOff>
      <xdr:row>34</xdr:row>
      <xdr:rowOff>59872</xdr:rowOff>
    </xdr:to>
    <xdr:cxnSp macro="">
      <xdr:nvCxnSpPr>
        <xdr:cNvPr id="598" name="直線コネクタ 597">
          <a:extLst>
            <a:ext uri="{FF2B5EF4-FFF2-40B4-BE49-F238E27FC236}">
              <a16:creationId xmlns:a16="http://schemas.microsoft.com/office/drawing/2014/main" id="{C46FC08B-6F3E-42A7-A80B-C2E457107871}"/>
            </a:ext>
          </a:extLst>
        </xdr:cNvPr>
        <xdr:cNvCxnSpPr/>
      </xdr:nvCxnSpPr>
      <xdr:spPr>
        <a:xfrm flipV="1">
          <a:off x="21323300" y="58565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44994</xdr:rowOff>
    </xdr:from>
    <xdr:to>
      <xdr:col>107</xdr:col>
      <xdr:colOff>101600</xdr:colOff>
      <xdr:row>34</xdr:row>
      <xdr:rowOff>146594</xdr:rowOff>
    </xdr:to>
    <xdr:sp macro="" textlink="">
      <xdr:nvSpPr>
        <xdr:cNvPr id="599" name="楕円 598">
          <a:extLst>
            <a:ext uri="{FF2B5EF4-FFF2-40B4-BE49-F238E27FC236}">
              <a16:creationId xmlns:a16="http://schemas.microsoft.com/office/drawing/2014/main" id="{37C8C639-D9C1-48DD-A6DA-3DB461480339}"/>
            </a:ext>
          </a:extLst>
        </xdr:cNvPr>
        <xdr:cNvSpPr/>
      </xdr:nvSpPr>
      <xdr:spPr>
        <a:xfrm>
          <a:off x="20383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59872</xdr:rowOff>
    </xdr:from>
    <xdr:to>
      <xdr:col>111</xdr:col>
      <xdr:colOff>177800</xdr:colOff>
      <xdr:row>34</xdr:row>
      <xdr:rowOff>95794</xdr:rowOff>
    </xdr:to>
    <xdr:cxnSp macro="">
      <xdr:nvCxnSpPr>
        <xdr:cNvPr id="600" name="直線コネクタ 599">
          <a:extLst>
            <a:ext uri="{FF2B5EF4-FFF2-40B4-BE49-F238E27FC236}">
              <a16:creationId xmlns:a16="http://schemas.microsoft.com/office/drawing/2014/main" id="{52B3703B-9049-417C-A7C0-5D693375C5F5}"/>
            </a:ext>
          </a:extLst>
        </xdr:cNvPr>
        <xdr:cNvCxnSpPr/>
      </xdr:nvCxnSpPr>
      <xdr:spPr>
        <a:xfrm flipV="1">
          <a:off x="20434300" y="58891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77651</xdr:rowOff>
    </xdr:from>
    <xdr:to>
      <xdr:col>102</xdr:col>
      <xdr:colOff>165100</xdr:colOff>
      <xdr:row>35</xdr:row>
      <xdr:rowOff>7801</xdr:rowOff>
    </xdr:to>
    <xdr:sp macro="" textlink="">
      <xdr:nvSpPr>
        <xdr:cNvPr id="601" name="楕円 600">
          <a:extLst>
            <a:ext uri="{FF2B5EF4-FFF2-40B4-BE49-F238E27FC236}">
              <a16:creationId xmlns:a16="http://schemas.microsoft.com/office/drawing/2014/main" id="{D1D676C4-624F-45BF-A71D-38315889C83D}"/>
            </a:ext>
          </a:extLst>
        </xdr:cNvPr>
        <xdr:cNvSpPr/>
      </xdr:nvSpPr>
      <xdr:spPr>
        <a:xfrm>
          <a:off x="19494500" y="5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95794</xdr:rowOff>
    </xdr:from>
    <xdr:to>
      <xdr:col>107</xdr:col>
      <xdr:colOff>50800</xdr:colOff>
      <xdr:row>34</xdr:row>
      <xdr:rowOff>128451</xdr:rowOff>
    </xdr:to>
    <xdr:cxnSp macro="">
      <xdr:nvCxnSpPr>
        <xdr:cNvPr id="602" name="直線コネクタ 601">
          <a:extLst>
            <a:ext uri="{FF2B5EF4-FFF2-40B4-BE49-F238E27FC236}">
              <a16:creationId xmlns:a16="http://schemas.microsoft.com/office/drawing/2014/main" id="{3B700A00-6462-4BA2-B56C-7383C7361F57}"/>
            </a:ext>
          </a:extLst>
        </xdr:cNvPr>
        <xdr:cNvCxnSpPr/>
      </xdr:nvCxnSpPr>
      <xdr:spPr>
        <a:xfrm flipV="1">
          <a:off x="19545300" y="59250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110308</xdr:rowOff>
    </xdr:from>
    <xdr:to>
      <xdr:col>98</xdr:col>
      <xdr:colOff>38100</xdr:colOff>
      <xdr:row>35</xdr:row>
      <xdr:rowOff>40458</xdr:rowOff>
    </xdr:to>
    <xdr:sp macro="" textlink="">
      <xdr:nvSpPr>
        <xdr:cNvPr id="603" name="楕円 602">
          <a:extLst>
            <a:ext uri="{FF2B5EF4-FFF2-40B4-BE49-F238E27FC236}">
              <a16:creationId xmlns:a16="http://schemas.microsoft.com/office/drawing/2014/main" id="{529D4E2E-6E98-4D60-A78C-011ED1BD8D02}"/>
            </a:ext>
          </a:extLst>
        </xdr:cNvPr>
        <xdr:cNvSpPr/>
      </xdr:nvSpPr>
      <xdr:spPr>
        <a:xfrm>
          <a:off x="18605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128451</xdr:rowOff>
    </xdr:from>
    <xdr:to>
      <xdr:col>102</xdr:col>
      <xdr:colOff>114300</xdr:colOff>
      <xdr:row>34</xdr:row>
      <xdr:rowOff>161108</xdr:rowOff>
    </xdr:to>
    <xdr:cxnSp macro="">
      <xdr:nvCxnSpPr>
        <xdr:cNvPr id="604" name="直線コネクタ 603">
          <a:extLst>
            <a:ext uri="{FF2B5EF4-FFF2-40B4-BE49-F238E27FC236}">
              <a16:creationId xmlns:a16="http://schemas.microsoft.com/office/drawing/2014/main" id="{5046D978-9E15-405D-93BB-A8F377D80F73}"/>
            </a:ext>
          </a:extLst>
        </xdr:cNvPr>
        <xdr:cNvCxnSpPr/>
      </xdr:nvCxnSpPr>
      <xdr:spPr>
        <a:xfrm flipV="1">
          <a:off x="18656300" y="59577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114861</xdr:rowOff>
    </xdr:from>
    <xdr:ext cx="469744" cy="259045"/>
    <xdr:sp macro="" textlink="">
      <xdr:nvSpPr>
        <xdr:cNvPr id="605" name="n_1aveValue【認定こども園・幼稚園・保育所】&#10;一人当たり面積">
          <a:extLst>
            <a:ext uri="{FF2B5EF4-FFF2-40B4-BE49-F238E27FC236}">
              <a16:creationId xmlns:a16="http://schemas.microsoft.com/office/drawing/2014/main" id="{419E6463-D487-4F07-A003-7A2F859C0F65}"/>
            </a:ext>
          </a:extLst>
        </xdr:cNvPr>
        <xdr:cNvSpPr txBox="1"/>
      </xdr:nvSpPr>
      <xdr:spPr>
        <a:xfrm>
          <a:off x="21075727" y="66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31585</xdr:rowOff>
    </xdr:from>
    <xdr:ext cx="469744" cy="259045"/>
    <xdr:sp macro="" textlink="">
      <xdr:nvSpPr>
        <xdr:cNvPr id="606" name="n_2aveValue【認定こども園・幼稚園・保育所】&#10;一人当たり面積">
          <a:extLst>
            <a:ext uri="{FF2B5EF4-FFF2-40B4-BE49-F238E27FC236}">
              <a16:creationId xmlns:a16="http://schemas.microsoft.com/office/drawing/2014/main" id="{B90DE014-7073-4386-A534-AD10BDC18C86}"/>
            </a:ext>
          </a:extLst>
        </xdr:cNvPr>
        <xdr:cNvSpPr txBox="1"/>
      </xdr:nvSpPr>
      <xdr:spPr>
        <a:xfrm>
          <a:off x="20199427" y="637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47914</xdr:rowOff>
    </xdr:from>
    <xdr:ext cx="469744" cy="259045"/>
    <xdr:sp macro="" textlink="">
      <xdr:nvSpPr>
        <xdr:cNvPr id="607" name="n_3aveValue【認定こども園・幼稚園・保育所】&#10;一人当たり面積">
          <a:extLst>
            <a:ext uri="{FF2B5EF4-FFF2-40B4-BE49-F238E27FC236}">
              <a16:creationId xmlns:a16="http://schemas.microsoft.com/office/drawing/2014/main" id="{65D49BE4-8AB8-4418-B10A-01282C710D05}"/>
            </a:ext>
          </a:extLst>
        </xdr:cNvPr>
        <xdr:cNvSpPr txBox="1"/>
      </xdr:nvSpPr>
      <xdr:spPr>
        <a:xfrm>
          <a:off x="19310427" y="639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39750</xdr:rowOff>
    </xdr:from>
    <xdr:ext cx="469744" cy="259045"/>
    <xdr:sp macro="" textlink="">
      <xdr:nvSpPr>
        <xdr:cNvPr id="608" name="n_4aveValue【認定こども園・幼稚園・保育所】&#10;一人当たり面積">
          <a:extLst>
            <a:ext uri="{FF2B5EF4-FFF2-40B4-BE49-F238E27FC236}">
              <a16:creationId xmlns:a16="http://schemas.microsoft.com/office/drawing/2014/main" id="{17AF33ED-6987-477F-8B53-35937A465B06}"/>
            </a:ext>
          </a:extLst>
        </xdr:cNvPr>
        <xdr:cNvSpPr txBox="1"/>
      </xdr:nvSpPr>
      <xdr:spPr>
        <a:xfrm>
          <a:off x="18421427" y="621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127199</xdr:rowOff>
    </xdr:from>
    <xdr:ext cx="469744" cy="259045"/>
    <xdr:sp macro="" textlink="">
      <xdr:nvSpPr>
        <xdr:cNvPr id="609" name="n_1mainValue【認定こども園・幼稚園・保育所】&#10;一人当たり面積">
          <a:extLst>
            <a:ext uri="{FF2B5EF4-FFF2-40B4-BE49-F238E27FC236}">
              <a16:creationId xmlns:a16="http://schemas.microsoft.com/office/drawing/2014/main" id="{658006F9-CCB1-42D8-B152-3A345B186424}"/>
            </a:ext>
          </a:extLst>
        </xdr:cNvPr>
        <xdr:cNvSpPr txBox="1"/>
      </xdr:nvSpPr>
      <xdr:spPr>
        <a:xfrm>
          <a:off x="21075727" y="561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163121</xdr:rowOff>
    </xdr:from>
    <xdr:ext cx="469744" cy="259045"/>
    <xdr:sp macro="" textlink="">
      <xdr:nvSpPr>
        <xdr:cNvPr id="610" name="n_2mainValue【認定こども園・幼稚園・保育所】&#10;一人当たり面積">
          <a:extLst>
            <a:ext uri="{FF2B5EF4-FFF2-40B4-BE49-F238E27FC236}">
              <a16:creationId xmlns:a16="http://schemas.microsoft.com/office/drawing/2014/main" id="{8364F30A-8AA0-44AD-833B-804253871843}"/>
            </a:ext>
          </a:extLst>
        </xdr:cNvPr>
        <xdr:cNvSpPr txBox="1"/>
      </xdr:nvSpPr>
      <xdr:spPr>
        <a:xfrm>
          <a:off x="20199427" y="56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24328</xdr:rowOff>
    </xdr:from>
    <xdr:ext cx="469744" cy="259045"/>
    <xdr:sp macro="" textlink="">
      <xdr:nvSpPr>
        <xdr:cNvPr id="611" name="n_3mainValue【認定こども園・幼稚園・保育所】&#10;一人当たり面積">
          <a:extLst>
            <a:ext uri="{FF2B5EF4-FFF2-40B4-BE49-F238E27FC236}">
              <a16:creationId xmlns:a16="http://schemas.microsoft.com/office/drawing/2014/main" id="{F64F2F7D-5F4E-4A68-9734-7FF5E1819511}"/>
            </a:ext>
          </a:extLst>
        </xdr:cNvPr>
        <xdr:cNvSpPr txBox="1"/>
      </xdr:nvSpPr>
      <xdr:spPr>
        <a:xfrm>
          <a:off x="19310427" y="568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56985</xdr:rowOff>
    </xdr:from>
    <xdr:ext cx="469744" cy="259045"/>
    <xdr:sp macro="" textlink="">
      <xdr:nvSpPr>
        <xdr:cNvPr id="612" name="n_4mainValue【認定こども園・幼稚園・保育所】&#10;一人当たり面積">
          <a:extLst>
            <a:ext uri="{FF2B5EF4-FFF2-40B4-BE49-F238E27FC236}">
              <a16:creationId xmlns:a16="http://schemas.microsoft.com/office/drawing/2014/main" id="{E074D5BB-074C-4EFA-94A4-6E8E533DEB69}"/>
            </a:ext>
          </a:extLst>
        </xdr:cNvPr>
        <xdr:cNvSpPr txBox="1"/>
      </xdr:nvSpPr>
      <xdr:spPr>
        <a:xfrm>
          <a:off x="18421427" y="571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FCEC1095-63B1-4370-9356-CE4E5F268D9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2BE7E261-9596-4824-A6AE-6B5735BF669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E6FB58AA-B5AE-4D25-89D7-0B5526FCC52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1A046EDE-F5EB-4161-B4C0-382862D7AAF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2B3E5542-9D99-480D-A675-8305056F11E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E7B27676-4BF9-4F7C-8C68-86A935E76B2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F6E3DA48-A7B4-43F6-976C-E4212A04563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4698C186-33E2-49C8-8BBB-E736CF2763F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8B2EDAE1-4E97-4D54-AD6A-FDE7E0123F3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4F4C9FD5-EABF-4715-A0AB-C2A5CC88DA1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3" name="テキスト ボックス 622">
          <a:extLst>
            <a:ext uri="{FF2B5EF4-FFF2-40B4-BE49-F238E27FC236}">
              <a16:creationId xmlns:a16="http://schemas.microsoft.com/office/drawing/2014/main" id="{1153B63A-ADEC-49BF-BD25-3FDBECF96FC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4" name="直線コネクタ 623">
          <a:extLst>
            <a:ext uri="{FF2B5EF4-FFF2-40B4-BE49-F238E27FC236}">
              <a16:creationId xmlns:a16="http://schemas.microsoft.com/office/drawing/2014/main" id="{24418F56-7EB3-44AE-97F8-B27A3057ADA6}"/>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5" name="テキスト ボックス 624">
          <a:extLst>
            <a:ext uri="{FF2B5EF4-FFF2-40B4-BE49-F238E27FC236}">
              <a16:creationId xmlns:a16="http://schemas.microsoft.com/office/drawing/2014/main" id="{96F459F2-9772-4916-8DFA-83A5A43C0809}"/>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6" name="直線コネクタ 625">
          <a:extLst>
            <a:ext uri="{FF2B5EF4-FFF2-40B4-BE49-F238E27FC236}">
              <a16:creationId xmlns:a16="http://schemas.microsoft.com/office/drawing/2014/main" id="{901BFFCF-7242-4852-96E4-B49F3582B73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7" name="テキスト ボックス 626">
          <a:extLst>
            <a:ext uri="{FF2B5EF4-FFF2-40B4-BE49-F238E27FC236}">
              <a16:creationId xmlns:a16="http://schemas.microsoft.com/office/drawing/2014/main" id="{2A1F0254-DC73-432F-BFF5-D70E13E6FDB5}"/>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8" name="直線コネクタ 627">
          <a:extLst>
            <a:ext uri="{FF2B5EF4-FFF2-40B4-BE49-F238E27FC236}">
              <a16:creationId xmlns:a16="http://schemas.microsoft.com/office/drawing/2014/main" id="{B132A76C-3E22-4E79-95C8-CE514D909E72}"/>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9" name="テキスト ボックス 628">
          <a:extLst>
            <a:ext uri="{FF2B5EF4-FFF2-40B4-BE49-F238E27FC236}">
              <a16:creationId xmlns:a16="http://schemas.microsoft.com/office/drawing/2014/main" id="{CE517882-E1AB-4734-9E18-CF3A27CC9A46}"/>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0" name="直線コネクタ 629">
          <a:extLst>
            <a:ext uri="{FF2B5EF4-FFF2-40B4-BE49-F238E27FC236}">
              <a16:creationId xmlns:a16="http://schemas.microsoft.com/office/drawing/2014/main" id="{001C5650-69E1-4C6A-B770-A8F108F82CC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1" name="テキスト ボックス 630">
          <a:extLst>
            <a:ext uri="{FF2B5EF4-FFF2-40B4-BE49-F238E27FC236}">
              <a16:creationId xmlns:a16="http://schemas.microsoft.com/office/drawing/2014/main" id="{626E5666-D709-4B88-B5AE-375CE6EFAD81}"/>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B5E9FC99-EC91-4AC4-9C81-2BA7835C69D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a:extLst>
            <a:ext uri="{FF2B5EF4-FFF2-40B4-BE49-F238E27FC236}">
              <a16:creationId xmlns:a16="http://schemas.microsoft.com/office/drawing/2014/main" id="{E542FBE3-3C9B-4C41-870B-2927968F9F0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BBE6D4CB-9144-4EDC-B791-A021600B70B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62</xdr:row>
      <xdr:rowOff>59436</xdr:rowOff>
    </xdr:to>
    <xdr:cxnSp macro="">
      <xdr:nvCxnSpPr>
        <xdr:cNvPr id="635" name="直線コネクタ 634">
          <a:extLst>
            <a:ext uri="{FF2B5EF4-FFF2-40B4-BE49-F238E27FC236}">
              <a16:creationId xmlns:a16="http://schemas.microsoft.com/office/drawing/2014/main" id="{BFC83C65-87A9-449A-A365-B7B9E6D398DE}"/>
            </a:ext>
          </a:extLst>
        </xdr:cNvPr>
        <xdr:cNvCxnSpPr/>
      </xdr:nvCxnSpPr>
      <xdr:spPr>
        <a:xfrm flipV="1">
          <a:off x="16318864" y="955548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63263</xdr:rowOff>
    </xdr:from>
    <xdr:ext cx="405111" cy="259045"/>
    <xdr:sp macro="" textlink="">
      <xdr:nvSpPr>
        <xdr:cNvPr id="636" name="【学校施設】&#10;有形固定資産減価償却率最小値テキスト">
          <a:extLst>
            <a:ext uri="{FF2B5EF4-FFF2-40B4-BE49-F238E27FC236}">
              <a16:creationId xmlns:a16="http://schemas.microsoft.com/office/drawing/2014/main" id="{079B898A-75A8-480A-BD39-4872FA3A32DE}"/>
            </a:ext>
          </a:extLst>
        </xdr:cNvPr>
        <xdr:cNvSpPr txBox="1"/>
      </xdr:nvSpPr>
      <xdr:spPr>
        <a:xfrm>
          <a:off x="16357600" y="1069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59436</xdr:rowOff>
    </xdr:from>
    <xdr:to>
      <xdr:col>86</xdr:col>
      <xdr:colOff>25400</xdr:colOff>
      <xdr:row>62</xdr:row>
      <xdr:rowOff>59436</xdr:rowOff>
    </xdr:to>
    <xdr:cxnSp macro="">
      <xdr:nvCxnSpPr>
        <xdr:cNvPr id="637" name="直線コネクタ 636">
          <a:extLst>
            <a:ext uri="{FF2B5EF4-FFF2-40B4-BE49-F238E27FC236}">
              <a16:creationId xmlns:a16="http://schemas.microsoft.com/office/drawing/2014/main" id="{DB213CF3-56C7-4F05-8EEB-2949F238409E}"/>
            </a:ext>
          </a:extLst>
        </xdr:cNvPr>
        <xdr:cNvCxnSpPr/>
      </xdr:nvCxnSpPr>
      <xdr:spPr>
        <a:xfrm>
          <a:off x="16230600" y="1068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638" name="【学校施設】&#10;有形固定資産減価償却率最大値テキスト">
          <a:extLst>
            <a:ext uri="{FF2B5EF4-FFF2-40B4-BE49-F238E27FC236}">
              <a16:creationId xmlns:a16="http://schemas.microsoft.com/office/drawing/2014/main" id="{60FD82F5-A711-4EFC-9E7B-F6D8EBF6CE1F}"/>
            </a:ext>
          </a:extLst>
        </xdr:cNvPr>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639" name="直線コネクタ 638">
          <a:extLst>
            <a:ext uri="{FF2B5EF4-FFF2-40B4-BE49-F238E27FC236}">
              <a16:creationId xmlns:a16="http://schemas.microsoft.com/office/drawing/2014/main" id="{93009071-DFDD-4A02-A481-39121A27008E}"/>
            </a:ext>
          </a:extLst>
        </xdr:cNvPr>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20083</xdr:rowOff>
    </xdr:from>
    <xdr:ext cx="405111" cy="259045"/>
    <xdr:sp macro="" textlink="">
      <xdr:nvSpPr>
        <xdr:cNvPr id="640" name="【学校施設】&#10;有形固定資産減価償却率平均値テキスト">
          <a:extLst>
            <a:ext uri="{FF2B5EF4-FFF2-40B4-BE49-F238E27FC236}">
              <a16:creationId xmlns:a16="http://schemas.microsoft.com/office/drawing/2014/main" id="{872B62A4-BF93-4D84-8661-14183049B112}"/>
            </a:ext>
          </a:extLst>
        </xdr:cNvPr>
        <xdr:cNvSpPr txBox="1"/>
      </xdr:nvSpPr>
      <xdr:spPr>
        <a:xfrm>
          <a:off x="16357600" y="9964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168656</xdr:rowOff>
    </xdr:from>
    <xdr:to>
      <xdr:col>85</xdr:col>
      <xdr:colOff>177800</xdr:colOff>
      <xdr:row>59</xdr:row>
      <xdr:rowOff>98806</xdr:rowOff>
    </xdr:to>
    <xdr:sp macro="" textlink="">
      <xdr:nvSpPr>
        <xdr:cNvPr id="641" name="フローチャート: 判断 640">
          <a:extLst>
            <a:ext uri="{FF2B5EF4-FFF2-40B4-BE49-F238E27FC236}">
              <a16:creationId xmlns:a16="http://schemas.microsoft.com/office/drawing/2014/main" id="{6FAAFBE2-B53B-4D1A-B9C8-7123B5D3953B}"/>
            </a:ext>
          </a:extLst>
        </xdr:cNvPr>
        <xdr:cNvSpPr/>
      </xdr:nvSpPr>
      <xdr:spPr>
        <a:xfrm>
          <a:off x="162687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86360</xdr:rowOff>
    </xdr:from>
    <xdr:to>
      <xdr:col>81</xdr:col>
      <xdr:colOff>101600</xdr:colOff>
      <xdr:row>59</xdr:row>
      <xdr:rowOff>16510</xdr:rowOff>
    </xdr:to>
    <xdr:sp macro="" textlink="">
      <xdr:nvSpPr>
        <xdr:cNvPr id="642" name="フローチャート: 判断 641">
          <a:extLst>
            <a:ext uri="{FF2B5EF4-FFF2-40B4-BE49-F238E27FC236}">
              <a16:creationId xmlns:a16="http://schemas.microsoft.com/office/drawing/2014/main" id="{267C7AB6-007F-4F48-A29F-09D0FD1642CA}"/>
            </a:ext>
          </a:extLst>
        </xdr:cNvPr>
        <xdr:cNvSpPr/>
      </xdr:nvSpPr>
      <xdr:spPr>
        <a:xfrm>
          <a:off x="15430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93218</xdr:rowOff>
    </xdr:from>
    <xdr:to>
      <xdr:col>76</xdr:col>
      <xdr:colOff>165100</xdr:colOff>
      <xdr:row>58</xdr:row>
      <xdr:rowOff>23368</xdr:rowOff>
    </xdr:to>
    <xdr:sp macro="" textlink="">
      <xdr:nvSpPr>
        <xdr:cNvPr id="643" name="フローチャート: 判断 642">
          <a:extLst>
            <a:ext uri="{FF2B5EF4-FFF2-40B4-BE49-F238E27FC236}">
              <a16:creationId xmlns:a16="http://schemas.microsoft.com/office/drawing/2014/main" id="{3C592325-D708-4AB7-984B-5C84DFADFE26}"/>
            </a:ext>
          </a:extLst>
        </xdr:cNvPr>
        <xdr:cNvSpPr/>
      </xdr:nvSpPr>
      <xdr:spPr>
        <a:xfrm>
          <a:off x="14541500" y="98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24638</xdr:rowOff>
    </xdr:from>
    <xdr:to>
      <xdr:col>72</xdr:col>
      <xdr:colOff>38100</xdr:colOff>
      <xdr:row>57</xdr:row>
      <xdr:rowOff>126238</xdr:rowOff>
    </xdr:to>
    <xdr:sp macro="" textlink="">
      <xdr:nvSpPr>
        <xdr:cNvPr id="644" name="フローチャート: 判断 643">
          <a:extLst>
            <a:ext uri="{FF2B5EF4-FFF2-40B4-BE49-F238E27FC236}">
              <a16:creationId xmlns:a16="http://schemas.microsoft.com/office/drawing/2014/main" id="{037F85B8-D9CF-4198-9675-62D9E48E37B2}"/>
            </a:ext>
          </a:extLst>
        </xdr:cNvPr>
        <xdr:cNvSpPr/>
      </xdr:nvSpPr>
      <xdr:spPr>
        <a:xfrm>
          <a:off x="13652500" y="97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17780</xdr:rowOff>
    </xdr:from>
    <xdr:to>
      <xdr:col>67</xdr:col>
      <xdr:colOff>101600</xdr:colOff>
      <xdr:row>58</xdr:row>
      <xdr:rowOff>119380</xdr:rowOff>
    </xdr:to>
    <xdr:sp macro="" textlink="">
      <xdr:nvSpPr>
        <xdr:cNvPr id="645" name="フローチャート: 判断 644">
          <a:extLst>
            <a:ext uri="{FF2B5EF4-FFF2-40B4-BE49-F238E27FC236}">
              <a16:creationId xmlns:a16="http://schemas.microsoft.com/office/drawing/2014/main" id="{B8E7EB7C-46D6-43FA-A575-B3C88B6F91DA}"/>
            </a:ext>
          </a:extLst>
        </xdr:cNvPr>
        <xdr:cNvSpPr/>
      </xdr:nvSpPr>
      <xdr:spPr>
        <a:xfrm>
          <a:off x="12763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CAE3E210-472D-44C0-915E-B4F14DA1BA3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63E701F7-6925-4C0D-A8DE-A59C6FDDAA0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2EC04745-E406-4587-A6C0-5ED2A952BC1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3F6865E-46AE-4E88-B8E8-86F9DC12A56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5FFD7D10-E89B-45B5-AE5F-BF21FC61BD6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51" name="楕円 650">
          <a:extLst>
            <a:ext uri="{FF2B5EF4-FFF2-40B4-BE49-F238E27FC236}">
              <a16:creationId xmlns:a16="http://schemas.microsoft.com/office/drawing/2014/main" id="{94A1784C-C65E-49C6-8BF5-6E3E936C517E}"/>
            </a:ext>
          </a:extLst>
        </xdr:cNvPr>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652" name="【学校施設】&#10;有形固定資産減価償却率該当値テキスト">
          <a:extLst>
            <a:ext uri="{FF2B5EF4-FFF2-40B4-BE49-F238E27FC236}">
              <a16:creationId xmlns:a16="http://schemas.microsoft.com/office/drawing/2014/main" id="{CB820B5A-0F2D-46FD-A40D-6DA21C9A64FA}"/>
            </a:ext>
          </a:extLst>
        </xdr:cNvPr>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170942</xdr:rowOff>
    </xdr:from>
    <xdr:to>
      <xdr:col>81</xdr:col>
      <xdr:colOff>101600</xdr:colOff>
      <xdr:row>60</xdr:row>
      <xdr:rowOff>101092</xdr:rowOff>
    </xdr:to>
    <xdr:sp macro="" textlink="">
      <xdr:nvSpPr>
        <xdr:cNvPr id="653" name="楕円 652">
          <a:extLst>
            <a:ext uri="{FF2B5EF4-FFF2-40B4-BE49-F238E27FC236}">
              <a16:creationId xmlns:a16="http://schemas.microsoft.com/office/drawing/2014/main" id="{B3E9ABA6-9266-4E67-9148-D8839B531A76}"/>
            </a:ext>
          </a:extLst>
        </xdr:cNvPr>
        <xdr:cNvSpPr/>
      </xdr:nvSpPr>
      <xdr:spPr>
        <a:xfrm>
          <a:off x="15430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50292</xdr:rowOff>
    </xdr:from>
    <xdr:to>
      <xdr:col>85</xdr:col>
      <xdr:colOff>127000</xdr:colOff>
      <xdr:row>60</xdr:row>
      <xdr:rowOff>114300</xdr:rowOff>
    </xdr:to>
    <xdr:cxnSp macro="">
      <xdr:nvCxnSpPr>
        <xdr:cNvPr id="654" name="直線コネクタ 653">
          <a:extLst>
            <a:ext uri="{FF2B5EF4-FFF2-40B4-BE49-F238E27FC236}">
              <a16:creationId xmlns:a16="http://schemas.microsoft.com/office/drawing/2014/main" id="{04817886-1CEF-4A21-ADB0-99F9B35344CF}"/>
            </a:ext>
          </a:extLst>
        </xdr:cNvPr>
        <xdr:cNvCxnSpPr/>
      </xdr:nvCxnSpPr>
      <xdr:spPr>
        <a:xfrm>
          <a:off x="15481300" y="103372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79502</xdr:rowOff>
    </xdr:from>
    <xdr:to>
      <xdr:col>76</xdr:col>
      <xdr:colOff>165100</xdr:colOff>
      <xdr:row>60</xdr:row>
      <xdr:rowOff>9652</xdr:rowOff>
    </xdr:to>
    <xdr:sp macro="" textlink="">
      <xdr:nvSpPr>
        <xdr:cNvPr id="655" name="楕円 654">
          <a:extLst>
            <a:ext uri="{FF2B5EF4-FFF2-40B4-BE49-F238E27FC236}">
              <a16:creationId xmlns:a16="http://schemas.microsoft.com/office/drawing/2014/main" id="{2D46F940-FBF1-4EBA-B186-42A60CD776E0}"/>
            </a:ext>
          </a:extLst>
        </xdr:cNvPr>
        <xdr:cNvSpPr/>
      </xdr:nvSpPr>
      <xdr:spPr>
        <a:xfrm>
          <a:off x="14541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130302</xdr:rowOff>
    </xdr:from>
    <xdr:to>
      <xdr:col>81</xdr:col>
      <xdr:colOff>50800</xdr:colOff>
      <xdr:row>60</xdr:row>
      <xdr:rowOff>50292</xdr:rowOff>
    </xdr:to>
    <xdr:cxnSp macro="">
      <xdr:nvCxnSpPr>
        <xdr:cNvPr id="656" name="直線コネクタ 655">
          <a:extLst>
            <a:ext uri="{FF2B5EF4-FFF2-40B4-BE49-F238E27FC236}">
              <a16:creationId xmlns:a16="http://schemas.microsoft.com/office/drawing/2014/main" id="{69E0D51A-5ED9-407E-BB5E-E744968BBB57}"/>
            </a:ext>
          </a:extLst>
        </xdr:cNvPr>
        <xdr:cNvCxnSpPr/>
      </xdr:nvCxnSpPr>
      <xdr:spPr>
        <a:xfrm>
          <a:off x="14592300" y="102458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164084</xdr:rowOff>
    </xdr:from>
    <xdr:to>
      <xdr:col>72</xdr:col>
      <xdr:colOff>38100</xdr:colOff>
      <xdr:row>59</xdr:row>
      <xdr:rowOff>94234</xdr:rowOff>
    </xdr:to>
    <xdr:sp macro="" textlink="">
      <xdr:nvSpPr>
        <xdr:cNvPr id="657" name="楕円 656">
          <a:extLst>
            <a:ext uri="{FF2B5EF4-FFF2-40B4-BE49-F238E27FC236}">
              <a16:creationId xmlns:a16="http://schemas.microsoft.com/office/drawing/2014/main" id="{6912EC6E-D593-406E-8FA6-6970E28FDC08}"/>
            </a:ext>
          </a:extLst>
        </xdr:cNvPr>
        <xdr:cNvSpPr/>
      </xdr:nvSpPr>
      <xdr:spPr>
        <a:xfrm>
          <a:off x="13652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43434</xdr:rowOff>
    </xdr:from>
    <xdr:to>
      <xdr:col>76</xdr:col>
      <xdr:colOff>114300</xdr:colOff>
      <xdr:row>59</xdr:row>
      <xdr:rowOff>130302</xdr:rowOff>
    </xdr:to>
    <xdr:cxnSp macro="">
      <xdr:nvCxnSpPr>
        <xdr:cNvPr id="658" name="直線コネクタ 657">
          <a:extLst>
            <a:ext uri="{FF2B5EF4-FFF2-40B4-BE49-F238E27FC236}">
              <a16:creationId xmlns:a16="http://schemas.microsoft.com/office/drawing/2014/main" id="{7F769965-9164-4E24-BCD9-65B593D655E7}"/>
            </a:ext>
          </a:extLst>
        </xdr:cNvPr>
        <xdr:cNvCxnSpPr/>
      </xdr:nvCxnSpPr>
      <xdr:spPr>
        <a:xfrm>
          <a:off x="13703300" y="101589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68072</xdr:rowOff>
    </xdr:from>
    <xdr:to>
      <xdr:col>67</xdr:col>
      <xdr:colOff>101600</xdr:colOff>
      <xdr:row>58</xdr:row>
      <xdr:rowOff>169672</xdr:rowOff>
    </xdr:to>
    <xdr:sp macro="" textlink="">
      <xdr:nvSpPr>
        <xdr:cNvPr id="659" name="楕円 658">
          <a:extLst>
            <a:ext uri="{FF2B5EF4-FFF2-40B4-BE49-F238E27FC236}">
              <a16:creationId xmlns:a16="http://schemas.microsoft.com/office/drawing/2014/main" id="{319BA7EF-9DA7-42B9-95D5-F1E30D30E31F}"/>
            </a:ext>
          </a:extLst>
        </xdr:cNvPr>
        <xdr:cNvSpPr/>
      </xdr:nvSpPr>
      <xdr:spPr>
        <a:xfrm>
          <a:off x="12763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118872</xdr:rowOff>
    </xdr:from>
    <xdr:to>
      <xdr:col>71</xdr:col>
      <xdr:colOff>177800</xdr:colOff>
      <xdr:row>59</xdr:row>
      <xdr:rowOff>43434</xdr:rowOff>
    </xdr:to>
    <xdr:cxnSp macro="">
      <xdr:nvCxnSpPr>
        <xdr:cNvPr id="660" name="直線コネクタ 659">
          <a:extLst>
            <a:ext uri="{FF2B5EF4-FFF2-40B4-BE49-F238E27FC236}">
              <a16:creationId xmlns:a16="http://schemas.microsoft.com/office/drawing/2014/main" id="{A563ACE3-1052-4DE0-B04A-50B306BB44D6}"/>
            </a:ext>
          </a:extLst>
        </xdr:cNvPr>
        <xdr:cNvCxnSpPr/>
      </xdr:nvCxnSpPr>
      <xdr:spPr>
        <a:xfrm>
          <a:off x="12814300" y="1006297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33037</xdr:rowOff>
    </xdr:from>
    <xdr:ext cx="405111" cy="259045"/>
    <xdr:sp macro="" textlink="">
      <xdr:nvSpPr>
        <xdr:cNvPr id="661" name="n_1aveValue【学校施設】&#10;有形固定資産減価償却率">
          <a:extLst>
            <a:ext uri="{FF2B5EF4-FFF2-40B4-BE49-F238E27FC236}">
              <a16:creationId xmlns:a16="http://schemas.microsoft.com/office/drawing/2014/main" id="{981073C8-1E26-40BE-A364-5D4B05F316EA}"/>
            </a:ext>
          </a:extLst>
        </xdr:cNvPr>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39895</xdr:rowOff>
    </xdr:from>
    <xdr:ext cx="405111" cy="259045"/>
    <xdr:sp macro="" textlink="">
      <xdr:nvSpPr>
        <xdr:cNvPr id="662" name="n_2aveValue【学校施設】&#10;有形固定資産減価償却率">
          <a:extLst>
            <a:ext uri="{FF2B5EF4-FFF2-40B4-BE49-F238E27FC236}">
              <a16:creationId xmlns:a16="http://schemas.microsoft.com/office/drawing/2014/main" id="{A61743D1-F969-4808-810C-D9ED5AD0A73C}"/>
            </a:ext>
          </a:extLst>
        </xdr:cNvPr>
        <xdr:cNvSpPr txBox="1"/>
      </xdr:nvSpPr>
      <xdr:spPr>
        <a:xfrm>
          <a:off x="143897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142765</xdr:rowOff>
    </xdr:from>
    <xdr:ext cx="405111" cy="259045"/>
    <xdr:sp macro="" textlink="">
      <xdr:nvSpPr>
        <xdr:cNvPr id="663" name="n_3aveValue【学校施設】&#10;有形固定資産減価償却率">
          <a:extLst>
            <a:ext uri="{FF2B5EF4-FFF2-40B4-BE49-F238E27FC236}">
              <a16:creationId xmlns:a16="http://schemas.microsoft.com/office/drawing/2014/main" id="{80E9EA65-D583-4E90-8A80-0DCCF2B76FFC}"/>
            </a:ext>
          </a:extLst>
        </xdr:cNvPr>
        <xdr:cNvSpPr txBox="1"/>
      </xdr:nvSpPr>
      <xdr:spPr>
        <a:xfrm>
          <a:off x="135007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135907</xdr:rowOff>
    </xdr:from>
    <xdr:ext cx="405111" cy="259045"/>
    <xdr:sp macro="" textlink="">
      <xdr:nvSpPr>
        <xdr:cNvPr id="664" name="n_4aveValue【学校施設】&#10;有形固定資産減価償却率">
          <a:extLst>
            <a:ext uri="{FF2B5EF4-FFF2-40B4-BE49-F238E27FC236}">
              <a16:creationId xmlns:a16="http://schemas.microsoft.com/office/drawing/2014/main" id="{74182EC9-013A-406C-B158-1F6C0812E0F3}"/>
            </a:ext>
          </a:extLst>
        </xdr:cNvPr>
        <xdr:cNvSpPr txBox="1"/>
      </xdr:nvSpPr>
      <xdr:spPr>
        <a:xfrm>
          <a:off x="12611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92219</xdr:rowOff>
    </xdr:from>
    <xdr:ext cx="405111" cy="259045"/>
    <xdr:sp macro="" textlink="">
      <xdr:nvSpPr>
        <xdr:cNvPr id="665" name="n_1mainValue【学校施設】&#10;有形固定資産減価償却率">
          <a:extLst>
            <a:ext uri="{FF2B5EF4-FFF2-40B4-BE49-F238E27FC236}">
              <a16:creationId xmlns:a16="http://schemas.microsoft.com/office/drawing/2014/main" id="{C16A7D38-3AA7-4CBC-A400-394B294B53B7}"/>
            </a:ext>
          </a:extLst>
        </xdr:cNvPr>
        <xdr:cNvSpPr txBox="1"/>
      </xdr:nvSpPr>
      <xdr:spPr>
        <a:xfrm>
          <a:off x="152660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779</xdr:rowOff>
    </xdr:from>
    <xdr:ext cx="405111" cy="259045"/>
    <xdr:sp macro="" textlink="">
      <xdr:nvSpPr>
        <xdr:cNvPr id="666" name="n_2mainValue【学校施設】&#10;有形固定資産減価償却率">
          <a:extLst>
            <a:ext uri="{FF2B5EF4-FFF2-40B4-BE49-F238E27FC236}">
              <a16:creationId xmlns:a16="http://schemas.microsoft.com/office/drawing/2014/main" id="{1B6E34BA-C192-43D7-922A-A746C8EE4C13}"/>
            </a:ext>
          </a:extLst>
        </xdr:cNvPr>
        <xdr:cNvSpPr txBox="1"/>
      </xdr:nvSpPr>
      <xdr:spPr>
        <a:xfrm>
          <a:off x="14389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85361</xdr:rowOff>
    </xdr:from>
    <xdr:ext cx="405111" cy="259045"/>
    <xdr:sp macro="" textlink="">
      <xdr:nvSpPr>
        <xdr:cNvPr id="667" name="n_3mainValue【学校施設】&#10;有形固定資産減価償却率">
          <a:extLst>
            <a:ext uri="{FF2B5EF4-FFF2-40B4-BE49-F238E27FC236}">
              <a16:creationId xmlns:a16="http://schemas.microsoft.com/office/drawing/2014/main" id="{DB834EAF-9D2A-4BC8-9DC0-F0C58848AAC0}"/>
            </a:ext>
          </a:extLst>
        </xdr:cNvPr>
        <xdr:cNvSpPr txBox="1"/>
      </xdr:nvSpPr>
      <xdr:spPr>
        <a:xfrm>
          <a:off x="13500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668" name="n_4mainValue【学校施設】&#10;有形固定資産減価償却率">
          <a:extLst>
            <a:ext uri="{FF2B5EF4-FFF2-40B4-BE49-F238E27FC236}">
              <a16:creationId xmlns:a16="http://schemas.microsoft.com/office/drawing/2014/main" id="{119B85A5-6409-4DE2-9137-21AC569382D3}"/>
            </a:ext>
          </a:extLst>
        </xdr:cNvPr>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3C6F3B59-C934-4721-8190-0A55625CE3F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5FCDE9E8-3BFE-4148-96FD-FFBF00A9119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A0899A88-1A58-40E4-8558-11D6B8D0A9D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70BFEDF8-9683-464A-B3B5-084429873F7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91D74D8D-0D81-4BC0-814F-ACCC9E765CC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59861A3B-0FF4-4FAF-A740-0D0A37E0305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24A2EC1D-E95D-4ECE-A211-288A1BA0D3D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FA49F11B-EAE3-49D5-ADCE-6FA9A8204D5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A216782F-28BA-4879-B6E2-EF1B811C08F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3B232C34-1FFC-481A-982F-F68DD8F1925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9" name="テキスト ボックス 678">
          <a:extLst>
            <a:ext uri="{FF2B5EF4-FFF2-40B4-BE49-F238E27FC236}">
              <a16:creationId xmlns:a16="http://schemas.microsoft.com/office/drawing/2014/main" id="{5BE823EE-FBC7-486A-9022-BBA7AD70EA9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80" name="直線コネクタ 679">
          <a:extLst>
            <a:ext uri="{FF2B5EF4-FFF2-40B4-BE49-F238E27FC236}">
              <a16:creationId xmlns:a16="http://schemas.microsoft.com/office/drawing/2014/main" id="{451E4188-88D8-4C85-BC51-F61AC53657E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1" name="テキスト ボックス 680">
          <a:extLst>
            <a:ext uri="{FF2B5EF4-FFF2-40B4-BE49-F238E27FC236}">
              <a16:creationId xmlns:a16="http://schemas.microsoft.com/office/drawing/2014/main" id="{4921E13F-84CB-441F-83E7-4347E3A9937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2" name="直線コネクタ 681">
          <a:extLst>
            <a:ext uri="{FF2B5EF4-FFF2-40B4-BE49-F238E27FC236}">
              <a16:creationId xmlns:a16="http://schemas.microsoft.com/office/drawing/2014/main" id="{91ADB643-6347-40D1-8489-FFA5A5ACF20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3" name="テキスト ボックス 682">
          <a:extLst>
            <a:ext uri="{FF2B5EF4-FFF2-40B4-BE49-F238E27FC236}">
              <a16:creationId xmlns:a16="http://schemas.microsoft.com/office/drawing/2014/main" id="{11075286-8854-4EAF-8958-DA10D7AAADA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a:extLst>
            <a:ext uri="{FF2B5EF4-FFF2-40B4-BE49-F238E27FC236}">
              <a16:creationId xmlns:a16="http://schemas.microsoft.com/office/drawing/2014/main" id="{DC03D5FE-53E8-45D0-B295-C0C24D317B4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a:extLst>
            <a:ext uri="{FF2B5EF4-FFF2-40B4-BE49-F238E27FC236}">
              <a16:creationId xmlns:a16="http://schemas.microsoft.com/office/drawing/2014/main" id="{16D6E127-52B1-41D0-B5DB-68490E14EFE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6" name="直線コネクタ 685">
          <a:extLst>
            <a:ext uri="{FF2B5EF4-FFF2-40B4-BE49-F238E27FC236}">
              <a16:creationId xmlns:a16="http://schemas.microsoft.com/office/drawing/2014/main" id="{E4CD7F1B-D467-4175-89ED-705383EE015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7" name="テキスト ボックス 686">
          <a:extLst>
            <a:ext uri="{FF2B5EF4-FFF2-40B4-BE49-F238E27FC236}">
              <a16:creationId xmlns:a16="http://schemas.microsoft.com/office/drawing/2014/main" id="{10D61005-579B-4D93-9BF7-D9E8B82A2DF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8" name="直線コネクタ 687">
          <a:extLst>
            <a:ext uri="{FF2B5EF4-FFF2-40B4-BE49-F238E27FC236}">
              <a16:creationId xmlns:a16="http://schemas.microsoft.com/office/drawing/2014/main" id="{63536838-702A-4AFD-A702-9CF62BC37FC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9" name="テキスト ボックス 688">
          <a:extLst>
            <a:ext uri="{FF2B5EF4-FFF2-40B4-BE49-F238E27FC236}">
              <a16:creationId xmlns:a16="http://schemas.microsoft.com/office/drawing/2014/main" id="{1FB20365-D4A3-44E3-9D22-2D2739C7F62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A10F6B58-06EE-4015-86A1-7DE0D0A28D0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FB3B0964-9662-4BA0-9AA4-8699BC070A1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学校施設】&#10;一人当たり面積グラフ枠">
          <a:extLst>
            <a:ext uri="{FF2B5EF4-FFF2-40B4-BE49-F238E27FC236}">
              <a16:creationId xmlns:a16="http://schemas.microsoft.com/office/drawing/2014/main" id="{317FEF36-52C5-48CB-A222-65F8A37FDEA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65532</xdr:rowOff>
    </xdr:from>
    <xdr:to>
      <xdr:col>116</xdr:col>
      <xdr:colOff>62864</xdr:colOff>
      <xdr:row>63</xdr:row>
      <xdr:rowOff>4572</xdr:rowOff>
    </xdr:to>
    <xdr:cxnSp macro="">
      <xdr:nvCxnSpPr>
        <xdr:cNvPr id="693" name="直線コネクタ 692">
          <a:extLst>
            <a:ext uri="{FF2B5EF4-FFF2-40B4-BE49-F238E27FC236}">
              <a16:creationId xmlns:a16="http://schemas.microsoft.com/office/drawing/2014/main" id="{57883977-6304-4327-91C2-5C2B56E53DB3}"/>
            </a:ext>
          </a:extLst>
        </xdr:cNvPr>
        <xdr:cNvCxnSpPr/>
      </xdr:nvCxnSpPr>
      <xdr:spPr>
        <a:xfrm flipV="1">
          <a:off x="22160864" y="9666732"/>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8399</xdr:rowOff>
    </xdr:from>
    <xdr:ext cx="469744" cy="259045"/>
    <xdr:sp macro="" textlink="">
      <xdr:nvSpPr>
        <xdr:cNvPr id="694" name="【学校施設】&#10;一人当たり面積最小値テキスト">
          <a:extLst>
            <a:ext uri="{FF2B5EF4-FFF2-40B4-BE49-F238E27FC236}">
              <a16:creationId xmlns:a16="http://schemas.microsoft.com/office/drawing/2014/main" id="{CB7AA597-9EF1-400A-A76E-F56E285EAD23}"/>
            </a:ext>
          </a:extLst>
        </xdr:cNvPr>
        <xdr:cNvSpPr txBox="1"/>
      </xdr:nvSpPr>
      <xdr:spPr>
        <a:xfrm>
          <a:off x="22199600" y="1080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xdr:rowOff>
    </xdr:from>
    <xdr:to>
      <xdr:col>116</xdr:col>
      <xdr:colOff>152400</xdr:colOff>
      <xdr:row>63</xdr:row>
      <xdr:rowOff>4572</xdr:rowOff>
    </xdr:to>
    <xdr:cxnSp macro="">
      <xdr:nvCxnSpPr>
        <xdr:cNvPr id="695" name="直線コネクタ 694">
          <a:extLst>
            <a:ext uri="{FF2B5EF4-FFF2-40B4-BE49-F238E27FC236}">
              <a16:creationId xmlns:a16="http://schemas.microsoft.com/office/drawing/2014/main" id="{5C33573C-CD45-4228-860A-8C66A35BA285}"/>
            </a:ext>
          </a:extLst>
        </xdr:cNvPr>
        <xdr:cNvCxnSpPr/>
      </xdr:nvCxnSpPr>
      <xdr:spPr>
        <a:xfrm>
          <a:off x="22072600" y="1080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12209</xdr:rowOff>
    </xdr:from>
    <xdr:ext cx="469744" cy="259045"/>
    <xdr:sp macro="" textlink="">
      <xdr:nvSpPr>
        <xdr:cNvPr id="696" name="【学校施設】&#10;一人当たり面積最大値テキスト">
          <a:extLst>
            <a:ext uri="{FF2B5EF4-FFF2-40B4-BE49-F238E27FC236}">
              <a16:creationId xmlns:a16="http://schemas.microsoft.com/office/drawing/2014/main" id="{48F84CFC-E40E-446E-BEB8-2E7A57749A08}"/>
            </a:ext>
          </a:extLst>
        </xdr:cNvPr>
        <xdr:cNvSpPr txBox="1"/>
      </xdr:nvSpPr>
      <xdr:spPr>
        <a:xfrm>
          <a:off x="22199600" y="944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65532</xdr:rowOff>
    </xdr:from>
    <xdr:to>
      <xdr:col>116</xdr:col>
      <xdr:colOff>152400</xdr:colOff>
      <xdr:row>56</xdr:row>
      <xdr:rowOff>65532</xdr:rowOff>
    </xdr:to>
    <xdr:cxnSp macro="">
      <xdr:nvCxnSpPr>
        <xdr:cNvPr id="697" name="直線コネクタ 696">
          <a:extLst>
            <a:ext uri="{FF2B5EF4-FFF2-40B4-BE49-F238E27FC236}">
              <a16:creationId xmlns:a16="http://schemas.microsoft.com/office/drawing/2014/main" id="{DFBFC687-81F8-4F90-8D6D-E5A242616279}"/>
            </a:ext>
          </a:extLst>
        </xdr:cNvPr>
        <xdr:cNvCxnSpPr/>
      </xdr:nvCxnSpPr>
      <xdr:spPr>
        <a:xfrm>
          <a:off x="22072600" y="966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43070</xdr:rowOff>
    </xdr:from>
    <xdr:ext cx="469744" cy="259045"/>
    <xdr:sp macro="" textlink="">
      <xdr:nvSpPr>
        <xdr:cNvPr id="698" name="【学校施設】&#10;一人当たり面積平均値テキスト">
          <a:extLst>
            <a:ext uri="{FF2B5EF4-FFF2-40B4-BE49-F238E27FC236}">
              <a16:creationId xmlns:a16="http://schemas.microsoft.com/office/drawing/2014/main" id="{82DFEE0A-AAFF-4BFD-9DCE-C0F9C072DA92}"/>
            </a:ext>
          </a:extLst>
        </xdr:cNvPr>
        <xdr:cNvSpPr txBox="1"/>
      </xdr:nvSpPr>
      <xdr:spPr>
        <a:xfrm>
          <a:off x="22199600" y="10330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64643</xdr:rowOff>
    </xdr:from>
    <xdr:to>
      <xdr:col>116</xdr:col>
      <xdr:colOff>114300</xdr:colOff>
      <xdr:row>60</xdr:row>
      <xdr:rowOff>166243</xdr:rowOff>
    </xdr:to>
    <xdr:sp macro="" textlink="">
      <xdr:nvSpPr>
        <xdr:cNvPr id="699" name="フローチャート: 判断 698">
          <a:extLst>
            <a:ext uri="{FF2B5EF4-FFF2-40B4-BE49-F238E27FC236}">
              <a16:creationId xmlns:a16="http://schemas.microsoft.com/office/drawing/2014/main" id="{35CD41BC-DC0F-40C7-8532-AE2B8A9AC7EA}"/>
            </a:ext>
          </a:extLst>
        </xdr:cNvPr>
        <xdr:cNvSpPr/>
      </xdr:nvSpPr>
      <xdr:spPr>
        <a:xfrm>
          <a:off x="22110700" y="1035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81407</xdr:rowOff>
    </xdr:from>
    <xdr:to>
      <xdr:col>112</xdr:col>
      <xdr:colOff>38100</xdr:colOff>
      <xdr:row>61</xdr:row>
      <xdr:rowOff>11557</xdr:rowOff>
    </xdr:to>
    <xdr:sp macro="" textlink="">
      <xdr:nvSpPr>
        <xdr:cNvPr id="700" name="フローチャート: 判断 699">
          <a:extLst>
            <a:ext uri="{FF2B5EF4-FFF2-40B4-BE49-F238E27FC236}">
              <a16:creationId xmlns:a16="http://schemas.microsoft.com/office/drawing/2014/main" id="{F6A7900E-ADCB-4CED-856D-D6B39BCE60DB}"/>
            </a:ext>
          </a:extLst>
        </xdr:cNvPr>
        <xdr:cNvSpPr/>
      </xdr:nvSpPr>
      <xdr:spPr>
        <a:xfrm>
          <a:off x="21272500" y="1036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85979</xdr:rowOff>
    </xdr:from>
    <xdr:to>
      <xdr:col>107</xdr:col>
      <xdr:colOff>101600</xdr:colOff>
      <xdr:row>61</xdr:row>
      <xdr:rowOff>16129</xdr:rowOff>
    </xdr:to>
    <xdr:sp macro="" textlink="">
      <xdr:nvSpPr>
        <xdr:cNvPr id="701" name="フローチャート: 判断 700">
          <a:extLst>
            <a:ext uri="{FF2B5EF4-FFF2-40B4-BE49-F238E27FC236}">
              <a16:creationId xmlns:a16="http://schemas.microsoft.com/office/drawing/2014/main" id="{0B416058-F86F-4154-82E7-DDB5F5864CBB}"/>
            </a:ext>
          </a:extLst>
        </xdr:cNvPr>
        <xdr:cNvSpPr/>
      </xdr:nvSpPr>
      <xdr:spPr>
        <a:xfrm>
          <a:off x="20383500" y="1037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95885</xdr:rowOff>
    </xdr:from>
    <xdr:to>
      <xdr:col>102</xdr:col>
      <xdr:colOff>165100</xdr:colOff>
      <xdr:row>61</xdr:row>
      <xdr:rowOff>26035</xdr:rowOff>
    </xdr:to>
    <xdr:sp macro="" textlink="">
      <xdr:nvSpPr>
        <xdr:cNvPr id="702" name="フローチャート: 判断 701">
          <a:extLst>
            <a:ext uri="{FF2B5EF4-FFF2-40B4-BE49-F238E27FC236}">
              <a16:creationId xmlns:a16="http://schemas.microsoft.com/office/drawing/2014/main" id="{8AB5CC0B-0ADC-4B09-95FC-E3E3433AF19C}"/>
            </a:ext>
          </a:extLst>
        </xdr:cNvPr>
        <xdr:cNvSpPr/>
      </xdr:nvSpPr>
      <xdr:spPr>
        <a:xfrm>
          <a:off x="194945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87503</xdr:rowOff>
    </xdr:from>
    <xdr:to>
      <xdr:col>98</xdr:col>
      <xdr:colOff>38100</xdr:colOff>
      <xdr:row>61</xdr:row>
      <xdr:rowOff>17653</xdr:rowOff>
    </xdr:to>
    <xdr:sp macro="" textlink="">
      <xdr:nvSpPr>
        <xdr:cNvPr id="703" name="フローチャート: 判断 702">
          <a:extLst>
            <a:ext uri="{FF2B5EF4-FFF2-40B4-BE49-F238E27FC236}">
              <a16:creationId xmlns:a16="http://schemas.microsoft.com/office/drawing/2014/main" id="{CE18B9F9-0D2B-4643-9E00-21F3DB0FF483}"/>
            </a:ext>
          </a:extLst>
        </xdr:cNvPr>
        <xdr:cNvSpPr/>
      </xdr:nvSpPr>
      <xdr:spPr>
        <a:xfrm>
          <a:off x="18605500" y="103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34D78F4F-B48F-4D2F-8E9E-AC949F90182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75E42254-B921-48B4-B2F8-E82CA26F6AC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2ED52489-14A9-45B9-A53A-0BB41187831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6F2422F0-7EC6-400C-8598-C032BCA37AC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6EF03F23-ED06-414C-A71E-2E104624E9D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14732</xdr:rowOff>
    </xdr:from>
    <xdr:to>
      <xdr:col>116</xdr:col>
      <xdr:colOff>114300</xdr:colOff>
      <xdr:row>56</xdr:row>
      <xdr:rowOff>116332</xdr:rowOff>
    </xdr:to>
    <xdr:sp macro="" textlink="">
      <xdr:nvSpPr>
        <xdr:cNvPr id="709" name="楕円 708">
          <a:extLst>
            <a:ext uri="{FF2B5EF4-FFF2-40B4-BE49-F238E27FC236}">
              <a16:creationId xmlns:a16="http://schemas.microsoft.com/office/drawing/2014/main" id="{A6C55C05-A254-4380-A378-8999F1442CB4}"/>
            </a:ext>
          </a:extLst>
        </xdr:cNvPr>
        <xdr:cNvSpPr/>
      </xdr:nvSpPr>
      <xdr:spPr>
        <a:xfrm>
          <a:off x="22110700" y="961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139209</xdr:rowOff>
    </xdr:from>
    <xdr:ext cx="469744" cy="259045"/>
    <xdr:sp macro="" textlink="">
      <xdr:nvSpPr>
        <xdr:cNvPr id="710" name="【学校施設】&#10;一人当たり面積該当値テキスト">
          <a:extLst>
            <a:ext uri="{FF2B5EF4-FFF2-40B4-BE49-F238E27FC236}">
              <a16:creationId xmlns:a16="http://schemas.microsoft.com/office/drawing/2014/main" id="{075DE279-4E9B-4C39-B99D-37997803B285}"/>
            </a:ext>
          </a:extLst>
        </xdr:cNvPr>
        <xdr:cNvSpPr txBox="1"/>
      </xdr:nvSpPr>
      <xdr:spPr>
        <a:xfrm>
          <a:off x="22199600" y="956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60071</xdr:rowOff>
    </xdr:from>
    <xdr:to>
      <xdr:col>112</xdr:col>
      <xdr:colOff>38100</xdr:colOff>
      <xdr:row>56</xdr:row>
      <xdr:rowOff>161671</xdr:rowOff>
    </xdr:to>
    <xdr:sp macro="" textlink="">
      <xdr:nvSpPr>
        <xdr:cNvPr id="711" name="楕円 710">
          <a:extLst>
            <a:ext uri="{FF2B5EF4-FFF2-40B4-BE49-F238E27FC236}">
              <a16:creationId xmlns:a16="http://schemas.microsoft.com/office/drawing/2014/main" id="{DA7E2A1D-65CA-4307-BF21-7EB7E6F65BD1}"/>
            </a:ext>
          </a:extLst>
        </xdr:cNvPr>
        <xdr:cNvSpPr/>
      </xdr:nvSpPr>
      <xdr:spPr>
        <a:xfrm>
          <a:off x="21272500" y="96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65532</xdr:rowOff>
    </xdr:from>
    <xdr:to>
      <xdr:col>116</xdr:col>
      <xdr:colOff>63500</xdr:colOff>
      <xdr:row>56</xdr:row>
      <xdr:rowOff>110871</xdr:rowOff>
    </xdr:to>
    <xdr:cxnSp macro="">
      <xdr:nvCxnSpPr>
        <xdr:cNvPr id="712" name="直線コネクタ 711">
          <a:extLst>
            <a:ext uri="{FF2B5EF4-FFF2-40B4-BE49-F238E27FC236}">
              <a16:creationId xmlns:a16="http://schemas.microsoft.com/office/drawing/2014/main" id="{5AF75320-6D28-4653-A92A-42381732615E}"/>
            </a:ext>
          </a:extLst>
        </xdr:cNvPr>
        <xdr:cNvCxnSpPr/>
      </xdr:nvCxnSpPr>
      <xdr:spPr>
        <a:xfrm flipV="1">
          <a:off x="21323300" y="9666732"/>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63119</xdr:rowOff>
    </xdr:from>
    <xdr:to>
      <xdr:col>107</xdr:col>
      <xdr:colOff>101600</xdr:colOff>
      <xdr:row>57</xdr:row>
      <xdr:rowOff>164719</xdr:rowOff>
    </xdr:to>
    <xdr:sp macro="" textlink="">
      <xdr:nvSpPr>
        <xdr:cNvPr id="713" name="楕円 712">
          <a:extLst>
            <a:ext uri="{FF2B5EF4-FFF2-40B4-BE49-F238E27FC236}">
              <a16:creationId xmlns:a16="http://schemas.microsoft.com/office/drawing/2014/main" id="{59BEA998-9891-4138-8943-CCC71A669D04}"/>
            </a:ext>
          </a:extLst>
        </xdr:cNvPr>
        <xdr:cNvSpPr/>
      </xdr:nvSpPr>
      <xdr:spPr>
        <a:xfrm>
          <a:off x="20383500" y="983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110871</xdr:rowOff>
    </xdr:from>
    <xdr:to>
      <xdr:col>111</xdr:col>
      <xdr:colOff>177800</xdr:colOff>
      <xdr:row>57</xdr:row>
      <xdr:rowOff>113919</xdr:rowOff>
    </xdr:to>
    <xdr:cxnSp macro="">
      <xdr:nvCxnSpPr>
        <xdr:cNvPr id="714" name="直線コネクタ 713">
          <a:extLst>
            <a:ext uri="{FF2B5EF4-FFF2-40B4-BE49-F238E27FC236}">
              <a16:creationId xmlns:a16="http://schemas.microsoft.com/office/drawing/2014/main" id="{01365126-A44B-4CC4-B6C2-349C822430EB}"/>
            </a:ext>
          </a:extLst>
        </xdr:cNvPr>
        <xdr:cNvCxnSpPr/>
      </xdr:nvCxnSpPr>
      <xdr:spPr>
        <a:xfrm flipV="1">
          <a:off x="20434300" y="9712071"/>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93980</xdr:rowOff>
    </xdr:from>
    <xdr:to>
      <xdr:col>102</xdr:col>
      <xdr:colOff>165100</xdr:colOff>
      <xdr:row>58</xdr:row>
      <xdr:rowOff>24130</xdr:rowOff>
    </xdr:to>
    <xdr:sp macro="" textlink="">
      <xdr:nvSpPr>
        <xdr:cNvPr id="715" name="楕円 714">
          <a:extLst>
            <a:ext uri="{FF2B5EF4-FFF2-40B4-BE49-F238E27FC236}">
              <a16:creationId xmlns:a16="http://schemas.microsoft.com/office/drawing/2014/main" id="{E7669D0E-1064-4742-8660-342915C26245}"/>
            </a:ext>
          </a:extLst>
        </xdr:cNvPr>
        <xdr:cNvSpPr/>
      </xdr:nvSpPr>
      <xdr:spPr>
        <a:xfrm>
          <a:off x="19494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113919</xdr:rowOff>
    </xdr:from>
    <xdr:to>
      <xdr:col>107</xdr:col>
      <xdr:colOff>50800</xdr:colOff>
      <xdr:row>57</xdr:row>
      <xdr:rowOff>144780</xdr:rowOff>
    </xdr:to>
    <xdr:cxnSp macro="">
      <xdr:nvCxnSpPr>
        <xdr:cNvPr id="716" name="直線コネクタ 715">
          <a:extLst>
            <a:ext uri="{FF2B5EF4-FFF2-40B4-BE49-F238E27FC236}">
              <a16:creationId xmlns:a16="http://schemas.microsoft.com/office/drawing/2014/main" id="{D8ECFA58-D3D1-4EC8-98A5-66CC180D329B}"/>
            </a:ext>
          </a:extLst>
        </xdr:cNvPr>
        <xdr:cNvCxnSpPr/>
      </xdr:nvCxnSpPr>
      <xdr:spPr>
        <a:xfrm flipV="1">
          <a:off x="19545300" y="9886569"/>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129032</xdr:rowOff>
    </xdr:from>
    <xdr:to>
      <xdr:col>98</xdr:col>
      <xdr:colOff>38100</xdr:colOff>
      <xdr:row>58</xdr:row>
      <xdr:rowOff>59182</xdr:rowOff>
    </xdr:to>
    <xdr:sp macro="" textlink="">
      <xdr:nvSpPr>
        <xdr:cNvPr id="717" name="楕円 716">
          <a:extLst>
            <a:ext uri="{FF2B5EF4-FFF2-40B4-BE49-F238E27FC236}">
              <a16:creationId xmlns:a16="http://schemas.microsoft.com/office/drawing/2014/main" id="{47806140-045B-47B2-83F9-04E4163A8312}"/>
            </a:ext>
          </a:extLst>
        </xdr:cNvPr>
        <xdr:cNvSpPr/>
      </xdr:nvSpPr>
      <xdr:spPr>
        <a:xfrm>
          <a:off x="18605500" y="990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144780</xdr:rowOff>
    </xdr:from>
    <xdr:to>
      <xdr:col>102</xdr:col>
      <xdr:colOff>114300</xdr:colOff>
      <xdr:row>58</xdr:row>
      <xdr:rowOff>8382</xdr:rowOff>
    </xdr:to>
    <xdr:cxnSp macro="">
      <xdr:nvCxnSpPr>
        <xdr:cNvPr id="718" name="直線コネクタ 717">
          <a:extLst>
            <a:ext uri="{FF2B5EF4-FFF2-40B4-BE49-F238E27FC236}">
              <a16:creationId xmlns:a16="http://schemas.microsoft.com/office/drawing/2014/main" id="{67D7C9A8-E861-473A-9581-4B6EF3ED1183}"/>
            </a:ext>
          </a:extLst>
        </xdr:cNvPr>
        <xdr:cNvCxnSpPr/>
      </xdr:nvCxnSpPr>
      <xdr:spPr>
        <a:xfrm flipV="1">
          <a:off x="18656300" y="9917430"/>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2684</xdr:rowOff>
    </xdr:from>
    <xdr:ext cx="469744" cy="259045"/>
    <xdr:sp macro="" textlink="">
      <xdr:nvSpPr>
        <xdr:cNvPr id="719" name="n_1aveValue【学校施設】&#10;一人当たり面積">
          <a:extLst>
            <a:ext uri="{FF2B5EF4-FFF2-40B4-BE49-F238E27FC236}">
              <a16:creationId xmlns:a16="http://schemas.microsoft.com/office/drawing/2014/main" id="{64121741-4926-43F5-9801-7781CA1082CF}"/>
            </a:ext>
          </a:extLst>
        </xdr:cNvPr>
        <xdr:cNvSpPr txBox="1"/>
      </xdr:nvSpPr>
      <xdr:spPr>
        <a:xfrm>
          <a:off x="21075727" y="104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7256</xdr:rowOff>
    </xdr:from>
    <xdr:ext cx="469744" cy="259045"/>
    <xdr:sp macro="" textlink="">
      <xdr:nvSpPr>
        <xdr:cNvPr id="720" name="n_2aveValue【学校施設】&#10;一人当たり面積">
          <a:extLst>
            <a:ext uri="{FF2B5EF4-FFF2-40B4-BE49-F238E27FC236}">
              <a16:creationId xmlns:a16="http://schemas.microsoft.com/office/drawing/2014/main" id="{03FBC230-C310-4CEB-A701-B50E1AB623FA}"/>
            </a:ext>
          </a:extLst>
        </xdr:cNvPr>
        <xdr:cNvSpPr txBox="1"/>
      </xdr:nvSpPr>
      <xdr:spPr>
        <a:xfrm>
          <a:off x="20199427" y="104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17162</xdr:rowOff>
    </xdr:from>
    <xdr:ext cx="469744" cy="259045"/>
    <xdr:sp macro="" textlink="">
      <xdr:nvSpPr>
        <xdr:cNvPr id="721" name="n_3aveValue【学校施設】&#10;一人当たり面積">
          <a:extLst>
            <a:ext uri="{FF2B5EF4-FFF2-40B4-BE49-F238E27FC236}">
              <a16:creationId xmlns:a16="http://schemas.microsoft.com/office/drawing/2014/main" id="{932A4107-E008-4560-9AC5-789F5FDFE8A7}"/>
            </a:ext>
          </a:extLst>
        </xdr:cNvPr>
        <xdr:cNvSpPr txBox="1"/>
      </xdr:nvSpPr>
      <xdr:spPr>
        <a:xfrm>
          <a:off x="19310427" y="1047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8780</xdr:rowOff>
    </xdr:from>
    <xdr:ext cx="469744" cy="259045"/>
    <xdr:sp macro="" textlink="">
      <xdr:nvSpPr>
        <xdr:cNvPr id="722" name="n_4aveValue【学校施設】&#10;一人当たり面積">
          <a:extLst>
            <a:ext uri="{FF2B5EF4-FFF2-40B4-BE49-F238E27FC236}">
              <a16:creationId xmlns:a16="http://schemas.microsoft.com/office/drawing/2014/main" id="{8CA6BE1B-8712-4C5D-BCDC-30078B2C6B5B}"/>
            </a:ext>
          </a:extLst>
        </xdr:cNvPr>
        <xdr:cNvSpPr txBox="1"/>
      </xdr:nvSpPr>
      <xdr:spPr>
        <a:xfrm>
          <a:off x="18421427" y="104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6748</xdr:rowOff>
    </xdr:from>
    <xdr:ext cx="469744" cy="259045"/>
    <xdr:sp macro="" textlink="">
      <xdr:nvSpPr>
        <xdr:cNvPr id="723" name="n_1mainValue【学校施設】&#10;一人当たり面積">
          <a:extLst>
            <a:ext uri="{FF2B5EF4-FFF2-40B4-BE49-F238E27FC236}">
              <a16:creationId xmlns:a16="http://schemas.microsoft.com/office/drawing/2014/main" id="{2DF069A7-26F7-4FD6-AC1D-78891B561BCF}"/>
            </a:ext>
          </a:extLst>
        </xdr:cNvPr>
        <xdr:cNvSpPr txBox="1"/>
      </xdr:nvSpPr>
      <xdr:spPr>
        <a:xfrm>
          <a:off x="21075727" y="943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9796</xdr:rowOff>
    </xdr:from>
    <xdr:ext cx="469744" cy="259045"/>
    <xdr:sp macro="" textlink="">
      <xdr:nvSpPr>
        <xdr:cNvPr id="724" name="n_2mainValue【学校施設】&#10;一人当たり面積">
          <a:extLst>
            <a:ext uri="{FF2B5EF4-FFF2-40B4-BE49-F238E27FC236}">
              <a16:creationId xmlns:a16="http://schemas.microsoft.com/office/drawing/2014/main" id="{315B2F82-7D59-4E39-8096-C216F9F22D36}"/>
            </a:ext>
          </a:extLst>
        </xdr:cNvPr>
        <xdr:cNvSpPr txBox="1"/>
      </xdr:nvSpPr>
      <xdr:spPr>
        <a:xfrm>
          <a:off x="20199427" y="96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40657</xdr:rowOff>
    </xdr:from>
    <xdr:ext cx="469744" cy="259045"/>
    <xdr:sp macro="" textlink="">
      <xdr:nvSpPr>
        <xdr:cNvPr id="725" name="n_3mainValue【学校施設】&#10;一人当たり面積">
          <a:extLst>
            <a:ext uri="{FF2B5EF4-FFF2-40B4-BE49-F238E27FC236}">
              <a16:creationId xmlns:a16="http://schemas.microsoft.com/office/drawing/2014/main" id="{22D879BF-435A-4673-B5C0-58E46286D564}"/>
            </a:ext>
          </a:extLst>
        </xdr:cNvPr>
        <xdr:cNvSpPr txBox="1"/>
      </xdr:nvSpPr>
      <xdr:spPr>
        <a:xfrm>
          <a:off x="19310427" y="964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75709</xdr:rowOff>
    </xdr:from>
    <xdr:ext cx="469744" cy="259045"/>
    <xdr:sp macro="" textlink="">
      <xdr:nvSpPr>
        <xdr:cNvPr id="726" name="n_4mainValue【学校施設】&#10;一人当たり面積">
          <a:extLst>
            <a:ext uri="{FF2B5EF4-FFF2-40B4-BE49-F238E27FC236}">
              <a16:creationId xmlns:a16="http://schemas.microsoft.com/office/drawing/2014/main" id="{436AEE43-AE66-4AF6-8294-DE0802D41D95}"/>
            </a:ext>
          </a:extLst>
        </xdr:cNvPr>
        <xdr:cNvSpPr txBox="1"/>
      </xdr:nvSpPr>
      <xdr:spPr>
        <a:xfrm>
          <a:off x="18421427" y="967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2D0B257C-932E-4275-A2D8-4202E39BBB3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69B3284C-16F7-4288-9400-D5F36C7B778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9E0A1C16-E887-4EB5-8D36-9ADDC47D77E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A3AFDC2E-5ED9-4058-BB6D-1B0CB7C27B9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3FCBEFC6-04D6-49A0-9600-062B125F020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1003842B-7A4F-4E92-8DBB-C5DBF20E936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ECBB3FC4-9DA3-47F5-AD1B-4FC75192BC0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5CED7F3D-12F2-4E43-9036-8CC7613F441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353448E6-B5B3-4754-8781-9454E7C89D1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855D4E40-2A83-45FB-8467-E37EFDA774B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E4A0C3C3-395E-4EA0-99B9-94F666DCE91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a:extLst>
            <a:ext uri="{FF2B5EF4-FFF2-40B4-BE49-F238E27FC236}">
              <a16:creationId xmlns:a16="http://schemas.microsoft.com/office/drawing/2014/main" id="{A3F9AAE8-B6AB-4635-998C-958967A7344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739" name="テキスト ボックス 738">
          <a:extLst>
            <a:ext uri="{FF2B5EF4-FFF2-40B4-BE49-F238E27FC236}">
              <a16:creationId xmlns:a16="http://schemas.microsoft.com/office/drawing/2014/main" id="{083CDA8B-EF97-41E6-AE5D-D66711C42A4C}"/>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a:extLst>
            <a:ext uri="{FF2B5EF4-FFF2-40B4-BE49-F238E27FC236}">
              <a16:creationId xmlns:a16="http://schemas.microsoft.com/office/drawing/2014/main" id="{B0E54801-0C4C-434E-B156-0ED7126479D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a:extLst>
            <a:ext uri="{FF2B5EF4-FFF2-40B4-BE49-F238E27FC236}">
              <a16:creationId xmlns:a16="http://schemas.microsoft.com/office/drawing/2014/main" id="{3A74511E-1D70-4662-9DC0-31F97BAF38A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a:extLst>
            <a:ext uri="{FF2B5EF4-FFF2-40B4-BE49-F238E27FC236}">
              <a16:creationId xmlns:a16="http://schemas.microsoft.com/office/drawing/2014/main" id="{7740DDFF-4CF0-42D8-A956-5B0DBB2A543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a:extLst>
            <a:ext uri="{FF2B5EF4-FFF2-40B4-BE49-F238E27FC236}">
              <a16:creationId xmlns:a16="http://schemas.microsoft.com/office/drawing/2014/main" id="{83E55685-E9CF-4573-A0C9-C4939417C92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a:extLst>
            <a:ext uri="{FF2B5EF4-FFF2-40B4-BE49-F238E27FC236}">
              <a16:creationId xmlns:a16="http://schemas.microsoft.com/office/drawing/2014/main" id="{A13C12C2-234F-42D4-9DE7-76693DBE18C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a:extLst>
            <a:ext uri="{FF2B5EF4-FFF2-40B4-BE49-F238E27FC236}">
              <a16:creationId xmlns:a16="http://schemas.microsoft.com/office/drawing/2014/main" id="{4CBE8838-3182-4839-BA59-B11BDCFB3AF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a:extLst>
            <a:ext uri="{FF2B5EF4-FFF2-40B4-BE49-F238E27FC236}">
              <a16:creationId xmlns:a16="http://schemas.microsoft.com/office/drawing/2014/main" id="{C9597CA9-D4FB-4B59-836D-5FF7C264792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a:extLst>
            <a:ext uri="{FF2B5EF4-FFF2-40B4-BE49-F238E27FC236}">
              <a16:creationId xmlns:a16="http://schemas.microsoft.com/office/drawing/2014/main" id="{5A9DAD03-F931-4842-A25E-851DE9BC62F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a:extLst>
            <a:ext uri="{FF2B5EF4-FFF2-40B4-BE49-F238E27FC236}">
              <a16:creationId xmlns:a16="http://schemas.microsoft.com/office/drawing/2014/main" id="{F27F04A1-4B1C-4AEB-8DDE-49DDDCCA9D7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49" name="テキスト ボックス 748">
          <a:extLst>
            <a:ext uri="{FF2B5EF4-FFF2-40B4-BE49-F238E27FC236}">
              <a16:creationId xmlns:a16="http://schemas.microsoft.com/office/drawing/2014/main" id="{F7B64313-6F7A-42F0-A27E-8C5170F4E60C}"/>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4A29C5F8-2A37-40D5-AC85-8F14AB50C46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1" name="テキスト ボックス 750">
          <a:extLst>
            <a:ext uri="{FF2B5EF4-FFF2-40B4-BE49-F238E27FC236}">
              <a16:creationId xmlns:a16="http://schemas.microsoft.com/office/drawing/2014/main" id="{C475E1CD-3D3F-469F-9C73-ECD340648EB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2" name="【児童館】&#10;有形固定資産減価償却率グラフ枠">
          <a:extLst>
            <a:ext uri="{FF2B5EF4-FFF2-40B4-BE49-F238E27FC236}">
              <a16:creationId xmlns:a16="http://schemas.microsoft.com/office/drawing/2014/main" id="{07757A37-D7DC-4E4C-8B71-88317DA9D63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149134</xdr:rowOff>
    </xdr:from>
    <xdr:to>
      <xdr:col>85</xdr:col>
      <xdr:colOff>126364</xdr:colOff>
      <xdr:row>86</xdr:row>
      <xdr:rowOff>34834</xdr:rowOff>
    </xdr:to>
    <xdr:cxnSp macro="">
      <xdr:nvCxnSpPr>
        <xdr:cNvPr id="753" name="直線コネクタ 752">
          <a:extLst>
            <a:ext uri="{FF2B5EF4-FFF2-40B4-BE49-F238E27FC236}">
              <a16:creationId xmlns:a16="http://schemas.microsoft.com/office/drawing/2014/main" id="{C584B286-5B08-448B-8DB3-2DA5483BC51D}"/>
            </a:ext>
          </a:extLst>
        </xdr:cNvPr>
        <xdr:cNvCxnSpPr/>
      </xdr:nvCxnSpPr>
      <xdr:spPr>
        <a:xfrm flipV="1">
          <a:off x="16318864" y="13522234"/>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38661</xdr:rowOff>
    </xdr:from>
    <xdr:ext cx="405111" cy="259045"/>
    <xdr:sp macro="" textlink="">
      <xdr:nvSpPr>
        <xdr:cNvPr id="754" name="【児童館】&#10;有形固定資産減価償却率最小値テキスト">
          <a:extLst>
            <a:ext uri="{FF2B5EF4-FFF2-40B4-BE49-F238E27FC236}">
              <a16:creationId xmlns:a16="http://schemas.microsoft.com/office/drawing/2014/main" id="{67C42FBF-06B2-469D-8080-3237E8688946}"/>
            </a:ext>
          </a:extLst>
        </xdr:cNvPr>
        <xdr:cNvSpPr txBox="1"/>
      </xdr:nvSpPr>
      <xdr:spPr>
        <a:xfrm>
          <a:off x="16357600" y="1478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34834</xdr:rowOff>
    </xdr:from>
    <xdr:to>
      <xdr:col>86</xdr:col>
      <xdr:colOff>25400</xdr:colOff>
      <xdr:row>86</xdr:row>
      <xdr:rowOff>34834</xdr:rowOff>
    </xdr:to>
    <xdr:cxnSp macro="">
      <xdr:nvCxnSpPr>
        <xdr:cNvPr id="755" name="直線コネクタ 754">
          <a:extLst>
            <a:ext uri="{FF2B5EF4-FFF2-40B4-BE49-F238E27FC236}">
              <a16:creationId xmlns:a16="http://schemas.microsoft.com/office/drawing/2014/main" id="{6B90C185-F758-43D1-8C7E-0C353EC36231}"/>
            </a:ext>
          </a:extLst>
        </xdr:cNvPr>
        <xdr:cNvCxnSpPr/>
      </xdr:nvCxnSpPr>
      <xdr:spPr>
        <a:xfrm>
          <a:off x="16230600" y="147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95811</xdr:rowOff>
    </xdr:from>
    <xdr:ext cx="405111" cy="259045"/>
    <xdr:sp macro="" textlink="">
      <xdr:nvSpPr>
        <xdr:cNvPr id="756" name="【児童館】&#10;有形固定資産減価償却率最大値テキスト">
          <a:extLst>
            <a:ext uri="{FF2B5EF4-FFF2-40B4-BE49-F238E27FC236}">
              <a16:creationId xmlns:a16="http://schemas.microsoft.com/office/drawing/2014/main" id="{86712DC8-0670-42AB-B935-E3A52F6CA27E}"/>
            </a:ext>
          </a:extLst>
        </xdr:cNvPr>
        <xdr:cNvSpPr txBox="1"/>
      </xdr:nvSpPr>
      <xdr:spPr>
        <a:xfrm>
          <a:off x="16357600" y="13297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149134</xdr:rowOff>
    </xdr:from>
    <xdr:to>
      <xdr:col>86</xdr:col>
      <xdr:colOff>25400</xdr:colOff>
      <xdr:row>78</xdr:row>
      <xdr:rowOff>149134</xdr:rowOff>
    </xdr:to>
    <xdr:cxnSp macro="">
      <xdr:nvCxnSpPr>
        <xdr:cNvPr id="757" name="直線コネクタ 756">
          <a:extLst>
            <a:ext uri="{FF2B5EF4-FFF2-40B4-BE49-F238E27FC236}">
              <a16:creationId xmlns:a16="http://schemas.microsoft.com/office/drawing/2014/main" id="{6EF7F309-C5ED-4A87-96BD-DE1572C90E0A}"/>
            </a:ext>
          </a:extLst>
        </xdr:cNvPr>
        <xdr:cNvCxnSpPr/>
      </xdr:nvCxnSpPr>
      <xdr:spPr>
        <a:xfrm>
          <a:off x="16230600" y="135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758" name="【児童館】&#10;有形固定資産減価償却率平均値テキスト">
          <a:extLst>
            <a:ext uri="{FF2B5EF4-FFF2-40B4-BE49-F238E27FC236}">
              <a16:creationId xmlns:a16="http://schemas.microsoft.com/office/drawing/2014/main" id="{53DCA6BF-5509-4AFE-9697-60CB726F6295}"/>
            </a:ext>
          </a:extLst>
        </xdr:cNvPr>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759" name="フローチャート: 判断 758">
          <a:extLst>
            <a:ext uri="{FF2B5EF4-FFF2-40B4-BE49-F238E27FC236}">
              <a16:creationId xmlns:a16="http://schemas.microsoft.com/office/drawing/2014/main" id="{DBC7D12F-0B90-4EFA-B2C6-7DA1870F2208}"/>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158750</xdr:rowOff>
    </xdr:from>
    <xdr:to>
      <xdr:col>81</xdr:col>
      <xdr:colOff>101600</xdr:colOff>
      <xdr:row>82</xdr:row>
      <xdr:rowOff>88900</xdr:rowOff>
    </xdr:to>
    <xdr:sp macro="" textlink="">
      <xdr:nvSpPr>
        <xdr:cNvPr id="760" name="フローチャート: 判断 759">
          <a:extLst>
            <a:ext uri="{FF2B5EF4-FFF2-40B4-BE49-F238E27FC236}">
              <a16:creationId xmlns:a16="http://schemas.microsoft.com/office/drawing/2014/main" id="{E7A70E49-CB13-4769-BC64-9F64EF13006F}"/>
            </a:ext>
          </a:extLst>
        </xdr:cNvPr>
        <xdr:cNvSpPr/>
      </xdr:nvSpPr>
      <xdr:spPr>
        <a:xfrm>
          <a:off x="15430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62412</xdr:rowOff>
    </xdr:from>
    <xdr:to>
      <xdr:col>72</xdr:col>
      <xdr:colOff>38100</xdr:colOff>
      <xdr:row>78</xdr:row>
      <xdr:rowOff>164012</xdr:rowOff>
    </xdr:to>
    <xdr:sp macro="" textlink="">
      <xdr:nvSpPr>
        <xdr:cNvPr id="761" name="フローチャート: 判断 760">
          <a:extLst>
            <a:ext uri="{FF2B5EF4-FFF2-40B4-BE49-F238E27FC236}">
              <a16:creationId xmlns:a16="http://schemas.microsoft.com/office/drawing/2014/main" id="{A7B13559-ACA5-4ADA-8300-D4C3B7069DE0}"/>
            </a:ext>
          </a:extLst>
        </xdr:cNvPr>
        <xdr:cNvSpPr/>
      </xdr:nvSpPr>
      <xdr:spPr>
        <a:xfrm>
          <a:off x="13652500" y="134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2AD9AE2E-AB88-4762-BF4F-7ECC07CCA7E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2638F7D4-C298-420D-BFD4-7198DB0C500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29BCC723-1E43-40FB-8848-6D9F809E1C0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84F81024-50BE-4BBB-BB04-D707C8B8968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E07F19-CF2E-4824-9359-B47EC91826E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98334</xdr:rowOff>
    </xdr:from>
    <xdr:to>
      <xdr:col>85</xdr:col>
      <xdr:colOff>177800</xdr:colOff>
      <xdr:row>79</xdr:row>
      <xdr:rowOff>28484</xdr:rowOff>
    </xdr:to>
    <xdr:sp macro="" textlink="">
      <xdr:nvSpPr>
        <xdr:cNvPr id="767" name="楕円 766">
          <a:extLst>
            <a:ext uri="{FF2B5EF4-FFF2-40B4-BE49-F238E27FC236}">
              <a16:creationId xmlns:a16="http://schemas.microsoft.com/office/drawing/2014/main" id="{A5A0E573-6374-4704-9D06-52F6938F7D09}"/>
            </a:ext>
          </a:extLst>
        </xdr:cNvPr>
        <xdr:cNvSpPr/>
      </xdr:nvSpPr>
      <xdr:spPr>
        <a:xfrm>
          <a:off x="16268700" y="134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51361</xdr:rowOff>
    </xdr:from>
    <xdr:ext cx="405111" cy="259045"/>
    <xdr:sp macro="" textlink="">
      <xdr:nvSpPr>
        <xdr:cNvPr id="768" name="【児童館】&#10;有形固定資産減価償却率該当値テキスト">
          <a:extLst>
            <a:ext uri="{FF2B5EF4-FFF2-40B4-BE49-F238E27FC236}">
              <a16:creationId xmlns:a16="http://schemas.microsoft.com/office/drawing/2014/main" id="{34899F59-FE77-4232-87C7-2614296F92D3}"/>
            </a:ext>
          </a:extLst>
        </xdr:cNvPr>
        <xdr:cNvSpPr txBox="1"/>
      </xdr:nvSpPr>
      <xdr:spPr>
        <a:xfrm>
          <a:off x="16357600" y="1342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36286</xdr:rowOff>
    </xdr:from>
    <xdr:to>
      <xdr:col>81</xdr:col>
      <xdr:colOff>101600</xdr:colOff>
      <xdr:row>78</xdr:row>
      <xdr:rowOff>137886</xdr:rowOff>
    </xdr:to>
    <xdr:sp macro="" textlink="">
      <xdr:nvSpPr>
        <xdr:cNvPr id="769" name="楕円 768">
          <a:extLst>
            <a:ext uri="{FF2B5EF4-FFF2-40B4-BE49-F238E27FC236}">
              <a16:creationId xmlns:a16="http://schemas.microsoft.com/office/drawing/2014/main" id="{34DBA5B0-C3FC-4329-ABEF-CACBFF8070CA}"/>
            </a:ext>
          </a:extLst>
        </xdr:cNvPr>
        <xdr:cNvSpPr/>
      </xdr:nvSpPr>
      <xdr:spPr>
        <a:xfrm>
          <a:off x="15430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87086</xdr:rowOff>
    </xdr:from>
    <xdr:to>
      <xdr:col>85</xdr:col>
      <xdr:colOff>127000</xdr:colOff>
      <xdr:row>78</xdr:row>
      <xdr:rowOff>149134</xdr:rowOff>
    </xdr:to>
    <xdr:cxnSp macro="">
      <xdr:nvCxnSpPr>
        <xdr:cNvPr id="770" name="直線コネクタ 769">
          <a:extLst>
            <a:ext uri="{FF2B5EF4-FFF2-40B4-BE49-F238E27FC236}">
              <a16:creationId xmlns:a16="http://schemas.microsoft.com/office/drawing/2014/main" id="{A0169129-FAE5-4271-AD73-33B06CD03AAA}"/>
            </a:ext>
          </a:extLst>
        </xdr:cNvPr>
        <xdr:cNvCxnSpPr/>
      </xdr:nvCxnSpPr>
      <xdr:spPr>
        <a:xfrm>
          <a:off x="15481300" y="1346018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142421</xdr:rowOff>
    </xdr:from>
    <xdr:to>
      <xdr:col>76</xdr:col>
      <xdr:colOff>165100</xdr:colOff>
      <xdr:row>78</xdr:row>
      <xdr:rowOff>72571</xdr:rowOff>
    </xdr:to>
    <xdr:sp macro="" textlink="">
      <xdr:nvSpPr>
        <xdr:cNvPr id="771" name="楕円 770">
          <a:extLst>
            <a:ext uri="{FF2B5EF4-FFF2-40B4-BE49-F238E27FC236}">
              <a16:creationId xmlns:a16="http://schemas.microsoft.com/office/drawing/2014/main" id="{54D69304-7DEA-47B0-A64E-A833CF11CB08}"/>
            </a:ext>
          </a:extLst>
        </xdr:cNvPr>
        <xdr:cNvSpPr/>
      </xdr:nvSpPr>
      <xdr:spPr>
        <a:xfrm>
          <a:off x="145415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21771</xdr:rowOff>
    </xdr:from>
    <xdr:to>
      <xdr:col>81</xdr:col>
      <xdr:colOff>50800</xdr:colOff>
      <xdr:row>78</xdr:row>
      <xdr:rowOff>87086</xdr:rowOff>
    </xdr:to>
    <xdr:cxnSp macro="">
      <xdr:nvCxnSpPr>
        <xdr:cNvPr id="772" name="直線コネクタ 771">
          <a:extLst>
            <a:ext uri="{FF2B5EF4-FFF2-40B4-BE49-F238E27FC236}">
              <a16:creationId xmlns:a16="http://schemas.microsoft.com/office/drawing/2014/main" id="{CD2C0DB6-9A21-4148-A8C4-676B5E7CF4E1}"/>
            </a:ext>
          </a:extLst>
        </xdr:cNvPr>
        <xdr:cNvCxnSpPr/>
      </xdr:nvCxnSpPr>
      <xdr:spPr>
        <a:xfrm>
          <a:off x="14592300" y="13394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77107</xdr:rowOff>
    </xdr:from>
    <xdr:to>
      <xdr:col>72</xdr:col>
      <xdr:colOff>38100</xdr:colOff>
      <xdr:row>78</xdr:row>
      <xdr:rowOff>7257</xdr:rowOff>
    </xdr:to>
    <xdr:sp macro="" textlink="">
      <xdr:nvSpPr>
        <xdr:cNvPr id="773" name="楕円 772">
          <a:extLst>
            <a:ext uri="{FF2B5EF4-FFF2-40B4-BE49-F238E27FC236}">
              <a16:creationId xmlns:a16="http://schemas.microsoft.com/office/drawing/2014/main" id="{8545D6B4-D9E1-498E-90E7-B228E9F5A5AB}"/>
            </a:ext>
          </a:extLst>
        </xdr:cNvPr>
        <xdr:cNvSpPr/>
      </xdr:nvSpPr>
      <xdr:spPr>
        <a:xfrm>
          <a:off x="13652500"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127907</xdr:rowOff>
    </xdr:from>
    <xdr:to>
      <xdr:col>76</xdr:col>
      <xdr:colOff>114300</xdr:colOff>
      <xdr:row>78</xdr:row>
      <xdr:rowOff>21771</xdr:rowOff>
    </xdr:to>
    <xdr:cxnSp macro="">
      <xdr:nvCxnSpPr>
        <xdr:cNvPr id="774" name="直線コネクタ 773">
          <a:extLst>
            <a:ext uri="{FF2B5EF4-FFF2-40B4-BE49-F238E27FC236}">
              <a16:creationId xmlns:a16="http://schemas.microsoft.com/office/drawing/2014/main" id="{11AC3089-0062-4374-A99C-2EAA3446B4B7}"/>
            </a:ext>
          </a:extLst>
        </xdr:cNvPr>
        <xdr:cNvCxnSpPr/>
      </xdr:nvCxnSpPr>
      <xdr:spPr>
        <a:xfrm>
          <a:off x="13703300" y="13329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11793</xdr:rowOff>
    </xdr:from>
    <xdr:to>
      <xdr:col>67</xdr:col>
      <xdr:colOff>101600</xdr:colOff>
      <xdr:row>77</xdr:row>
      <xdr:rowOff>113393</xdr:rowOff>
    </xdr:to>
    <xdr:sp macro="" textlink="">
      <xdr:nvSpPr>
        <xdr:cNvPr id="775" name="楕円 774">
          <a:extLst>
            <a:ext uri="{FF2B5EF4-FFF2-40B4-BE49-F238E27FC236}">
              <a16:creationId xmlns:a16="http://schemas.microsoft.com/office/drawing/2014/main" id="{D09E154D-8AD7-46B5-9DBC-910C7A627140}"/>
            </a:ext>
          </a:extLst>
        </xdr:cNvPr>
        <xdr:cNvSpPr/>
      </xdr:nvSpPr>
      <xdr:spPr>
        <a:xfrm>
          <a:off x="12763500" y="132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62593</xdr:rowOff>
    </xdr:from>
    <xdr:to>
      <xdr:col>71</xdr:col>
      <xdr:colOff>177800</xdr:colOff>
      <xdr:row>77</xdr:row>
      <xdr:rowOff>127907</xdr:rowOff>
    </xdr:to>
    <xdr:cxnSp macro="">
      <xdr:nvCxnSpPr>
        <xdr:cNvPr id="776" name="直線コネクタ 775">
          <a:extLst>
            <a:ext uri="{FF2B5EF4-FFF2-40B4-BE49-F238E27FC236}">
              <a16:creationId xmlns:a16="http://schemas.microsoft.com/office/drawing/2014/main" id="{BE49ACDB-CD3D-4BE9-B861-CFC99AE6FFCD}"/>
            </a:ext>
          </a:extLst>
        </xdr:cNvPr>
        <xdr:cNvCxnSpPr/>
      </xdr:nvCxnSpPr>
      <xdr:spPr>
        <a:xfrm>
          <a:off x="12814300" y="13264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80027</xdr:rowOff>
    </xdr:from>
    <xdr:ext cx="405111" cy="259045"/>
    <xdr:sp macro="" textlink="">
      <xdr:nvSpPr>
        <xdr:cNvPr id="777" name="n_1aveValue【児童館】&#10;有形固定資産減価償却率">
          <a:extLst>
            <a:ext uri="{FF2B5EF4-FFF2-40B4-BE49-F238E27FC236}">
              <a16:creationId xmlns:a16="http://schemas.microsoft.com/office/drawing/2014/main" id="{A0E373A8-94E2-4045-8E9D-F5FA0720F0F3}"/>
            </a:ext>
          </a:extLst>
        </xdr:cNvPr>
        <xdr:cNvSpPr txBox="1"/>
      </xdr:nvSpPr>
      <xdr:spPr>
        <a:xfrm>
          <a:off x="15266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155139</xdr:rowOff>
    </xdr:from>
    <xdr:ext cx="405111" cy="259045"/>
    <xdr:sp macro="" textlink="">
      <xdr:nvSpPr>
        <xdr:cNvPr id="778" name="n_3aveValue【児童館】&#10;有形固定資産減価償却率">
          <a:extLst>
            <a:ext uri="{FF2B5EF4-FFF2-40B4-BE49-F238E27FC236}">
              <a16:creationId xmlns:a16="http://schemas.microsoft.com/office/drawing/2014/main" id="{97BFC338-6F54-4277-BB93-23E821E52273}"/>
            </a:ext>
          </a:extLst>
        </xdr:cNvPr>
        <xdr:cNvSpPr txBox="1"/>
      </xdr:nvSpPr>
      <xdr:spPr>
        <a:xfrm>
          <a:off x="13500744" y="13528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154413</xdr:rowOff>
    </xdr:from>
    <xdr:ext cx="405111" cy="259045"/>
    <xdr:sp macro="" textlink="">
      <xdr:nvSpPr>
        <xdr:cNvPr id="779" name="n_1mainValue【児童館】&#10;有形固定資産減価償却率">
          <a:extLst>
            <a:ext uri="{FF2B5EF4-FFF2-40B4-BE49-F238E27FC236}">
              <a16:creationId xmlns:a16="http://schemas.microsoft.com/office/drawing/2014/main" id="{7C139FA7-9A7B-4368-BCE2-13CAB05F0DF4}"/>
            </a:ext>
          </a:extLst>
        </xdr:cNvPr>
        <xdr:cNvSpPr txBox="1"/>
      </xdr:nvSpPr>
      <xdr:spPr>
        <a:xfrm>
          <a:off x="15266044" y="1318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89098</xdr:rowOff>
    </xdr:from>
    <xdr:ext cx="405111" cy="259045"/>
    <xdr:sp macro="" textlink="">
      <xdr:nvSpPr>
        <xdr:cNvPr id="780" name="n_2mainValue【児童館】&#10;有形固定資産減価償却率">
          <a:extLst>
            <a:ext uri="{FF2B5EF4-FFF2-40B4-BE49-F238E27FC236}">
              <a16:creationId xmlns:a16="http://schemas.microsoft.com/office/drawing/2014/main" id="{54989650-CA9C-4461-8C68-D34B15434D25}"/>
            </a:ext>
          </a:extLst>
        </xdr:cNvPr>
        <xdr:cNvSpPr txBox="1"/>
      </xdr:nvSpPr>
      <xdr:spPr>
        <a:xfrm>
          <a:off x="14389744" y="1311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23784</xdr:rowOff>
    </xdr:from>
    <xdr:ext cx="405111" cy="259045"/>
    <xdr:sp macro="" textlink="">
      <xdr:nvSpPr>
        <xdr:cNvPr id="781" name="n_3mainValue【児童館】&#10;有形固定資産減価償却率">
          <a:extLst>
            <a:ext uri="{FF2B5EF4-FFF2-40B4-BE49-F238E27FC236}">
              <a16:creationId xmlns:a16="http://schemas.microsoft.com/office/drawing/2014/main" id="{E7BA2DB3-7896-4F20-8611-4AD13AB990EE}"/>
            </a:ext>
          </a:extLst>
        </xdr:cNvPr>
        <xdr:cNvSpPr txBox="1"/>
      </xdr:nvSpPr>
      <xdr:spPr>
        <a:xfrm>
          <a:off x="13500744" y="1305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129920</xdr:rowOff>
    </xdr:from>
    <xdr:ext cx="405111" cy="259045"/>
    <xdr:sp macro="" textlink="">
      <xdr:nvSpPr>
        <xdr:cNvPr id="782" name="n_4mainValue【児童館】&#10;有形固定資産減価償却率">
          <a:extLst>
            <a:ext uri="{FF2B5EF4-FFF2-40B4-BE49-F238E27FC236}">
              <a16:creationId xmlns:a16="http://schemas.microsoft.com/office/drawing/2014/main" id="{CED02B3D-9153-431B-B959-A32A2D02E04E}"/>
            </a:ext>
          </a:extLst>
        </xdr:cNvPr>
        <xdr:cNvSpPr txBox="1"/>
      </xdr:nvSpPr>
      <xdr:spPr>
        <a:xfrm>
          <a:off x="12611744" y="1298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20BC8CCA-F7D3-469A-B80D-5B2493A102B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35E8D7DF-EB9F-41F6-90AC-FCFAF01DC69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413D45EE-E558-453C-B2D1-66E93AB545F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EB6D129-EC87-4555-87C6-B7B16ACEEBF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87A13862-92F0-406F-94F7-019B4355924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97959CF8-4D41-45D1-98C5-52E60772B37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B8EB1974-EA64-4060-B79A-740097E4F4A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5B7D5C5C-1DC6-486D-BA16-49DF159BE34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8225B03C-7C7B-4061-AD9F-B390A4E07C0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56DC4B96-046A-45BE-B9AD-0AEA9E77F8B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3" name="テキスト ボックス 792">
          <a:extLst>
            <a:ext uri="{FF2B5EF4-FFF2-40B4-BE49-F238E27FC236}">
              <a16:creationId xmlns:a16="http://schemas.microsoft.com/office/drawing/2014/main" id="{E0E7C586-68BC-4970-A50A-7F878AEF8731}"/>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0B9B4736-82E5-4DB8-AF5E-48F82590B5A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377A0336-8D07-40E9-B806-A52C1EA492C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4EA55067-4BB2-4233-9900-5F2B38CE936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FEAA692B-9FB2-4992-8071-C9DD2B06AB8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7E8ABFD8-4F32-4817-B52C-559A395DEC1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FC00E83B-0949-4748-974E-2CB6E4FBEBD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AFBFF4C4-181F-4B62-BAB7-3330BCE908A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3FFD6C8E-91FF-4F89-BC37-79CA3CEA250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90EA06B4-65EA-4219-B816-0BCD6FC5059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24C1D3FD-C73B-46D9-9D95-B5E74BEE33B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id="{7592B81B-1E8D-439B-B09D-A8B19C99288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80</xdr:row>
      <xdr:rowOff>152400</xdr:rowOff>
    </xdr:to>
    <xdr:cxnSp macro="">
      <xdr:nvCxnSpPr>
        <xdr:cNvPr id="805" name="直線コネクタ 804">
          <a:extLst>
            <a:ext uri="{FF2B5EF4-FFF2-40B4-BE49-F238E27FC236}">
              <a16:creationId xmlns:a16="http://schemas.microsoft.com/office/drawing/2014/main" id="{AEB05E39-9C51-49B7-8063-A16198360D4B}"/>
            </a:ext>
          </a:extLst>
        </xdr:cNvPr>
        <xdr:cNvCxnSpPr/>
      </xdr:nvCxnSpPr>
      <xdr:spPr>
        <a:xfrm flipV="1">
          <a:off x="22160864" y="13411200"/>
          <a:ext cx="0" cy="45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156227</xdr:rowOff>
    </xdr:from>
    <xdr:ext cx="469744" cy="259045"/>
    <xdr:sp macro="" textlink="">
      <xdr:nvSpPr>
        <xdr:cNvPr id="806" name="【児童館】&#10;一人当たり面積最小値テキスト">
          <a:extLst>
            <a:ext uri="{FF2B5EF4-FFF2-40B4-BE49-F238E27FC236}">
              <a16:creationId xmlns:a16="http://schemas.microsoft.com/office/drawing/2014/main" id="{D0F156A7-8BC5-4078-8D24-BBA12054FFDF}"/>
            </a:ext>
          </a:extLst>
        </xdr:cNvPr>
        <xdr:cNvSpPr txBox="1"/>
      </xdr:nvSpPr>
      <xdr:spPr>
        <a:xfrm>
          <a:off x="22199600"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152400</xdr:rowOff>
    </xdr:from>
    <xdr:to>
      <xdr:col>116</xdr:col>
      <xdr:colOff>152400</xdr:colOff>
      <xdr:row>80</xdr:row>
      <xdr:rowOff>152400</xdr:rowOff>
    </xdr:to>
    <xdr:cxnSp macro="">
      <xdr:nvCxnSpPr>
        <xdr:cNvPr id="807" name="直線コネクタ 806">
          <a:extLst>
            <a:ext uri="{FF2B5EF4-FFF2-40B4-BE49-F238E27FC236}">
              <a16:creationId xmlns:a16="http://schemas.microsoft.com/office/drawing/2014/main" id="{4920D4F4-D8B0-4ED5-9FB7-DAC7123A57E1}"/>
            </a:ext>
          </a:extLst>
        </xdr:cNvPr>
        <xdr:cNvCxnSpPr/>
      </xdr:nvCxnSpPr>
      <xdr:spPr>
        <a:xfrm>
          <a:off x="220726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808" name="【児童館】&#10;一人当たり面積最大値テキスト">
          <a:extLst>
            <a:ext uri="{FF2B5EF4-FFF2-40B4-BE49-F238E27FC236}">
              <a16:creationId xmlns:a16="http://schemas.microsoft.com/office/drawing/2014/main" id="{6D8A2082-09C6-42BB-B7A3-83892418D18C}"/>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809" name="直線コネクタ 808">
          <a:extLst>
            <a:ext uri="{FF2B5EF4-FFF2-40B4-BE49-F238E27FC236}">
              <a16:creationId xmlns:a16="http://schemas.microsoft.com/office/drawing/2014/main" id="{661574E8-D30E-406A-B64D-A73CAB8C7D2E}"/>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67327</xdr:rowOff>
    </xdr:from>
    <xdr:ext cx="469744" cy="259045"/>
    <xdr:sp macro="" textlink="">
      <xdr:nvSpPr>
        <xdr:cNvPr id="810" name="【児童館】&#10;一人当たり面積平均値テキスト">
          <a:extLst>
            <a:ext uri="{FF2B5EF4-FFF2-40B4-BE49-F238E27FC236}">
              <a16:creationId xmlns:a16="http://schemas.microsoft.com/office/drawing/2014/main" id="{8C95A588-A0D7-41D5-9AAE-7E327E56940E}"/>
            </a:ext>
          </a:extLst>
        </xdr:cNvPr>
        <xdr:cNvSpPr txBox="1"/>
      </xdr:nvSpPr>
      <xdr:spPr>
        <a:xfrm>
          <a:off x="22199600" y="134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811" name="フローチャート: 判断 810">
          <a:extLst>
            <a:ext uri="{FF2B5EF4-FFF2-40B4-BE49-F238E27FC236}">
              <a16:creationId xmlns:a16="http://schemas.microsoft.com/office/drawing/2014/main" id="{9CE737A5-0DFB-40AF-A0C3-D1A40FBC2F26}"/>
            </a:ext>
          </a:extLst>
        </xdr:cNvPr>
        <xdr:cNvSpPr/>
      </xdr:nvSpPr>
      <xdr:spPr>
        <a:xfrm>
          <a:off x="221107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90170</xdr:rowOff>
    </xdr:from>
    <xdr:to>
      <xdr:col>112</xdr:col>
      <xdr:colOff>38100</xdr:colOff>
      <xdr:row>80</xdr:row>
      <xdr:rowOff>20320</xdr:rowOff>
    </xdr:to>
    <xdr:sp macro="" textlink="">
      <xdr:nvSpPr>
        <xdr:cNvPr id="812" name="フローチャート: 判断 811">
          <a:extLst>
            <a:ext uri="{FF2B5EF4-FFF2-40B4-BE49-F238E27FC236}">
              <a16:creationId xmlns:a16="http://schemas.microsoft.com/office/drawing/2014/main" id="{075C02B0-E8D0-4D4D-9158-6DCFFDA145B6}"/>
            </a:ext>
          </a:extLst>
        </xdr:cNvPr>
        <xdr:cNvSpPr/>
      </xdr:nvSpPr>
      <xdr:spPr>
        <a:xfrm>
          <a:off x="21272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13" name="フローチャート: 判断 812">
          <a:extLst>
            <a:ext uri="{FF2B5EF4-FFF2-40B4-BE49-F238E27FC236}">
              <a16:creationId xmlns:a16="http://schemas.microsoft.com/office/drawing/2014/main" id="{EBDD7776-C88D-4CFB-BB6D-4C2DE4359440}"/>
            </a:ext>
          </a:extLst>
        </xdr:cNvPr>
        <xdr:cNvSpPr/>
      </xdr:nvSpPr>
      <xdr:spPr>
        <a:xfrm>
          <a:off x="19494500" y="1473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9EE8C596-D65C-4F24-B9F8-D2070B4B91B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A5C8AFB2-AF88-4071-BEBD-3219385CC96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E25526B2-3025-4742-BDA5-A36AB298892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13AD4065-777F-4926-B04B-8912AA550C3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5145AC58-0307-4AED-B13A-DFD3B07FB30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819" name="楕円 818">
          <a:extLst>
            <a:ext uri="{FF2B5EF4-FFF2-40B4-BE49-F238E27FC236}">
              <a16:creationId xmlns:a16="http://schemas.microsoft.com/office/drawing/2014/main" id="{D7991FB2-7407-4635-A1DA-5BAC349BE9B5}"/>
            </a:ext>
          </a:extLst>
        </xdr:cNvPr>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16527</xdr:rowOff>
    </xdr:from>
    <xdr:ext cx="469744" cy="259045"/>
    <xdr:sp macro="" textlink="">
      <xdr:nvSpPr>
        <xdr:cNvPr id="820" name="【児童館】&#10;一人当たり面積該当値テキスト">
          <a:extLst>
            <a:ext uri="{FF2B5EF4-FFF2-40B4-BE49-F238E27FC236}">
              <a16:creationId xmlns:a16="http://schemas.microsoft.com/office/drawing/2014/main" id="{DB5BDE7E-BB3A-4821-AD87-848024E54E63}"/>
            </a:ext>
          </a:extLst>
        </xdr:cNvPr>
        <xdr:cNvSpPr txBox="1"/>
      </xdr:nvSpPr>
      <xdr:spPr>
        <a:xfrm>
          <a:off x="22199600"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21589</xdr:rowOff>
    </xdr:from>
    <xdr:to>
      <xdr:col>112</xdr:col>
      <xdr:colOff>38100</xdr:colOff>
      <xdr:row>81</xdr:row>
      <xdr:rowOff>123189</xdr:rowOff>
    </xdr:to>
    <xdr:sp macro="" textlink="">
      <xdr:nvSpPr>
        <xdr:cNvPr id="821" name="楕円 820">
          <a:extLst>
            <a:ext uri="{FF2B5EF4-FFF2-40B4-BE49-F238E27FC236}">
              <a16:creationId xmlns:a16="http://schemas.microsoft.com/office/drawing/2014/main" id="{5ADF12AD-F527-417D-B646-5B24B41F3202}"/>
            </a:ext>
          </a:extLst>
        </xdr:cNvPr>
        <xdr:cNvSpPr/>
      </xdr:nvSpPr>
      <xdr:spPr>
        <a:xfrm>
          <a:off x="21272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81</xdr:row>
      <xdr:rowOff>72389</xdr:rowOff>
    </xdr:to>
    <xdr:cxnSp macro="">
      <xdr:nvCxnSpPr>
        <xdr:cNvPr id="822" name="直線コネクタ 821">
          <a:extLst>
            <a:ext uri="{FF2B5EF4-FFF2-40B4-BE49-F238E27FC236}">
              <a16:creationId xmlns:a16="http://schemas.microsoft.com/office/drawing/2014/main" id="{1987FEC6-FCD1-430B-9829-90BEF1527B5F}"/>
            </a:ext>
          </a:extLst>
        </xdr:cNvPr>
        <xdr:cNvCxnSpPr/>
      </xdr:nvCxnSpPr>
      <xdr:spPr>
        <a:xfrm flipV="1">
          <a:off x="21323300" y="138684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21589</xdr:rowOff>
    </xdr:from>
    <xdr:to>
      <xdr:col>107</xdr:col>
      <xdr:colOff>101600</xdr:colOff>
      <xdr:row>81</xdr:row>
      <xdr:rowOff>123189</xdr:rowOff>
    </xdr:to>
    <xdr:sp macro="" textlink="">
      <xdr:nvSpPr>
        <xdr:cNvPr id="823" name="楕円 822">
          <a:extLst>
            <a:ext uri="{FF2B5EF4-FFF2-40B4-BE49-F238E27FC236}">
              <a16:creationId xmlns:a16="http://schemas.microsoft.com/office/drawing/2014/main" id="{FD85B3B5-F5FE-45AD-849E-7C9F135E3977}"/>
            </a:ext>
          </a:extLst>
        </xdr:cNvPr>
        <xdr:cNvSpPr/>
      </xdr:nvSpPr>
      <xdr:spPr>
        <a:xfrm>
          <a:off x="20383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72389</xdr:rowOff>
    </xdr:from>
    <xdr:to>
      <xdr:col>111</xdr:col>
      <xdr:colOff>177800</xdr:colOff>
      <xdr:row>81</xdr:row>
      <xdr:rowOff>72389</xdr:rowOff>
    </xdr:to>
    <xdr:cxnSp macro="">
      <xdr:nvCxnSpPr>
        <xdr:cNvPr id="824" name="直線コネクタ 823">
          <a:extLst>
            <a:ext uri="{FF2B5EF4-FFF2-40B4-BE49-F238E27FC236}">
              <a16:creationId xmlns:a16="http://schemas.microsoft.com/office/drawing/2014/main" id="{69112F48-4C82-4EFD-8140-9B29A8CDD759}"/>
            </a:ext>
          </a:extLst>
        </xdr:cNvPr>
        <xdr:cNvCxnSpPr/>
      </xdr:nvCxnSpPr>
      <xdr:spPr>
        <a:xfrm>
          <a:off x="20434300" y="13959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67311</xdr:rowOff>
    </xdr:from>
    <xdr:to>
      <xdr:col>102</xdr:col>
      <xdr:colOff>165100</xdr:colOff>
      <xdr:row>81</xdr:row>
      <xdr:rowOff>168911</xdr:rowOff>
    </xdr:to>
    <xdr:sp macro="" textlink="">
      <xdr:nvSpPr>
        <xdr:cNvPr id="825" name="楕円 824">
          <a:extLst>
            <a:ext uri="{FF2B5EF4-FFF2-40B4-BE49-F238E27FC236}">
              <a16:creationId xmlns:a16="http://schemas.microsoft.com/office/drawing/2014/main" id="{EE072801-C92F-435C-B2A3-5DFB2DB8E629}"/>
            </a:ext>
          </a:extLst>
        </xdr:cNvPr>
        <xdr:cNvSpPr/>
      </xdr:nvSpPr>
      <xdr:spPr>
        <a:xfrm>
          <a:off x="19494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72389</xdr:rowOff>
    </xdr:from>
    <xdr:to>
      <xdr:col>107</xdr:col>
      <xdr:colOff>50800</xdr:colOff>
      <xdr:row>81</xdr:row>
      <xdr:rowOff>118111</xdr:rowOff>
    </xdr:to>
    <xdr:cxnSp macro="">
      <xdr:nvCxnSpPr>
        <xdr:cNvPr id="826" name="直線コネクタ 825">
          <a:extLst>
            <a:ext uri="{FF2B5EF4-FFF2-40B4-BE49-F238E27FC236}">
              <a16:creationId xmlns:a16="http://schemas.microsoft.com/office/drawing/2014/main" id="{C2BA89D7-80B9-4AA6-B4B6-C53686394C31}"/>
            </a:ext>
          </a:extLst>
        </xdr:cNvPr>
        <xdr:cNvCxnSpPr/>
      </xdr:nvCxnSpPr>
      <xdr:spPr>
        <a:xfrm flipV="1">
          <a:off x="19545300" y="13959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113030</xdr:rowOff>
    </xdr:from>
    <xdr:to>
      <xdr:col>98</xdr:col>
      <xdr:colOff>38100</xdr:colOff>
      <xdr:row>82</xdr:row>
      <xdr:rowOff>43180</xdr:rowOff>
    </xdr:to>
    <xdr:sp macro="" textlink="">
      <xdr:nvSpPr>
        <xdr:cNvPr id="827" name="楕円 826">
          <a:extLst>
            <a:ext uri="{FF2B5EF4-FFF2-40B4-BE49-F238E27FC236}">
              <a16:creationId xmlns:a16="http://schemas.microsoft.com/office/drawing/2014/main" id="{51338DC1-AC24-47C6-A4C1-BD8AA519D605}"/>
            </a:ext>
          </a:extLst>
        </xdr:cNvPr>
        <xdr:cNvSpPr/>
      </xdr:nvSpPr>
      <xdr:spPr>
        <a:xfrm>
          <a:off x="18605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118111</xdr:rowOff>
    </xdr:from>
    <xdr:to>
      <xdr:col>102</xdr:col>
      <xdr:colOff>114300</xdr:colOff>
      <xdr:row>81</xdr:row>
      <xdr:rowOff>163830</xdr:rowOff>
    </xdr:to>
    <xdr:cxnSp macro="">
      <xdr:nvCxnSpPr>
        <xdr:cNvPr id="828" name="直線コネクタ 827">
          <a:extLst>
            <a:ext uri="{FF2B5EF4-FFF2-40B4-BE49-F238E27FC236}">
              <a16:creationId xmlns:a16="http://schemas.microsoft.com/office/drawing/2014/main" id="{AC7A181F-F4C5-4FEC-8469-2A8B76B2A3C3}"/>
            </a:ext>
          </a:extLst>
        </xdr:cNvPr>
        <xdr:cNvCxnSpPr/>
      </xdr:nvCxnSpPr>
      <xdr:spPr>
        <a:xfrm flipV="1">
          <a:off x="18656300" y="14005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36847</xdr:rowOff>
    </xdr:from>
    <xdr:ext cx="469744" cy="259045"/>
    <xdr:sp macro="" textlink="">
      <xdr:nvSpPr>
        <xdr:cNvPr id="829" name="n_1aveValue【児童館】&#10;一人当たり面積">
          <a:extLst>
            <a:ext uri="{FF2B5EF4-FFF2-40B4-BE49-F238E27FC236}">
              <a16:creationId xmlns:a16="http://schemas.microsoft.com/office/drawing/2014/main" id="{CEC3AB20-5BC4-4FED-8910-70B044C04C06}"/>
            </a:ext>
          </a:extLst>
        </xdr:cNvPr>
        <xdr:cNvSpPr txBox="1"/>
      </xdr:nvSpPr>
      <xdr:spPr>
        <a:xfrm>
          <a:off x="21075727"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30" name="n_3aveValue【児童館】&#10;一人当たり面積">
          <a:extLst>
            <a:ext uri="{FF2B5EF4-FFF2-40B4-BE49-F238E27FC236}">
              <a16:creationId xmlns:a16="http://schemas.microsoft.com/office/drawing/2014/main" id="{FA30E709-BD0C-48A1-91A2-FDB83109EA6E}"/>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114316</xdr:rowOff>
    </xdr:from>
    <xdr:ext cx="469744" cy="259045"/>
    <xdr:sp macro="" textlink="">
      <xdr:nvSpPr>
        <xdr:cNvPr id="831" name="n_1mainValue【児童館】&#10;一人当たり面積">
          <a:extLst>
            <a:ext uri="{FF2B5EF4-FFF2-40B4-BE49-F238E27FC236}">
              <a16:creationId xmlns:a16="http://schemas.microsoft.com/office/drawing/2014/main" id="{F81EB912-1A58-493A-8B25-229D10198BDB}"/>
            </a:ext>
          </a:extLst>
        </xdr:cNvPr>
        <xdr:cNvSpPr txBox="1"/>
      </xdr:nvSpPr>
      <xdr:spPr>
        <a:xfrm>
          <a:off x="21075727" y="1400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139716</xdr:rowOff>
    </xdr:from>
    <xdr:ext cx="469744" cy="259045"/>
    <xdr:sp macro="" textlink="">
      <xdr:nvSpPr>
        <xdr:cNvPr id="832" name="n_2mainValue【児童館】&#10;一人当たり面積">
          <a:extLst>
            <a:ext uri="{FF2B5EF4-FFF2-40B4-BE49-F238E27FC236}">
              <a16:creationId xmlns:a16="http://schemas.microsoft.com/office/drawing/2014/main" id="{0C7A0EC9-A723-4300-A42E-48D42E99BFDC}"/>
            </a:ext>
          </a:extLst>
        </xdr:cNvPr>
        <xdr:cNvSpPr txBox="1"/>
      </xdr:nvSpPr>
      <xdr:spPr>
        <a:xfrm>
          <a:off x="20199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13988</xdr:rowOff>
    </xdr:from>
    <xdr:ext cx="469744" cy="259045"/>
    <xdr:sp macro="" textlink="">
      <xdr:nvSpPr>
        <xdr:cNvPr id="833" name="n_3mainValue【児童館】&#10;一人当たり面積">
          <a:extLst>
            <a:ext uri="{FF2B5EF4-FFF2-40B4-BE49-F238E27FC236}">
              <a16:creationId xmlns:a16="http://schemas.microsoft.com/office/drawing/2014/main" id="{BF1082BB-FA4F-4A95-B1BA-42A9F3E29D6F}"/>
            </a:ext>
          </a:extLst>
        </xdr:cNvPr>
        <xdr:cNvSpPr txBox="1"/>
      </xdr:nvSpPr>
      <xdr:spPr>
        <a:xfrm>
          <a:off x="19310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59707</xdr:rowOff>
    </xdr:from>
    <xdr:ext cx="469744" cy="259045"/>
    <xdr:sp macro="" textlink="">
      <xdr:nvSpPr>
        <xdr:cNvPr id="834" name="n_4mainValue【児童館】&#10;一人当たり面積">
          <a:extLst>
            <a:ext uri="{FF2B5EF4-FFF2-40B4-BE49-F238E27FC236}">
              <a16:creationId xmlns:a16="http://schemas.microsoft.com/office/drawing/2014/main" id="{DB5FA071-E82B-49CE-A316-3B4C0469164D}"/>
            </a:ext>
          </a:extLst>
        </xdr:cNvPr>
        <xdr:cNvSpPr txBox="1"/>
      </xdr:nvSpPr>
      <xdr:spPr>
        <a:xfrm>
          <a:off x="18421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AACFC87A-C7B1-47FD-AD93-5E347A4EE1B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83F92A9-6D09-4282-AC3F-A0BEED8EEC6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A7E62EF1-51EF-4442-B663-06F42DCAACA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53A78A59-D8CD-4642-91EE-D2D8D274414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1EBBA75D-FFFF-4099-8492-3E7841C9603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C09C9154-7155-435B-A942-69AFE4254EB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5F618C8D-FAC2-4E37-8024-61BD2A1D407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F1343349-9422-4DAC-B4BA-607A4F95B03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AFCF5915-7A06-4EEE-98F1-23CD9A64BD8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884FCA10-BD89-489B-9A98-DE588407B37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6319C347-0181-4A2F-B664-8A79AE3088D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794E0EA3-3837-4428-A01B-DAE8FD56AA0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7" name="テキスト ボックス 846">
          <a:extLst>
            <a:ext uri="{FF2B5EF4-FFF2-40B4-BE49-F238E27FC236}">
              <a16:creationId xmlns:a16="http://schemas.microsoft.com/office/drawing/2014/main" id="{5F9C0A57-62FD-45D4-8CE0-13374FFA24DC}"/>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92E45877-BAC8-47DF-AED2-63D66513832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AB81F4BD-A541-4026-8271-9E80992A35F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9DB977C3-F840-4A21-8701-90FAB417575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975CB939-A74C-461A-BFAF-8A13C56084C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CD9A1D11-5FC4-45A4-B19B-47F35B902F4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E2C49158-2408-4AB6-B8CB-86E87942866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B1A07B70-78D5-4A66-80E1-0472C0058BD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2FBDC331-7D7D-405D-BA4A-0DAE2C2078C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AADD1F16-8490-412C-9B01-E6B2CCE76FC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7" name="テキスト ボックス 856">
          <a:extLst>
            <a:ext uri="{FF2B5EF4-FFF2-40B4-BE49-F238E27FC236}">
              <a16:creationId xmlns:a16="http://schemas.microsoft.com/office/drawing/2014/main" id="{ED3037A8-D15B-441E-913B-6766E9314E4B}"/>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67835B2B-A158-4042-89B0-837FCF55C9F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57150</xdr:rowOff>
    </xdr:from>
    <xdr:to>
      <xdr:col>85</xdr:col>
      <xdr:colOff>126364</xdr:colOff>
      <xdr:row>108</xdr:row>
      <xdr:rowOff>152400</xdr:rowOff>
    </xdr:to>
    <xdr:cxnSp macro="">
      <xdr:nvCxnSpPr>
        <xdr:cNvPr id="859" name="直線コネクタ 858">
          <a:extLst>
            <a:ext uri="{FF2B5EF4-FFF2-40B4-BE49-F238E27FC236}">
              <a16:creationId xmlns:a16="http://schemas.microsoft.com/office/drawing/2014/main" id="{C3518EF9-7179-4ECB-9059-5B50DE700791}"/>
            </a:ext>
          </a:extLst>
        </xdr:cNvPr>
        <xdr:cNvCxnSpPr/>
      </xdr:nvCxnSpPr>
      <xdr:spPr>
        <a:xfrm flipV="1">
          <a:off x="16318864" y="175450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05111" cy="259045"/>
    <xdr:sp macro="" textlink="">
      <xdr:nvSpPr>
        <xdr:cNvPr id="860" name="【公民館】&#10;有形固定資産減価償却率最小値テキスト">
          <a:extLst>
            <a:ext uri="{FF2B5EF4-FFF2-40B4-BE49-F238E27FC236}">
              <a16:creationId xmlns:a16="http://schemas.microsoft.com/office/drawing/2014/main" id="{A898B53C-B62F-4CC1-99B5-D29B58F45364}"/>
            </a:ext>
          </a:extLst>
        </xdr:cNvPr>
        <xdr:cNvSpPr txBox="1"/>
      </xdr:nvSpPr>
      <xdr:spPr>
        <a:xfrm>
          <a:off x="16357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1" name="直線コネクタ 860">
          <a:extLst>
            <a:ext uri="{FF2B5EF4-FFF2-40B4-BE49-F238E27FC236}">
              <a16:creationId xmlns:a16="http://schemas.microsoft.com/office/drawing/2014/main" id="{94F9A69F-CB2C-4475-917A-FF9232570B8C}"/>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3827</xdr:rowOff>
    </xdr:from>
    <xdr:ext cx="405111" cy="259045"/>
    <xdr:sp macro="" textlink="">
      <xdr:nvSpPr>
        <xdr:cNvPr id="862" name="【公民館】&#10;有形固定資産減価償却率最大値テキスト">
          <a:extLst>
            <a:ext uri="{FF2B5EF4-FFF2-40B4-BE49-F238E27FC236}">
              <a16:creationId xmlns:a16="http://schemas.microsoft.com/office/drawing/2014/main" id="{E4BD5E10-18A9-4758-B800-C97076B15A55}"/>
            </a:ext>
          </a:extLst>
        </xdr:cNvPr>
        <xdr:cNvSpPr txBox="1"/>
      </xdr:nvSpPr>
      <xdr:spPr>
        <a:xfrm>
          <a:off x="16357600" y="1732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57150</xdr:rowOff>
    </xdr:from>
    <xdr:to>
      <xdr:col>86</xdr:col>
      <xdr:colOff>25400</xdr:colOff>
      <xdr:row>102</xdr:row>
      <xdr:rowOff>57150</xdr:rowOff>
    </xdr:to>
    <xdr:cxnSp macro="">
      <xdr:nvCxnSpPr>
        <xdr:cNvPr id="863" name="直線コネクタ 862">
          <a:extLst>
            <a:ext uri="{FF2B5EF4-FFF2-40B4-BE49-F238E27FC236}">
              <a16:creationId xmlns:a16="http://schemas.microsoft.com/office/drawing/2014/main" id="{450A0626-D50A-4DA7-A3F2-B9FB2960977C}"/>
            </a:ext>
          </a:extLst>
        </xdr:cNvPr>
        <xdr:cNvCxnSpPr/>
      </xdr:nvCxnSpPr>
      <xdr:spPr>
        <a:xfrm>
          <a:off x="16230600" y="1754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19066</xdr:rowOff>
    </xdr:from>
    <xdr:ext cx="405111" cy="259045"/>
    <xdr:sp macro="" textlink="">
      <xdr:nvSpPr>
        <xdr:cNvPr id="864" name="【公民館】&#10;有形固定資産減価償却率平均値テキスト">
          <a:extLst>
            <a:ext uri="{FF2B5EF4-FFF2-40B4-BE49-F238E27FC236}">
              <a16:creationId xmlns:a16="http://schemas.microsoft.com/office/drawing/2014/main" id="{CCE82F81-70C4-44FD-9845-32A3364E5A0B}"/>
            </a:ext>
          </a:extLst>
        </xdr:cNvPr>
        <xdr:cNvSpPr txBox="1"/>
      </xdr:nvSpPr>
      <xdr:spPr>
        <a:xfrm>
          <a:off x="16357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40639</xdr:rowOff>
    </xdr:from>
    <xdr:to>
      <xdr:col>85</xdr:col>
      <xdr:colOff>177800</xdr:colOff>
      <xdr:row>104</xdr:row>
      <xdr:rowOff>142239</xdr:rowOff>
    </xdr:to>
    <xdr:sp macro="" textlink="">
      <xdr:nvSpPr>
        <xdr:cNvPr id="865" name="フローチャート: 判断 864">
          <a:extLst>
            <a:ext uri="{FF2B5EF4-FFF2-40B4-BE49-F238E27FC236}">
              <a16:creationId xmlns:a16="http://schemas.microsoft.com/office/drawing/2014/main" id="{53109427-FB8C-4F7A-9782-17A481156026}"/>
            </a:ext>
          </a:extLst>
        </xdr:cNvPr>
        <xdr:cNvSpPr/>
      </xdr:nvSpPr>
      <xdr:spPr>
        <a:xfrm>
          <a:off x="16268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66" name="フローチャート: 判断 865">
          <a:extLst>
            <a:ext uri="{FF2B5EF4-FFF2-40B4-BE49-F238E27FC236}">
              <a16:creationId xmlns:a16="http://schemas.microsoft.com/office/drawing/2014/main" id="{C8D872D7-B13D-45F5-8867-73B458406AE2}"/>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867" name="フローチャート: 判断 866">
          <a:extLst>
            <a:ext uri="{FF2B5EF4-FFF2-40B4-BE49-F238E27FC236}">
              <a16:creationId xmlns:a16="http://schemas.microsoft.com/office/drawing/2014/main" id="{A977FA34-9B5F-4AC5-B9F2-09405F14D3B7}"/>
            </a:ext>
          </a:extLst>
        </xdr:cNvPr>
        <xdr:cNvSpPr/>
      </xdr:nvSpPr>
      <xdr:spPr>
        <a:xfrm>
          <a:off x="14541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147320</xdr:rowOff>
    </xdr:from>
    <xdr:to>
      <xdr:col>72</xdr:col>
      <xdr:colOff>38100</xdr:colOff>
      <xdr:row>103</xdr:row>
      <xdr:rowOff>77470</xdr:rowOff>
    </xdr:to>
    <xdr:sp macro="" textlink="">
      <xdr:nvSpPr>
        <xdr:cNvPr id="868" name="フローチャート: 判断 867">
          <a:extLst>
            <a:ext uri="{FF2B5EF4-FFF2-40B4-BE49-F238E27FC236}">
              <a16:creationId xmlns:a16="http://schemas.microsoft.com/office/drawing/2014/main" id="{029AAAE2-33F3-4AB6-8E16-D2D851294C6F}"/>
            </a:ext>
          </a:extLst>
        </xdr:cNvPr>
        <xdr:cNvSpPr/>
      </xdr:nvSpPr>
      <xdr:spPr>
        <a:xfrm>
          <a:off x="13652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2539</xdr:rowOff>
    </xdr:from>
    <xdr:to>
      <xdr:col>67</xdr:col>
      <xdr:colOff>101600</xdr:colOff>
      <xdr:row>102</xdr:row>
      <xdr:rowOff>104139</xdr:rowOff>
    </xdr:to>
    <xdr:sp macro="" textlink="">
      <xdr:nvSpPr>
        <xdr:cNvPr id="869" name="フローチャート: 判断 868">
          <a:extLst>
            <a:ext uri="{FF2B5EF4-FFF2-40B4-BE49-F238E27FC236}">
              <a16:creationId xmlns:a16="http://schemas.microsoft.com/office/drawing/2014/main" id="{9DB05D1C-6231-47C0-865E-5FBA992DD6A1}"/>
            </a:ext>
          </a:extLst>
        </xdr:cNvPr>
        <xdr:cNvSpPr/>
      </xdr:nvSpPr>
      <xdr:spPr>
        <a:xfrm>
          <a:off x="12763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25DF8409-3028-481C-B28E-01700216C07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1F9795E0-2509-4FE9-A55E-DE65293846E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6E56C1A8-1680-4DAC-92C0-05F7F29D1C8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5293303A-4BF5-40F5-A46C-DD35D33820D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7FC47BF7-7E58-45F1-A42A-436865C257E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6350</xdr:rowOff>
    </xdr:from>
    <xdr:to>
      <xdr:col>85</xdr:col>
      <xdr:colOff>177800</xdr:colOff>
      <xdr:row>102</xdr:row>
      <xdr:rowOff>107950</xdr:rowOff>
    </xdr:to>
    <xdr:sp macro="" textlink="">
      <xdr:nvSpPr>
        <xdr:cNvPr id="875" name="楕円 874">
          <a:extLst>
            <a:ext uri="{FF2B5EF4-FFF2-40B4-BE49-F238E27FC236}">
              <a16:creationId xmlns:a16="http://schemas.microsoft.com/office/drawing/2014/main" id="{A111CEBD-6237-488A-8983-E43FB4A936AF}"/>
            </a:ext>
          </a:extLst>
        </xdr:cNvPr>
        <xdr:cNvSpPr/>
      </xdr:nvSpPr>
      <xdr:spPr>
        <a:xfrm>
          <a:off x="162687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130827</xdr:rowOff>
    </xdr:from>
    <xdr:ext cx="405111" cy="259045"/>
    <xdr:sp macro="" textlink="">
      <xdr:nvSpPr>
        <xdr:cNvPr id="876" name="【公民館】&#10;有形固定資産減価償却率該当値テキスト">
          <a:extLst>
            <a:ext uri="{FF2B5EF4-FFF2-40B4-BE49-F238E27FC236}">
              <a16:creationId xmlns:a16="http://schemas.microsoft.com/office/drawing/2014/main" id="{6178700D-EBD1-44A0-B00D-FF7341E5E601}"/>
            </a:ext>
          </a:extLst>
        </xdr:cNvPr>
        <xdr:cNvSpPr txBox="1"/>
      </xdr:nvSpPr>
      <xdr:spPr>
        <a:xfrm>
          <a:off x="16357600" y="1744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101600</xdr:rowOff>
    </xdr:from>
    <xdr:to>
      <xdr:col>81</xdr:col>
      <xdr:colOff>101600</xdr:colOff>
      <xdr:row>102</xdr:row>
      <xdr:rowOff>31750</xdr:rowOff>
    </xdr:to>
    <xdr:sp macro="" textlink="">
      <xdr:nvSpPr>
        <xdr:cNvPr id="877" name="楕円 876">
          <a:extLst>
            <a:ext uri="{FF2B5EF4-FFF2-40B4-BE49-F238E27FC236}">
              <a16:creationId xmlns:a16="http://schemas.microsoft.com/office/drawing/2014/main" id="{70A9D3D2-3955-4AC5-A809-F7957E1F88AD}"/>
            </a:ext>
          </a:extLst>
        </xdr:cNvPr>
        <xdr:cNvSpPr/>
      </xdr:nvSpPr>
      <xdr:spPr>
        <a:xfrm>
          <a:off x="15430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152400</xdr:rowOff>
    </xdr:from>
    <xdr:to>
      <xdr:col>85</xdr:col>
      <xdr:colOff>127000</xdr:colOff>
      <xdr:row>102</xdr:row>
      <xdr:rowOff>57150</xdr:rowOff>
    </xdr:to>
    <xdr:cxnSp macro="">
      <xdr:nvCxnSpPr>
        <xdr:cNvPr id="878" name="直線コネクタ 877">
          <a:extLst>
            <a:ext uri="{FF2B5EF4-FFF2-40B4-BE49-F238E27FC236}">
              <a16:creationId xmlns:a16="http://schemas.microsoft.com/office/drawing/2014/main" id="{35CCF3A8-2EA2-48A4-AD1A-8B631AB47C22}"/>
            </a:ext>
          </a:extLst>
        </xdr:cNvPr>
        <xdr:cNvCxnSpPr/>
      </xdr:nvCxnSpPr>
      <xdr:spPr>
        <a:xfrm>
          <a:off x="15481300" y="17468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90170</xdr:rowOff>
    </xdr:from>
    <xdr:to>
      <xdr:col>76</xdr:col>
      <xdr:colOff>165100</xdr:colOff>
      <xdr:row>102</xdr:row>
      <xdr:rowOff>20320</xdr:rowOff>
    </xdr:to>
    <xdr:sp macro="" textlink="">
      <xdr:nvSpPr>
        <xdr:cNvPr id="879" name="楕円 878">
          <a:extLst>
            <a:ext uri="{FF2B5EF4-FFF2-40B4-BE49-F238E27FC236}">
              <a16:creationId xmlns:a16="http://schemas.microsoft.com/office/drawing/2014/main" id="{19AD609F-6F7C-40EB-8389-BED2FD580ED5}"/>
            </a:ext>
          </a:extLst>
        </xdr:cNvPr>
        <xdr:cNvSpPr/>
      </xdr:nvSpPr>
      <xdr:spPr>
        <a:xfrm>
          <a:off x="14541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140970</xdr:rowOff>
    </xdr:from>
    <xdr:to>
      <xdr:col>81</xdr:col>
      <xdr:colOff>50800</xdr:colOff>
      <xdr:row>101</xdr:row>
      <xdr:rowOff>152400</xdr:rowOff>
    </xdr:to>
    <xdr:cxnSp macro="">
      <xdr:nvCxnSpPr>
        <xdr:cNvPr id="880" name="直線コネクタ 879">
          <a:extLst>
            <a:ext uri="{FF2B5EF4-FFF2-40B4-BE49-F238E27FC236}">
              <a16:creationId xmlns:a16="http://schemas.microsoft.com/office/drawing/2014/main" id="{476B36B7-0683-40B1-B1CE-4844CC80D26E}"/>
            </a:ext>
          </a:extLst>
        </xdr:cNvPr>
        <xdr:cNvCxnSpPr/>
      </xdr:nvCxnSpPr>
      <xdr:spPr>
        <a:xfrm>
          <a:off x="14592300" y="17457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10161</xdr:rowOff>
    </xdr:from>
    <xdr:to>
      <xdr:col>72</xdr:col>
      <xdr:colOff>38100</xdr:colOff>
      <xdr:row>101</xdr:row>
      <xdr:rowOff>111761</xdr:rowOff>
    </xdr:to>
    <xdr:sp macro="" textlink="">
      <xdr:nvSpPr>
        <xdr:cNvPr id="881" name="楕円 880">
          <a:extLst>
            <a:ext uri="{FF2B5EF4-FFF2-40B4-BE49-F238E27FC236}">
              <a16:creationId xmlns:a16="http://schemas.microsoft.com/office/drawing/2014/main" id="{25B1BCA6-90C3-4E02-B9EA-CF6105C47719}"/>
            </a:ext>
          </a:extLst>
        </xdr:cNvPr>
        <xdr:cNvSpPr/>
      </xdr:nvSpPr>
      <xdr:spPr>
        <a:xfrm>
          <a:off x="136525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60961</xdr:rowOff>
    </xdr:from>
    <xdr:to>
      <xdr:col>76</xdr:col>
      <xdr:colOff>114300</xdr:colOff>
      <xdr:row>101</xdr:row>
      <xdr:rowOff>140970</xdr:rowOff>
    </xdr:to>
    <xdr:cxnSp macro="">
      <xdr:nvCxnSpPr>
        <xdr:cNvPr id="882" name="直線コネクタ 881">
          <a:extLst>
            <a:ext uri="{FF2B5EF4-FFF2-40B4-BE49-F238E27FC236}">
              <a16:creationId xmlns:a16="http://schemas.microsoft.com/office/drawing/2014/main" id="{8A7A6EF4-C17F-42E1-87A2-9CB7FBA209BF}"/>
            </a:ext>
          </a:extLst>
        </xdr:cNvPr>
        <xdr:cNvCxnSpPr/>
      </xdr:nvCxnSpPr>
      <xdr:spPr>
        <a:xfrm>
          <a:off x="13703300" y="173774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128270</xdr:rowOff>
    </xdr:from>
    <xdr:to>
      <xdr:col>67</xdr:col>
      <xdr:colOff>101600</xdr:colOff>
      <xdr:row>101</xdr:row>
      <xdr:rowOff>58420</xdr:rowOff>
    </xdr:to>
    <xdr:sp macro="" textlink="">
      <xdr:nvSpPr>
        <xdr:cNvPr id="883" name="楕円 882">
          <a:extLst>
            <a:ext uri="{FF2B5EF4-FFF2-40B4-BE49-F238E27FC236}">
              <a16:creationId xmlns:a16="http://schemas.microsoft.com/office/drawing/2014/main" id="{54D40627-2724-4399-BC70-DFBA2FA0B220}"/>
            </a:ext>
          </a:extLst>
        </xdr:cNvPr>
        <xdr:cNvSpPr/>
      </xdr:nvSpPr>
      <xdr:spPr>
        <a:xfrm>
          <a:off x="12763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7620</xdr:rowOff>
    </xdr:from>
    <xdr:to>
      <xdr:col>71</xdr:col>
      <xdr:colOff>177800</xdr:colOff>
      <xdr:row>101</xdr:row>
      <xdr:rowOff>60961</xdr:rowOff>
    </xdr:to>
    <xdr:cxnSp macro="">
      <xdr:nvCxnSpPr>
        <xdr:cNvPr id="884" name="直線コネクタ 883">
          <a:extLst>
            <a:ext uri="{FF2B5EF4-FFF2-40B4-BE49-F238E27FC236}">
              <a16:creationId xmlns:a16="http://schemas.microsoft.com/office/drawing/2014/main" id="{EF42C0F3-9A4B-4309-AA18-4635F83D159E}"/>
            </a:ext>
          </a:extLst>
        </xdr:cNvPr>
        <xdr:cNvCxnSpPr/>
      </xdr:nvCxnSpPr>
      <xdr:spPr>
        <a:xfrm>
          <a:off x="12814300" y="173240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885" name="n_1aveValue【公民館】&#10;有形固定資産減価償却率">
          <a:extLst>
            <a:ext uri="{FF2B5EF4-FFF2-40B4-BE49-F238E27FC236}">
              <a16:creationId xmlns:a16="http://schemas.microsoft.com/office/drawing/2014/main" id="{17A2433C-41A6-40F0-A622-1C6F05FC741E}"/>
            </a:ext>
          </a:extLst>
        </xdr:cNvPr>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152416</xdr:rowOff>
    </xdr:from>
    <xdr:ext cx="405111" cy="259045"/>
    <xdr:sp macro="" textlink="">
      <xdr:nvSpPr>
        <xdr:cNvPr id="886" name="n_2aveValue【公民館】&#10;有形固定資産減価償却率">
          <a:extLst>
            <a:ext uri="{FF2B5EF4-FFF2-40B4-BE49-F238E27FC236}">
              <a16:creationId xmlns:a16="http://schemas.microsoft.com/office/drawing/2014/main" id="{C699F647-62CE-4147-AB1A-578EA23B5B29}"/>
            </a:ext>
          </a:extLst>
        </xdr:cNvPr>
        <xdr:cNvSpPr txBox="1"/>
      </xdr:nvSpPr>
      <xdr:spPr>
        <a:xfrm>
          <a:off x="14389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68597</xdr:rowOff>
    </xdr:from>
    <xdr:ext cx="405111" cy="259045"/>
    <xdr:sp macro="" textlink="">
      <xdr:nvSpPr>
        <xdr:cNvPr id="887" name="n_3aveValue【公民館】&#10;有形固定資産減価償却率">
          <a:extLst>
            <a:ext uri="{FF2B5EF4-FFF2-40B4-BE49-F238E27FC236}">
              <a16:creationId xmlns:a16="http://schemas.microsoft.com/office/drawing/2014/main" id="{B15C5284-B351-4BCF-951C-884222AAAC6D}"/>
            </a:ext>
          </a:extLst>
        </xdr:cNvPr>
        <xdr:cNvSpPr txBox="1"/>
      </xdr:nvSpPr>
      <xdr:spPr>
        <a:xfrm>
          <a:off x="13500744"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95266</xdr:rowOff>
    </xdr:from>
    <xdr:ext cx="405111" cy="259045"/>
    <xdr:sp macro="" textlink="">
      <xdr:nvSpPr>
        <xdr:cNvPr id="888" name="n_4aveValue【公民館】&#10;有形固定資産減価償却率">
          <a:extLst>
            <a:ext uri="{FF2B5EF4-FFF2-40B4-BE49-F238E27FC236}">
              <a16:creationId xmlns:a16="http://schemas.microsoft.com/office/drawing/2014/main" id="{5AC9DC7E-3CF2-4B56-9E24-EDA4FD3978DD}"/>
            </a:ext>
          </a:extLst>
        </xdr:cNvPr>
        <xdr:cNvSpPr txBox="1"/>
      </xdr:nvSpPr>
      <xdr:spPr>
        <a:xfrm>
          <a:off x="12611744"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48277</xdr:rowOff>
    </xdr:from>
    <xdr:ext cx="405111" cy="259045"/>
    <xdr:sp macro="" textlink="">
      <xdr:nvSpPr>
        <xdr:cNvPr id="889" name="n_1mainValue【公民館】&#10;有形固定資産減価償却率">
          <a:extLst>
            <a:ext uri="{FF2B5EF4-FFF2-40B4-BE49-F238E27FC236}">
              <a16:creationId xmlns:a16="http://schemas.microsoft.com/office/drawing/2014/main" id="{4DAB8566-19D8-4A40-87E7-8976C63EE384}"/>
            </a:ext>
          </a:extLst>
        </xdr:cNvPr>
        <xdr:cNvSpPr txBox="1"/>
      </xdr:nvSpPr>
      <xdr:spPr>
        <a:xfrm>
          <a:off x="152660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36847</xdr:rowOff>
    </xdr:from>
    <xdr:ext cx="405111" cy="259045"/>
    <xdr:sp macro="" textlink="">
      <xdr:nvSpPr>
        <xdr:cNvPr id="890" name="n_2mainValue【公民館】&#10;有形固定資産減価償却率">
          <a:extLst>
            <a:ext uri="{FF2B5EF4-FFF2-40B4-BE49-F238E27FC236}">
              <a16:creationId xmlns:a16="http://schemas.microsoft.com/office/drawing/2014/main" id="{BF43EFF5-F57C-48F7-A717-566F1344D340}"/>
            </a:ext>
          </a:extLst>
        </xdr:cNvPr>
        <xdr:cNvSpPr txBox="1"/>
      </xdr:nvSpPr>
      <xdr:spPr>
        <a:xfrm>
          <a:off x="14389744"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128288</xdr:rowOff>
    </xdr:from>
    <xdr:ext cx="405111" cy="259045"/>
    <xdr:sp macro="" textlink="">
      <xdr:nvSpPr>
        <xdr:cNvPr id="891" name="n_3mainValue【公民館】&#10;有形固定資産減価償却率">
          <a:extLst>
            <a:ext uri="{FF2B5EF4-FFF2-40B4-BE49-F238E27FC236}">
              <a16:creationId xmlns:a16="http://schemas.microsoft.com/office/drawing/2014/main" id="{745DD2E7-9C07-4193-8B15-31448D0791A6}"/>
            </a:ext>
          </a:extLst>
        </xdr:cNvPr>
        <xdr:cNvSpPr txBox="1"/>
      </xdr:nvSpPr>
      <xdr:spPr>
        <a:xfrm>
          <a:off x="13500744"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74947</xdr:rowOff>
    </xdr:from>
    <xdr:ext cx="405111" cy="259045"/>
    <xdr:sp macro="" textlink="">
      <xdr:nvSpPr>
        <xdr:cNvPr id="892" name="n_4mainValue【公民館】&#10;有形固定資産減価償却率">
          <a:extLst>
            <a:ext uri="{FF2B5EF4-FFF2-40B4-BE49-F238E27FC236}">
              <a16:creationId xmlns:a16="http://schemas.microsoft.com/office/drawing/2014/main" id="{F1749CED-E226-4930-A3ED-5ACEE922D478}"/>
            </a:ext>
          </a:extLst>
        </xdr:cNvPr>
        <xdr:cNvSpPr txBox="1"/>
      </xdr:nvSpPr>
      <xdr:spPr>
        <a:xfrm>
          <a:off x="12611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6B14422D-3E30-4A7D-97CC-6E3BE4A6905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DFAA85D5-D0C6-4558-B171-4CB566DB74C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4C61CEEB-5323-4B15-91FE-A3C5CA65612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20CB2F9D-951B-4193-8EC6-58EC5A8552D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C7A2E652-BB07-477C-89B1-2589B93311F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813DB88-235D-4C61-BCA7-3722951BD55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458A4855-7A43-49CA-B49F-4B9B3D97BB1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38FEFA83-62C4-464D-803E-4425C771519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24795555-F1DE-4459-A019-18E6CB1B9CF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2FCEC44A-41A1-4419-8EDB-9C87B13B050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340FE8D7-7153-44AE-9C58-7A9CD02A108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2D162E5C-BCFF-462B-B5FA-265D186E3AC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DCA5519B-1F46-42A4-9EF4-A0D6A43A018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542EB173-0EA4-472E-AC72-DE236032B2B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92A99683-59EE-44C1-B4FC-BCCC29FC997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BC04B19B-0DCA-401C-ABB1-F6FBA9BB36F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8ED474B9-7411-48F4-A8E1-8FB3E570C64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378D0714-0505-4819-87C6-F4ECF6ED3DB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E2FCDE62-E33A-49C7-91F0-6FC9C27BE1D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58F3B4A-9FC4-4BF4-8730-07217CB0CEC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a:extLst>
            <a:ext uri="{FF2B5EF4-FFF2-40B4-BE49-F238E27FC236}">
              <a16:creationId xmlns:a16="http://schemas.microsoft.com/office/drawing/2014/main" id="{CAC7D1B9-A0C7-4826-8690-E851E537B60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115063</xdr:rowOff>
    </xdr:to>
    <xdr:cxnSp macro="">
      <xdr:nvCxnSpPr>
        <xdr:cNvPr id="914" name="直線コネクタ 913">
          <a:extLst>
            <a:ext uri="{FF2B5EF4-FFF2-40B4-BE49-F238E27FC236}">
              <a16:creationId xmlns:a16="http://schemas.microsoft.com/office/drawing/2014/main" id="{7EE71D10-746B-48CB-B982-1DA8E201C73E}"/>
            </a:ext>
          </a:extLst>
        </xdr:cNvPr>
        <xdr:cNvCxnSpPr/>
      </xdr:nvCxnSpPr>
      <xdr:spPr>
        <a:xfrm flipV="1">
          <a:off x="22160864" y="17234915"/>
          <a:ext cx="0" cy="122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118890</xdr:rowOff>
    </xdr:from>
    <xdr:ext cx="469744" cy="259045"/>
    <xdr:sp macro="" textlink="">
      <xdr:nvSpPr>
        <xdr:cNvPr id="915" name="【公民館】&#10;一人当たり面積最小値テキスト">
          <a:extLst>
            <a:ext uri="{FF2B5EF4-FFF2-40B4-BE49-F238E27FC236}">
              <a16:creationId xmlns:a16="http://schemas.microsoft.com/office/drawing/2014/main" id="{D10169DF-4DF2-40EF-96CC-6F7904D845BD}"/>
            </a:ext>
          </a:extLst>
        </xdr:cNvPr>
        <xdr:cNvSpPr txBox="1"/>
      </xdr:nvSpPr>
      <xdr:spPr>
        <a:xfrm>
          <a:off x="22199600" y="184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115063</xdr:rowOff>
    </xdr:from>
    <xdr:to>
      <xdr:col>116</xdr:col>
      <xdr:colOff>152400</xdr:colOff>
      <xdr:row>107</xdr:row>
      <xdr:rowOff>115063</xdr:rowOff>
    </xdr:to>
    <xdr:cxnSp macro="">
      <xdr:nvCxnSpPr>
        <xdr:cNvPr id="916" name="直線コネクタ 915">
          <a:extLst>
            <a:ext uri="{FF2B5EF4-FFF2-40B4-BE49-F238E27FC236}">
              <a16:creationId xmlns:a16="http://schemas.microsoft.com/office/drawing/2014/main" id="{1199C0B2-88DD-4D88-9E5D-CA1A3B23FC50}"/>
            </a:ext>
          </a:extLst>
        </xdr:cNvPr>
        <xdr:cNvCxnSpPr/>
      </xdr:nvCxnSpPr>
      <xdr:spPr>
        <a:xfrm>
          <a:off x="22072600" y="1846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917" name="【公民館】&#10;一人当たり面積最大値テキスト">
          <a:extLst>
            <a:ext uri="{FF2B5EF4-FFF2-40B4-BE49-F238E27FC236}">
              <a16:creationId xmlns:a16="http://schemas.microsoft.com/office/drawing/2014/main" id="{7A43FD0D-6267-4EEE-8A50-514BD79E3080}"/>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918" name="直線コネクタ 917">
          <a:extLst>
            <a:ext uri="{FF2B5EF4-FFF2-40B4-BE49-F238E27FC236}">
              <a16:creationId xmlns:a16="http://schemas.microsoft.com/office/drawing/2014/main" id="{8F948A3C-028B-4C5E-8147-7D3FBEBEDDE6}"/>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161562</xdr:rowOff>
    </xdr:from>
    <xdr:ext cx="469744" cy="259045"/>
    <xdr:sp macro="" textlink="">
      <xdr:nvSpPr>
        <xdr:cNvPr id="919" name="【公民館】&#10;一人当たり面積平均値テキスト">
          <a:extLst>
            <a:ext uri="{FF2B5EF4-FFF2-40B4-BE49-F238E27FC236}">
              <a16:creationId xmlns:a16="http://schemas.microsoft.com/office/drawing/2014/main" id="{75101384-0354-4A16-AF36-720C96B6988A}"/>
            </a:ext>
          </a:extLst>
        </xdr:cNvPr>
        <xdr:cNvSpPr txBox="1"/>
      </xdr:nvSpPr>
      <xdr:spPr>
        <a:xfrm>
          <a:off x="22199600" y="17992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11685</xdr:rowOff>
    </xdr:from>
    <xdr:to>
      <xdr:col>116</xdr:col>
      <xdr:colOff>114300</xdr:colOff>
      <xdr:row>105</xdr:row>
      <xdr:rowOff>113285</xdr:rowOff>
    </xdr:to>
    <xdr:sp macro="" textlink="">
      <xdr:nvSpPr>
        <xdr:cNvPr id="920" name="フローチャート: 判断 919">
          <a:extLst>
            <a:ext uri="{FF2B5EF4-FFF2-40B4-BE49-F238E27FC236}">
              <a16:creationId xmlns:a16="http://schemas.microsoft.com/office/drawing/2014/main" id="{C893E6F4-091C-4E7B-80ED-3D72FE9442B3}"/>
            </a:ext>
          </a:extLst>
        </xdr:cNvPr>
        <xdr:cNvSpPr/>
      </xdr:nvSpPr>
      <xdr:spPr>
        <a:xfrm>
          <a:off x="22110700" y="180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20828</xdr:rowOff>
    </xdr:from>
    <xdr:to>
      <xdr:col>112</xdr:col>
      <xdr:colOff>38100</xdr:colOff>
      <xdr:row>105</xdr:row>
      <xdr:rowOff>122428</xdr:rowOff>
    </xdr:to>
    <xdr:sp macro="" textlink="">
      <xdr:nvSpPr>
        <xdr:cNvPr id="921" name="フローチャート: 判断 920">
          <a:extLst>
            <a:ext uri="{FF2B5EF4-FFF2-40B4-BE49-F238E27FC236}">
              <a16:creationId xmlns:a16="http://schemas.microsoft.com/office/drawing/2014/main" id="{D64DC5ED-99FB-4851-9933-A43F389E6F79}"/>
            </a:ext>
          </a:extLst>
        </xdr:cNvPr>
        <xdr:cNvSpPr/>
      </xdr:nvSpPr>
      <xdr:spPr>
        <a:xfrm>
          <a:off x="2127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xdr:rowOff>
    </xdr:from>
    <xdr:to>
      <xdr:col>107</xdr:col>
      <xdr:colOff>101600</xdr:colOff>
      <xdr:row>105</xdr:row>
      <xdr:rowOff>106426</xdr:rowOff>
    </xdr:to>
    <xdr:sp macro="" textlink="">
      <xdr:nvSpPr>
        <xdr:cNvPr id="922" name="フローチャート: 判断 921">
          <a:extLst>
            <a:ext uri="{FF2B5EF4-FFF2-40B4-BE49-F238E27FC236}">
              <a16:creationId xmlns:a16="http://schemas.microsoft.com/office/drawing/2014/main" id="{D4A8F6E1-178A-497D-B99F-A5C1D73FCDB8}"/>
            </a:ext>
          </a:extLst>
        </xdr:cNvPr>
        <xdr:cNvSpPr/>
      </xdr:nvSpPr>
      <xdr:spPr>
        <a:xfrm>
          <a:off x="20383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11685</xdr:rowOff>
    </xdr:from>
    <xdr:to>
      <xdr:col>102</xdr:col>
      <xdr:colOff>165100</xdr:colOff>
      <xdr:row>105</xdr:row>
      <xdr:rowOff>113285</xdr:rowOff>
    </xdr:to>
    <xdr:sp macro="" textlink="">
      <xdr:nvSpPr>
        <xdr:cNvPr id="923" name="フローチャート: 判断 922">
          <a:extLst>
            <a:ext uri="{FF2B5EF4-FFF2-40B4-BE49-F238E27FC236}">
              <a16:creationId xmlns:a16="http://schemas.microsoft.com/office/drawing/2014/main" id="{7D62C95C-328F-48F4-9275-3DE6D53BDB49}"/>
            </a:ext>
          </a:extLst>
        </xdr:cNvPr>
        <xdr:cNvSpPr/>
      </xdr:nvSpPr>
      <xdr:spPr>
        <a:xfrm>
          <a:off x="19494500" y="180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153415</xdr:rowOff>
    </xdr:from>
    <xdr:to>
      <xdr:col>98</xdr:col>
      <xdr:colOff>38100</xdr:colOff>
      <xdr:row>105</xdr:row>
      <xdr:rowOff>83565</xdr:rowOff>
    </xdr:to>
    <xdr:sp macro="" textlink="">
      <xdr:nvSpPr>
        <xdr:cNvPr id="924" name="フローチャート: 判断 923">
          <a:extLst>
            <a:ext uri="{FF2B5EF4-FFF2-40B4-BE49-F238E27FC236}">
              <a16:creationId xmlns:a16="http://schemas.microsoft.com/office/drawing/2014/main" id="{1F81ABF1-B7CE-41A8-8811-FBB39F7A4FF0}"/>
            </a:ext>
          </a:extLst>
        </xdr:cNvPr>
        <xdr:cNvSpPr/>
      </xdr:nvSpPr>
      <xdr:spPr>
        <a:xfrm>
          <a:off x="18605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A02CB40-EEDC-4620-8536-F7DC5A6EBEF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1B4A3687-A3F8-4976-8614-7D8A82B18A0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B6FAF0FF-553F-47C3-9BCD-7AD753B7677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47201A3C-D14B-4C84-BAF5-EAD7CE8B91B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8735F3EF-74D8-4DEC-AA96-5ED39396142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39115</xdr:rowOff>
    </xdr:from>
    <xdr:to>
      <xdr:col>116</xdr:col>
      <xdr:colOff>114300</xdr:colOff>
      <xdr:row>100</xdr:row>
      <xdr:rowOff>140715</xdr:rowOff>
    </xdr:to>
    <xdr:sp macro="" textlink="">
      <xdr:nvSpPr>
        <xdr:cNvPr id="930" name="楕円 929">
          <a:extLst>
            <a:ext uri="{FF2B5EF4-FFF2-40B4-BE49-F238E27FC236}">
              <a16:creationId xmlns:a16="http://schemas.microsoft.com/office/drawing/2014/main" id="{C7B1B391-E022-49D8-B79B-428AE6B275CF}"/>
            </a:ext>
          </a:extLst>
        </xdr:cNvPr>
        <xdr:cNvSpPr/>
      </xdr:nvSpPr>
      <xdr:spPr>
        <a:xfrm>
          <a:off x="22110700"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163592</xdr:rowOff>
    </xdr:from>
    <xdr:ext cx="469744" cy="259045"/>
    <xdr:sp macro="" textlink="">
      <xdr:nvSpPr>
        <xdr:cNvPr id="931" name="【公民館】&#10;一人当たり面積該当値テキスト">
          <a:extLst>
            <a:ext uri="{FF2B5EF4-FFF2-40B4-BE49-F238E27FC236}">
              <a16:creationId xmlns:a16="http://schemas.microsoft.com/office/drawing/2014/main" id="{BEFB0B10-8B36-404E-B386-00C7DE44DB50}"/>
            </a:ext>
          </a:extLst>
        </xdr:cNvPr>
        <xdr:cNvSpPr txBox="1"/>
      </xdr:nvSpPr>
      <xdr:spPr>
        <a:xfrm>
          <a:off x="22199600" y="171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73406</xdr:rowOff>
    </xdr:from>
    <xdr:to>
      <xdr:col>112</xdr:col>
      <xdr:colOff>38100</xdr:colOff>
      <xdr:row>101</xdr:row>
      <xdr:rowOff>3556</xdr:rowOff>
    </xdr:to>
    <xdr:sp macro="" textlink="">
      <xdr:nvSpPr>
        <xdr:cNvPr id="932" name="楕円 931">
          <a:extLst>
            <a:ext uri="{FF2B5EF4-FFF2-40B4-BE49-F238E27FC236}">
              <a16:creationId xmlns:a16="http://schemas.microsoft.com/office/drawing/2014/main" id="{3B68069F-1211-4830-AA2E-F5F49A7FBCFC}"/>
            </a:ext>
          </a:extLst>
        </xdr:cNvPr>
        <xdr:cNvSpPr/>
      </xdr:nvSpPr>
      <xdr:spPr>
        <a:xfrm>
          <a:off x="21272500" y="172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89915</xdr:rowOff>
    </xdr:from>
    <xdr:to>
      <xdr:col>116</xdr:col>
      <xdr:colOff>63500</xdr:colOff>
      <xdr:row>100</xdr:row>
      <xdr:rowOff>124206</xdr:rowOff>
    </xdr:to>
    <xdr:cxnSp macro="">
      <xdr:nvCxnSpPr>
        <xdr:cNvPr id="933" name="直線コネクタ 932">
          <a:extLst>
            <a:ext uri="{FF2B5EF4-FFF2-40B4-BE49-F238E27FC236}">
              <a16:creationId xmlns:a16="http://schemas.microsoft.com/office/drawing/2014/main" id="{6443CED0-1C04-4E26-83D5-0C5FD04E279A}"/>
            </a:ext>
          </a:extLst>
        </xdr:cNvPr>
        <xdr:cNvCxnSpPr/>
      </xdr:nvCxnSpPr>
      <xdr:spPr>
        <a:xfrm flipV="1">
          <a:off x="21323300" y="1723491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169418</xdr:rowOff>
    </xdr:from>
    <xdr:to>
      <xdr:col>107</xdr:col>
      <xdr:colOff>101600</xdr:colOff>
      <xdr:row>100</xdr:row>
      <xdr:rowOff>99568</xdr:rowOff>
    </xdr:to>
    <xdr:sp macro="" textlink="">
      <xdr:nvSpPr>
        <xdr:cNvPr id="934" name="楕円 933">
          <a:extLst>
            <a:ext uri="{FF2B5EF4-FFF2-40B4-BE49-F238E27FC236}">
              <a16:creationId xmlns:a16="http://schemas.microsoft.com/office/drawing/2014/main" id="{DC0E345E-E2CD-4FC7-944E-0D27B35EA4FE}"/>
            </a:ext>
          </a:extLst>
        </xdr:cNvPr>
        <xdr:cNvSpPr/>
      </xdr:nvSpPr>
      <xdr:spPr>
        <a:xfrm>
          <a:off x="20383500" y="171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48768</xdr:rowOff>
    </xdr:from>
    <xdr:to>
      <xdr:col>111</xdr:col>
      <xdr:colOff>177800</xdr:colOff>
      <xdr:row>100</xdr:row>
      <xdr:rowOff>124206</xdr:rowOff>
    </xdr:to>
    <xdr:cxnSp macro="">
      <xdr:nvCxnSpPr>
        <xdr:cNvPr id="935" name="直線コネクタ 934">
          <a:extLst>
            <a:ext uri="{FF2B5EF4-FFF2-40B4-BE49-F238E27FC236}">
              <a16:creationId xmlns:a16="http://schemas.microsoft.com/office/drawing/2014/main" id="{23D30837-B159-4D07-8E20-6DF369205053}"/>
            </a:ext>
          </a:extLst>
        </xdr:cNvPr>
        <xdr:cNvCxnSpPr/>
      </xdr:nvCxnSpPr>
      <xdr:spPr>
        <a:xfrm>
          <a:off x="20434300" y="1719376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32258</xdr:rowOff>
    </xdr:from>
    <xdr:to>
      <xdr:col>102</xdr:col>
      <xdr:colOff>165100</xdr:colOff>
      <xdr:row>100</xdr:row>
      <xdr:rowOff>133858</xdr:rowOff>
    </xdr:to>
    <xdr:sp macro="" textlink="">
      <xdr:nvSpPr>
        <xdr:cNvPr id="936" name="楕円 935">
          <a:extLst>
            <a:ext uri="{FF2B5EF4-FFF2-40B4-BE49-F238E27FC236}">
              <a16:creationId xmlns:a16="http://schemas.microsoft.com/office/drawing/2014/main" id="{91E91F00-6577-4CA0-A80B-B0345B6A114C}"/>
            </a:ext>
          </a:extLst>
        </xdr:cNvPr>
        <xdr:cNvSpPr/>
      </xdr:nvSpPr>
      <xdr:spPr>
        <a:xfrm>
          <a:off x="19494500" y="171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48768</xdr:rowOff>
    </xdr:from>
    <xdr:to>
      <xdr:col>107</xdr:col>
      <xdr:colOff>50800</xdr:colOff>
      <xdr:row>100</xdr:row>
      <xdr:rowOff>83058</xdr:rowOff>
    </xdr:to>
    <xdr:cxnSp macro="">
      <xdr:nvCxnSpPr>
        <xdr:cNvPr id="937" name="直線コネクタ 936">
          <a:extLst>
            <a:ext uri="{FF2B5EF4-FFF2-40B4-BE49-F238E27FC236}">
              <a16:creationId xmlns:a16="http://schemas.microsoft.com/office/drawing/2014/main" id="{E710A279-6F07-424F-B2B8-25E0DFBFCB9F}"/>
            </a:ext>
          </a:extLst>
        </xdr:cNvPr>
        <xdr:cNvCxnSpPr/>
      </xdr:nvCxnSpPr>
      <xdr:spPr>
        <a:xfrm flipV="1">
          <a:off x="19545300" y="1719376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64263</xdr:rowOff>
    </xdr:from>
    <xdr:to>
      <xdr:col>98</xdr:col>
      <xdr:colOff>38100</xdr:colOff>
      <xdr:row>100</xdr:row>
      <xdr:rowOff>165863</xdr:rowOff>
    </xdr:to>
    <xdr:sp macro="" textlink="">
      <xdr:nvSpPr>
        <xdr:cNvPr id="938" name="楕円 937">
          <a:extLst>
            <a:ext uri="{FF2B5EF4-FFF2-40B4-BE49-F238E27FC236}">
              <a16:creationId xmlns:a16="http://schemas.microsoft.com/office/drawing/2014/main" id="{A78AC0CA-1B10-45FF-9B74-A0905AAB6D71}"/>
            </a:ext>
          </a:extLst>
        </xdr:cNvPr>
        <xdr:cNvSpPr/>
      </xdr:nvSpPr>
      <xdr:spPr>
        <a:xfrm>
          <a:off x="18605500" y="1720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83058</xdr:rowOff>
    </xdr:from>
    <xdr:to>
      <xdr:col>102</xdr:col>
      <xdr:colOff>114300</xdr:colOff>
      <xdr:row>100</xdr:row>
      <xdr:rowOff>115063</xdr:rowOff>
    </xdr:to>
    <xdr:cxnSp macro="">
      <xdr:nvCxnSpPr>
        <xdr:cNvPr id="939" name="直線コネクタ 938">
          <a:extLst>
            <a:ext uri="{FF2B5EF4-FFF2-40B4-BE49-F238E27FC236}">
              <a16:creationId xmlns:a16="http://schemas.microsoft.com/office/drawing/2014/main" id="{69948BEB-283A-4780-B61C-E6F66946E003}"/>
            </a:ext>
          </a:extLst>
        </xdr:cNvPr>
        <xdr:cNvCxnSpPr/>
      </xdr:nvCxnSpPr>
      <xdr:spPr>
        <a:xfrm flipV="1">
          <a:off x="18656300" y="1722805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113555</xdr:rowOff>
    </xdr:from>
    <xdr:ext cx="469744" cy="259045"/>
    <xdr:sp macro="" textlink="">
      <xdr:nvSpPr>
        <xdr:cNvPr id="940" name="n_1aveValue【公民館】&#10;一人当たり面積">
          <a:extLst>
            <a:ext uri="{FF2B5EF4-FFF2-40B4-BE49-F238E27FC236}">
              <a16:creationId xmlns:a16="http://schemas.microsoft.com/office/drawing/2014/main" id="{A19C8F55-FE00-4846-A2FD-A9852097B21A}"/>
            </a:ext>
          </a:extLst>
        </xdr:cNvPr>
        <xdr:cNvSpPr txBox="1"/>
      </xdr:nvSpPr>
      <xdr:spPr>
        <a:xfrm>
          <a:off x="21075727" y="1811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97553</xdr:rowOff>
    </xdr:from>
    <xdr:ext cx="469744" cy="259045"/>
    <xdr:sp macro="" textlink="">
      <xdr:nvSpPr>
        <xdr:cNvPr id="941" name="n_2aveValue【公民館】&#10;一人当たり面積">
          <a:extLst>
            <a:ext uri="{FF2B5EF4-FFF2-40B4-BE49-F238E27FC236}">
              <a16:creationId xmlns:a16="http://schemas.microsoft.com/office/drawing/2014/main" id="{6575AD6E-7B56-4523-A22F-CE146745BFBD}"/>
            </a:ext>
          </a:extLst>
        </xdr:cNvPr>
        <xdr:cNvSpPr txBox="1"/>
      </xdr:nvSpPr>
      <xdr:spPr>
        <a:xfrm>
          <a:off x="20199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104412</xdr:rowOff>
    </xdr:from>
    <xdr:ext cx="469744" cy="259045"/>
    <xdr:sp macro="" textlink="">
      <xdr:nvSpPr>
        <xdr:cNvPr id="942" name="n_3aveValue【公民館】&#10;一人当たり面積">
          <a:extLst>
            <a:ext uri="{FF2B5EF4-FFF2-40B4-BE49-F238E27FC236}">
              <a16:creationId xmlns:a16="http://schemas.microsoft.com/office/drawing/2014/main" id="{59A7A3E4-349B-406F-8CD1-DE0B644593F7}"/>
            </a:ext>
          </a:extLst>
        </xdr:cNvPr>
        <xdr:cNvSpPr txBox="1"/>
      </xdr:nvSpPr>
      <xdr:spPr>
        <a:xfrm>
          <a:off x="19310427" y="1810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74692</xdr:rowOff>
    </xdr:from>
    <xdr:ext cx="469744" cy="259045"/>
    <xdr:sp macro="" textlink="">
      <xdr:nvSpPr>
        <xdr:cNvPr id="943" name="n_4aveValue【公民館】&#10;一人当たり面積">
          <a:extLst>
            <a:ext uri="{FF2B5EF4-FFF2-40B4-BE49-F238E27FC236}">
              <a16:creationId xmlns:a16="http://schemas.microsoft.com/office/drawing/2014/main" id="{6557F93E-ACB6-46FB-AF79-838E810BDA3E}"/>
            </a:ext>
          </a:extLst>
        </xdr:cNvPr>
        <xdr:cNvSpPr txBox="1"/>
      </xdr:nvSpPr>
      <xdr:spPr>
        <a:xfrm>
          <a:off x="18421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20083</xdr:rowOff>
    </xdr:from>
    <xdr:ext cx="469744" cy="259045"/>
    <xdr:sp macro="" textlink="">
      <xdr:nvSpPr>
        <xdr:cNvPr id="944" name="n_1mainValue【公民館】&#10;一人当たり面積">
          <a:extLst>
            <a:ext uri="{FF2B5EF4-FFF2-40B4-BE49-F238E27FC236}">
              <a16:creationId xmlns:a16="http://schemas.microsoft.com/office/drawing/2014/main" id="{0F872A89-3984-4636-8C25-039358D7CA82}"/>
            </a:ext>
          </a:extLst>
        </xdr:cNvPr>
        <xdr:cNvSpPr txBox="1"/>
      </xdr:nvSpPr>
      <xdr:spPr>
        <a:xfrm>
          <a:off x="21075727" y="1699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116095</xdr:rowOff>
    </xdr:from>
    <xdr:ext cx="469744" cy="259045"/>
    <xdr:sp macro="" textlink="">
      <xdr:nvSpPr>
        <xdr:cNvPr id="945" name="n_2mainValue【公民館】&#10;一人当たり面積">
          <a:extLst>
            <a:ext uri="{FF2B5EF4-FFF2-40B4-BE49-F238E27FC236}">
              <a16:creationId xmlns:a16="http://schemas.microsoft.com/office/drawing/2014/main" id="{03C6E1CD-CE82-4929-8925-73CD2CFCC936}"/>
            </a:ext>
          </a:extLst>
        </xdr:cNvPr>
        <xdr:cNvSpPr txBox="1"/>
      </xdr:nvSpPr>
      <xdr:spPr>
        <a:xfrm>
          <a:off x="20199427" y="1691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150385</xdr:rowOff>
    </xdr:from>
    <xdr:ext cx="469744" cy="259045"/>
    <xdr:sp macro="" textlink="">
      <xdr:nvSpPr>
        <xdr:cNvPr id="946" name="n_3mainValue【公民館】&#10;一人当たり面積">
          <a:extLst>
            <a:ext uri="{FF2B5EF4-FFF2-40B4-BE49-F238E27FC236}">
              <a16:creationId xmlns:a16="http://schemas.microsoft.com/office/drawing/2014/main" id="{67904646-3B11-4181-8DFE-F92B7F7F782E}"/>
            </a:ext>
          </a:extLst>
        </xdr:cNvPr>
        <xdr:cNvSpPr txBox="1"/>
      </xdr:nvSpPr>
      <xdr:spPr>
        <a:xfrm>
          <a:off x="19310427" y="1695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10940</xdr:rowOff>
    </xdr:from>
    <xdr:ext cx="469744" cy="259045"/>
    <xdr:sp macro="" textlink="">
      <xdr:nvSpPr>
        <xdr:cNvPr id="947" name="n_4mainValue【公民館】&#10;一人当たり面積">
          <a:extLst>
            <a:ext uri="{FF2B5EF4-FFF2-40B4-BE49-F238E27FC236}">
              <a16:creationId xmlns:a16="http://schemas.microsoft.com/office/drawing/2014/main" id="{CBA0AB81-A91B-4733-952F-A085F256C9A2}"/>
            </a:ext>
          </a:extLst>
        </xdr:cNvPr>
        <xdr:cNvSpPr txBox="1"/>
      </xdr:nvSpPr>
      <xdr:spPr>
        <a:xfrm>
          <a:off x="18421427" y="1698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5EDF0619-C424-4F0D-BA1A-58FF889B3F8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7458F984-B74D-422A-89A7-86B8C10DD13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474596FB-3021-4AB4-875E-32314D27E0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施設の減価償却率は、類似団体と比較して低い水準にあるにもかかわらず、住民一人当たりの施設の面積、金額をみると類似団体中、高い水準にある施設が多く存在している。また漁港施設や、学校施設においては、減価償却率、住民一人当たりの面積及び金額とも類似団体中最上位に位置しており、今後の対策が求められる。今後、公共施設等総合管理計画に基づき、個別施設計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中で、公共施設の老朽化対策を積極的に推進していくとともに、施設の統廃合についても検討し、公共施設の規模の適正化にも取り組むこととする。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1B6F9F0-0CFB-4CD3-9FA3-0F61EF5F7B6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0774986-1A3C-4A98-B1B1-CD74D24BE15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1B3A903-8D07-40F9-BD79-D551F84AA73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9104DD6-C876-495D-BF1C-F5E8A260B69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103FA12-0E14-4137-8DED-1AB1E571BF6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9B3DB82-0945-4BB6-874F-10D7B7E1445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49A182-AF53-4DDB-BEDA-FB99DFC0F94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1AE71A5-8952-4E40-A6C9-BEF99C1B5FE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16DAC7E-1D81-4466-A1EC-CE454787E66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E0BF1E5-25C9-408C-87B3-8304CDD8ED5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20,969
20,870
238.99
15,007,380
14,254,045
639,115
9,265,242
19,271,801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F69158-008E-43FC-A7DF-6804BDD1834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92A370F-73EF-46A3-B56F-6FBB1135C0C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4B89787-6F0B-4E94-8E05-73E667800E9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EC314F9-959C-4210-85A0-68B1180E79B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71B8337-0739-4609-9D8B-609C247ECE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CEF7AF1-F9D5-4F2A-B6A8-E29FAA13FEF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D616BA-A70D-4FDF-A0F0-5241736CEF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C93EFE6-7788-468D-BC62-52DFD48CCEB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8CCC264-7C1E-4A1D-9BF5-86D577B0F05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2DD47BF-4F66-4570-BB7D-C6BE8B97C5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97392D-6317-4BE8-9AA6-9EC9AC27629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4BD9AC6-6524-4B90-BA8C-4F2CE2AADDF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0573E21-53F0-4990-BA82-840C8FDDAE3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B4D40C7-C3A9-47CF-839E-F210479E55E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DE923D9-7BC4-4076-86F5-C72DD20AB4B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B4E2A8F-5ADB-4E53-B588-82189432DE9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AD77D4C-2488-4E76-9548-9981F830BB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D49F2A5-D716-4270-9B63-EAD563DD692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B66FB44-EC92-4D65-A9F2-2CDE67669E1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875E448-342E-42A2-8B59-AF357F76966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C828441-5F25-4397-8A98-082C0D01096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DC1213A-50DB-4902-82AE-8DB4437047D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E10CDB7-8A99-4AF2-9B2D-41F98F3900F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7E0A3CE-6583-4F84-ACD3-16446226072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3C5FB82-5AA9-4286-9986-6591AEFC6EC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D68D630-82D3-445F-9F13-FEB425D2FA3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E410513-9E21-4C28-AF9E-AAF9E627E1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9BACDC4-CD47-477F-9449-CF7389A4D3A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BB55EF2-0A31-4197-9947-36CC0F5795B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A6090E7-965B-42DB-A941-5DD53010D46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CC5D022-F261-4BC4-B10A-747CDF4E5BD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D0CABF5-EEA1-4E48-B5DD-36D8B776E7A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3C43518-DFBB-4107-9163-B1486C35C5A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F28F34F-4F5A-482A-92DC-397F085852F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E089B2A-63E4-4A82-93F1-ED1CB2CD1A7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9CE8FB8-9F1B-44C1-A7BD-4BC6C2351B4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114C34C-582D-40E5-92BF-58FBE852D01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6D666DA-1E6D-4C2F-BBE6-99B40F1D6C7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824EE33-260C-42F6-8857-FAA5F8E28F5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1878007-5986-4044-A795-AB140356E92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97B4EEB-2569-41DD-85DE-3C6B7403708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DE49067-A2EE-4A0A-B87B-F1CF43907C8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484025D-1A5A-49C7-874B-5940BB2F996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7045537-B363-43D4-B317-3D145014CCC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27D4904-CD30-4652-8B3A-24145162A21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E76E8BB4-E384-429C-A8FB-AD30E37BA3F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393CC9F-E0B7-4B6D-9E8E-BB94F48159A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9ADCD65-0245-4FBB-94C6-B67CDBF71E9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530DCC28-47B7-4B84-A5E9-5EF0E4CE994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1" name="テキスト ボックス 60">
          <a:extLst>
            <a:ext uri="{FF2B5EF4-FFF2-40B4-BE49-F238E27FC236}">
              <a16:creationId xmlns:a16="http://schemas.microsoft.com/office/drawing/2014/main" id="{D5447B9E-36D7-4AB8-AA2D-DECFAA84771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A658674D-9409-4FFC-9ED9-5B89B10C48A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A56B0FDF-125F-40AA-AE60-FD7E810576C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CB7195D0-AC3C-4D46-A0C4-775CA689BB0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C3837ACB-8B1E-451B-8E60-BF21295DD04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958E92B1-7F13-4C2D-9060-FBBD111977C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8E6421A8-7FE8-49F2-8073-1622A721001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8E50F484-D36F-4DB8-8C56-59B50C0CC92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60D24916-CDB1-4E3C-BAAD-2C03B8880C5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22C51825-07DB-4A85-8835-8CD91644B43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71" name="テキスト ボックス 70">
          <a:extLst>
            <a:ext uri="{FF2B5EF4-FFF2-40B4-BE49-F238E27FC236}">
              <a16:creationId xmlns:a16="http://schemas.microsoft.com/office/drawing/2014/main" id="{6143EC05-CEF8-4250-8D9D-BD2D4FF031C5}"/>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A8576708-5345-47BA-B323-CAB2FD70543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99060</xdr:rowOff>
    </xdr:from>
    <xdr:to>
      <xdr:col>24</xdr:col>
      <xdr:colOff>62865</xdr:colOff>
      <xdr:row>64</xdr:row>
      <xdr:rowOff>0</xdr:rowOff>
    </xdr:to>
    <xdr:cxnSp macro="">
      <xdr:nvCxnSpPr>
        <xdr:cNvPr id="73" name="直線コネクタ 72">
          <a:extLst>
            <a:ext uri="{FF2B5EF4-FFF2-40B4-BE49-F238E27FC236}">
              <a16:creationId xmlns:a16="http://schemas.microsoft.com/office/drawing/2014/main" id="{6E0F3491-BDD4-4C7A-96AC-AECFF866D950}"/>
            </a:ext>
          </a:extLst>
        </xdr:cNvPr>
        <xdr:cNvCxnSpPr/>
      </xdr:nvCxnSpPr>
      <xdr:spPr>
        <a:xfrm flipV="1">
          <a:off x="4634865" y="987171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9C1DD5F4-B533-41A1-BD14-643FAF061092}"/>
            </a:ext>
          </a:extLst>
        </xdr:cNvPr>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5" name="直線コネクタ 74">
          <a:extLst>
            <a:ext uri="{FF2B5EF4-FFF2-40B4-BE49-F238E27FC236}">
              <a16:creationId xmlns:a16="http://schemas.microsoft.com/office/drawing/2014/main" id="{B382D23C-A765-4AFF-926B-4E42AE080FD8}"/>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45737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8EA390A-8D9A-4A16-9472-E9BD54D1B2C4}"/>
            </a:ext>
          </a:extLst>
        </xdr:cNvPr>
        <xdr:cNvSpPr txBox="1"/>
      </xdr:nvSpPr>
      <xdr:spPr>
        <a:xfrm>
          <a:off x="4673600" y="964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99060</xdr:rowOff>
    </xdr:from>
    <xdr:to>
      <xdr:col>24</xdr:col>
      <xdr:colOff>152400</xdr:colOff>
      <xdr:row>57</xdr:row>
      <xdr:rowOff>99060</xdr:rowOff>
    </xdr:to>
    <xdr:cxnSp macro="">
      <xdr:nvCxnSpPr>
        <xdr:cNvPr id="77" name="直線コネクタ 76">
          <a:extLst>
            <a:ext uri="{FF2B5EF4-FFF2-40B4-BE49-F238E27FC236}">
              <a16:creationId xmlns:a16="http://schemas.microsoft.com/office/drawing/2014/main" id="{5144291F-B58D-4CA7-9A07-E61BFF9818C5}"/>
            </a:ext>
          </a:extLst>
        </xdr:cNvPr>
        <xdr:cNvCxnSpPr/>
      </xdr:nvCxnSpPr>
      <xdr:spPr>
        <a:xfrm>
          <a:off x="4546600" y="9871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41927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6DA28A59-DC04-44E6-B700-EB852D38E208}"/>
            </a:ext>
          </a:extLst>
        </xdr:cNvPr>
        <xdr:cNvSpPr txBox="1"/>
      </xdr:nvSpPr>
      <xdr:spPr>
        <a:xfrm>
          <a:off x="4673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79" name="フローチャート: 判断 78">
          <a:extLst>
            <a:ext uri="{FF2B5EF4-FFF2-40B4-BE49-F238E27FC236}">
              <a16:creationId xmlns:a16="http://schemas.microsoft.com/office/drawing/2014/main" id="{5108E88A-9BEA-4877-B3A3-85DC2D7EC8DF}"/>
            </a:ext>
          </a:extLst>
        </xdr:cNvPr>
        <xdr:cNvSpPr/>
      </xdr:nvSpPr>
      <xdr:spPr>
        <a:xfrm>
          <a:off x="4584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170180</xdr:rowOff>
    </xdr:from>
    <xdr:to>
      <xdr:col>20</xdr:col>
      <xdr:colOff>38100</xdr:colOff>
      <xdr:row>60</xdr:row>
      <xdr:rowOff>100330</xdr:rowOff>
    </xdr:to>
    <xdr:sp macro="" textlink="">
      <xdr:nvSpPr>
        <xdr:cNvPr id="80" name="フローチャート: 判断 79">
          <a:extLst>
            <a:ext uri="{FF2B5EF4-FFF2-40B4-BE49-F238E27FC236}">
              <a16:creationId xmlns:a16="http://schemas.microsoft.com/office/drawing/2014/main" id="{7BD9359D-7BBC-493B-A707-62DE6ADEC58A}"/>
            </a:ext>
          </a:extLst>
        </xdr:cNvPr>
        <xdr:cNvSpPr/>
      </xdr:nvSpPr>
      <xdr:spPr>
        <a:xfrm>
          <a:off x="3746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78740</xdr:rowOff>
    </xdr:from>
    <xdr:to>
      <xdr:col>15</xdr:col>
      <xdr:colOff>101600</xdr:colOff>
      <xdr:row>61</xdr:row>
      <xdr:rowOff>8890</xdr:rowOff>
    </xdr:to>
    <xdr:sp macro="" textlink="">
      <xdr:nvSpPr>
        <xdr:cNvPr id="81" name="フローチャート: 判断 80">
          <a:extLst>
            <a:ext uri="{FF2B5EF4-FFF2-40B4-BE49-F238E27FC236}">
              <a16:creationId xmlns:a16="http://schemas.microsoft.com/office/drawing/2014/main" id="{62F193BD-A2C5-413D-A14B-64E226812133}"/>
            </a:ext>
          </a:extLst>
        </xdr:cNvPr>
        <xdr:cNvSpPr/>
      </xdr:nvSpPr>
      <xdr:spPr>
        <a:xfrm>
          <a:off x="2857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116840</xdr:rowOff>
    </xdr:from>
    <xdr:to>
      <xdr:col>10</xdr:col>
      <xdr:colOff>165100</xdr:colOff>
      <xdr:row>61</xdr:row>
      <xdr:rowOff>46990</xdr:rowOff>
    </xdr:to>
    <xdr:sp macro="" textlink="">
      <xdr:nvSpPr>
        <xdr:cNvPr id="82" name="フローチャート: 判断 81">
          <a:extLst>
            <a:ext uri="{FF2B5EF4-FFF2-40B4-BE49-F238E27FC236}">
              <a16:creationId xmlns:a16="http://schemas.microsoft.com/office/drawing/2014/main" id="{1894496D-6198-4158-92E5-E1B2B6A81412}"/>
            </a:ext>
          </a:extLst>
        </xdr:cNvPr>
        <xdr:cNvSpPr/>
      </xdr:nvSpPr>
      <xdr:spPr>
        <a:xfrm>
          <a:off x="1968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83" name="フローチャート: 判断 82">
          <a:extLst>
            <a:ext uri="{FF2B5EF4-FFF2-40B4-BE49-F238E27FC236}">
              <a16:creationId xmlns:a16="http://schemas.microsoft.com/office/drawing/2014/main" id="{14791390-15E6-408E-B744-B09C53F4790C}"/>
            </a:ext>
          </a:extLst>
        </xdr:cNvPr>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976E144B-71C6-4057-AB45-D892DC9DC33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6ED4158-EEDC-420D-A076-9B3C1CAA334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C4D1F45-2B5C-42DB-96BE-460ECB6D948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AD19B83-B9D1-49E5-9297-2CC3323366B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CA2FBB3-C8DF-4FEE-B9A3-F25143C0AD3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48260</xdr:rowOff>
    </xdr:from>
    <xdr:to>
      <xdr:col>24</xdr:col>
      <xdr:colOff>114300</xdr:colOff>
      <xdr:row>57</xdr:row>
      <xdr:rowOff>149860</xdr:rowOff>
    </xdr:to>
    <xdr:sp macro="" textlink="">
      <xdr:nvSpPr>
        <xdr:cNvPr id="89" name="楕円 88">
          <a:extLst>
            <a:ext uri="{FF2B5EF4-FFF2-40B4-BE49-F238E27FC236}">
              <a16:creationId xmlns:a16="http://schemas.microsoft.com/office/drawing/2014/main" id="{1A4E6A00-FED4-4E1E-B233-28F83D8100E2}"/>
            </a:ext>
          </a:extLst>
        </xdr:cNvPr>
        <xdr:cNvSpPr/>
      </xdr:nvSpPr>
      <xdr:spPr>
        <a:xfrm>
          <a:off x="45847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1287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A7BE4D6E-10BA-4C01-88CA-DF7906391F70}"/>
            </a:ext>
          </a:extLst>
        </xdr:cNvPr>
        <xdr:cNvSpPr txBox="1"/>
      </xdr:nvSpPr>
      <xdr:spPr>
        <a:xfrm>
          <a:off x="4673600" y="977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143510</xdr:rowOff>
    </xdr:from>
    <xdr:to>
      <xdr:col>20</xdr:col>
      <xdr:colOff>38100</xdr:colOff>
      <xdr:row>57</xdr:row>
      <xdr:rowOff>73660</xdr:rowOff>
    </xdr:to>
    <xdr:sp macro="" textlink="">
      <xdr:nvSpPr>
        <xdr:cNvPr id="91" name="楕円 90">
          <a:extLst>
            <a:ext uri="{FF2B5EF4-FFF2-40B4-BE49-F238E27FC236}">
              <a16:creationId xmlns:a16="http://schemas.microsoft.com/office/drawing/2014/main" id="{CAD0E75E-8829-4734-8886-DBF6BC68F9E9}"/>
            </a:ext>
          </a:extLst>
        </xdr:cNvPr>
        <xdr:cNvSpPr/>
      </xdr:nvSpPr>
      <xdr:spPr>
        <a:xfrm>
          <a:off x="3746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22860</xdr:rowOff>
    </xdr:from>
    <xdr:to>
      <xdr:col>24</xdr:col>
      <xdr:colOff>63500</xdr:colOff>
      <xdr:row>57</xdr:row>
      <xdr:rowOff>99060</xdr:rowOff>
    </xdr:to>
    <xdr:cxnSp macro="">
      <xdr:nvCxnSpPr>
        <xdr:cNvPr id="92" name="直線コネクタ 91">
          <a:extLst>
            <a:ext uri="{FF2B5EF4-FFF2-40B4-BE49-F238E27FC236}">
              <a16:creationId xmlns:a16="http://schemas.microsoft.com/office/drawing/2014/main" id="{0F6E1FCC-3BC0-4999-9DD1-A4221B98E203}"/>
            </a:ext>
          </a:extLst>
        </xdr:cNvPr>
        <xdr:cNvCxnSpPr/>
      </xdr:nvCxnSpPr>
      <xdr:spPr>
        <a:xfrm>
          <a:off x="3797300" y="97955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63500</xdr:rowOff>
    </xdr:from>
    <xdr:to>
      <xdr:col>15</xdr:col>
      <xdr:colOff>101600</xdr:colOff>
      <xdr:row>56</xdr:row>
      <xdr:rowOff>165100</xdr:rowOff>
    </xdr:to>
    <xdr:sp macro="" textlink="">
      <xdr:nvSpPr>
        <xdr:cNvPr id="93" name="楕円 92">
          <a:extLst>
            <a:ext uri="{FF2B5EF4-FFF2-40B4-BE49-F238E27FC236}">
              <a16:creationId xmlns:a16="http://schemas.microsoft.com/office/drawing/2014/main" id="{3D8E35DE-C374-4581-B797-3E37B623D6E4}"/>
            </a:ext>
          </a:extLst>
        </xdr:cNvPr>
        <xdr:cNvSpPr/>
      </xdr:nvSpPr>
      <xdr:spPr>
        <a:xfrm>
          <a:off x="2857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114300</xdr:rowOff>
    </xdr:from>
    <xdr:to>
      <xdr:col>19</xdr:col>
      <xdr:colOff>177800</xdr:colOff>
      <xdr:row>57</xdr:row>
      <xdr:rowOff>22860</xdr:rowOff>
    </xdr:to>
    <xdr:cxnSp macro="">
      <xdr:nvCxnSpPr>
        <xdr:cNvPr id="94" name="直線コネクタ 93">
          <a:extLst>
            <a:ext uri="{FF2B5EF4-FFF2-40B4-BE49-F238E27FC236}">
              <a16:creationId xmlns:a16="http://schemas.microsoft.com/office/drawing/2014/main" id="{1C6DCB96-2106-49D4-8502-D1476E764160}"/>
            </a:ext>
          </a:extLst>
        </xdr:cNvPr>
        <xdr:cNvCxnSpPr/>
      </xdr:nvCxnSpPr>
      <xdr:spPr>
        <a:xfrm>
          <a:off x="2908300" y="97155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151130</xdr:rowOff>
    </xdr:from>
    <xdr:to>
      <xdr:col>10</xdr:col>
      <xdr:colOff>165100</xdr:colOff>
      <xdr:row>56</xdr:row>
      <xdr:rowOff>81280</xdr:rowOff>
    </xdr:to>
    <xdr:sp macro="" textlink="">
      <xdr:nvSpPr>
        <xdr:cNvPr id="95" name="楕円 94">
          <a:extLst>
            <a:ext uri="{FF2B5EF4-FFF2-40B4-BE49-F238E27FC236}">
              <a16:creationId xmlns:a16="http://schemas.microsoft.com/office/drawing/2014/main" id="{9EACC78E-6050-41A2-BA65-E9A90FD9C636}"/>
            </a:ext>
          </a:extLst>
        </xdr:cNvPr>
        <xdr:cNvSpPr/>
      </xdr:nvSpPr>
      <xdr:spPr>
        <a:xfrm>
          <a:off x="1968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30480</xdr:rowOff>
    </xdr:from>
    <xdr:to>
      <xdr:col>15</xdr:col>
      <xdr:colOff>50800</xdr:colOff>
      <xdr:row>56</xdr:row>
      <xdr:rowOff>114300</xdr:rowOff>
    </xdr:to>
    <xdr:cxnSp macro="">
      <xdr:nvCxnSpPr>
        <xdr:cNvPr id="96" name="直線コネクタ 95">
          <a:extLst>
            <a:ext uri="{FF2B5EF4-FFF2-40B4-BE49-F238E27FC236}">
              <a16:creationId xmlns:a16="http://schemas.microsoft.com/office/drawing/2014/main" id="{6029441D-1FA3-41E6-9398-85E0D1866DB2}"/>
            </a:ext>
          </a:extLst>
        </xdr:cNvPr>
        <xdr:cNvCxnSpPr/>
      </xdr:nvCxnSpPr>
      <xdr:spPr>
        <a:xfrm>
          <a:off x="2019300" y="9631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67310</xdr:rowOff>
    </xdr:from>
    <xdr:to>
      <xdr:col>6</xdr:col>
      <xdr:colOff>38100</xdr:colOff>
      <xdr:row>55</xdr:row>
      <xdr:rowOff>168910</xdr:rowOff>
    </xdr:to>
    <xdr:sp macro="" textlink="">
      <xdr:nvSpPr>
        <xdr:cNvPr id="97" name="楕円 96">
          <a:extLst>
            <a:ext uri="{FF2B5EF4-FFF2-40B4-BE49-F238E27FC236}">
              <a16:creationId xmlns:a16="http://schemas.microsoft.com/office/drawing/2014/main" id="{09E22841-1CF8-4D0B-B4BC-F914C1BDD7A1}"/>
            </a:ext>
          </a:extLst>
        </xdr:cNvPr>
        <xdr:cNvSpPr/>
      </xdr:nvSpPr>
      <xdr:spPr>
        <a:xfrm>
          <a:off x="1079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118110</xdr:rowOff>
    </xdr:from>
    <xdr:to>
      <xdr:col>10</xdr:col>
      <xdr:colOff>114300</xdr:colOff>
      <xdr:row>56</xdr:row>
      <xdr:rowOff>30480</xdr:rowOff>
    </xdr:to>
    <xdr:cxnSp macro="">
      <xdr:nvCxnSpPr>
        <xdr:cNvPr id="98" name="直線コネクタ 97">
          <a:extLst>
            <a:ext uri="{FF2B5EF4-FFF2-40B4-BE49-F238E27FC236}">
              <a16:creationId xmlns:a16="http://schemas.microsoft.com/office/drawing/2014/main" id="{6D26C6DB-47C3-4B4F-AAEE-D5BF456F0127}"/>
            </a:ext>
          </a:extLst>
        </xdr:cNvPr>
        <xdr:cNvCxnSpPr/>
      </xdr:nvCxnSpPr>
      <xdr:spPr>
        <a:xfrm>
          <a:off x="1130300" y="9547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91457</xdr:rowOff>
    </xdr:from>
    <xdr:ext cx="405111" cy="259045"/>
    <xdr:sp macro="" textlink="">
      <xdr:nvSpPr>
        <xdr:cNvPr id="99" name="n_1aveValue【体育館・プール】&#10;有形固定資産減価償却率">
          <a:extLst>
            <a:ext uri="{FF2B5EF4-FFF2-40B4-BE49-F238E27FC236}">
              <a16:creationId xmlns:a16="http://schemas.microsoft.com/office/drawing/2014/main" id="{6869F59F-CE25-4726-A9C2-33980AA8F1E0}"/>
            </a:ext>
          </a:extLst>
        </xdr:cNvPr>
        <xdr:cNvSpPr txBox="1"/>
      </xdr:nvSpPr>
      <xdr:spPr>
        <a:xfrm>
          <a:off x="3582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xdr:rowOff>
    </xdr:from>
    <xdr:ext cx="405111" cy="259045"/>
    <xdr:sp macro="" textlink="">
      <xdr:nvSpPr>
        <xdr:cNvPr id="100" name="n_2aveValue【体育館・プール】&#10;有形固定資産減価償却率">
          <a:extLst>
            <a:ext uri="{FF2B5EF4-FFF2-40B4-BE49-F238E27FC236}">
              <a16:creationId xmlns:a16="http://schemas.microsoft.com/office/drawing/2014/main" id="{06242E4C-CCA2-4DD0-81AE-7727AF8C4B42}"/>
            </a:ext>
          </a:extLst>
        </xdr:cNvPr>
        <xdr:cNvSpPr txBox="1"/>
      </xdr:nvSpPr>
      <xdr:spPr>
        <a:xfrm>
          <a:off x="2705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38117</xdr:rowOff>
    </xdr:from>
    <xdr:ext cx="405111" cy="259045"/>
    <xdr:sp macro="" textlink="">
      <xdr:nvSpPr>
        <xdr:cNvPr id="101" name="n_3aveValue【体育館・プール】&#10;有形固定資産減価償却率">
          <a:extLst>
            <a:ext uri="{FF2B5EF4-FFF2-40B4-BE49-F238E27FC236}">
              <a16:creationId xmlns:a16="http://schemas.microsoft.com/office/drawing/2014/main" id="{77EDDC80-ECD1-4947-A1A0-A1BED1A64653}"/>
            </a:ext>
          </a:extLst>
        </xdr:cNvPr>
        <xdr:cNvSpPr txBox="1"/>
      </xdr:nvSpPr>
      <xdr:spPr>
        <a:xfrm>
          <a:off x="1816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156227</xdr:rowOff>
    </xdr:from>
    <xdr:ext cx="405111" cy="259045"/>
    <xdr:sp macro="" textlink="">
      <xdr:nvSpPr>
        <xdr:cNvPr id="102" name="n_4aveValue【体育館・プール】&#10;有形固定資産減価償却率">
          <a:extLst>
            <a:ext uri="{FF2B5EF4-FFF2-40B4-BE49-F238E27FC236}">
              <a16:creationId xmlns:a16="http://schemas.microsoft.com/office/drawing/2014/main" id="{9E61E7AE-8B08-4077-B2D8-98C4CCE14365}"/>
            </a:ext>
          </a:extLst>
        </xdr:cNvPr>
        <xdr:cNvSpPr txBox="1"/>
      </xdr:nvSpPr>
      <xdr:spPr>
        <a:xfrm>
          <a:off x="927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90187</xdr:rowOff>
    </xdr:from>
    <xdr:ext cx="405111" cy="259045"/>
    <xdr:sp macro="" textlink="">
      <xdr:nvSpPr>
        <xdr:cNvPr id="103" name="n_1mainValue【体育館・プール】&#10;有形固定資産減価償却率">
          <a:extLst>
            <a:ext uri="{FF2B5EF4-FFF2-40B4-BE49-F238E27FC236}">
              <a16:creationId xmlns:a16="http://schemas.microsoft.com/office/drawing/2014/main" id="{2364D011-C7F5-4793-911F-D9DF5EBFC359}"/>
            </a:ext>
          </a:extLst>
        </xdr:cNvPr>
        <xdr:cNvSpPr txBox="1"/>
      </xdr:nvSpPr>
      <xdr:spPr>
        <a:xfrm>
          <a:off x="35820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10177</xdr:rowOff>
    </xdr:from>
    <xdr:ext cx="405111" cy="259045"/>
    <xdr:sp macro="" textlink="">
      <xdr:nvSpPr>
        <xdr:cNvPr id="104" name="n_2mainValue【体育館・プール】&#10;有形固定資産減価償却率">
          <a:extLst>
            <a:ext uri="{FF2B5EF4-FFF2-40B4-BE49-F238E27FC236}">
              <a16:creationId xmlns:a16="http://schemas.microsoft.com/office/drawing/2014/main" id="{88FCE952-18BF-41A2-AFB3-A5652F9E8D0E}"/>
            </a:ext>
          </a:extLst>
        </xdr:cNvPr>
        <xdr:cNvSpPr txBox="1"/>
      </xdr:nvSpPr>
      <xdr:spPr>
        <a:xfrm>
          <a:off x="2705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97807</xdr:rowOff>
    </xdr:from>
    <xdr:ext cx="405111" cy="259045"/>
    <xdr:sp macro="" textlink="">
      <xdr:nvSpPr>
        <xdr:cNvPr id="105" name="n_3mainValue【体育館・プール】&#10;有形固定資産減価償却率">
          <a:extLst>
            <a:ext uri="{FF2B5EF4-FFF2-40B4-BE49-F238E27FC236}">
              <a16:creationId xmlns:a16="http://schemas.microsoft.com/office/drawing/2014/main" id="{D0BE25D8-96DC-41A7-AA92-D1A02F636030}"/>
            </a:ext>
          </a:extLst>
        </xdr:cNvPr>
        <xdr:cNvSpPr txBox="1"/>
      </xdr:nvSpPr>
      <xdr:spPr>
        <a:xfrm>
          <a:off x="181674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13987</xdr:rowOff>
    </xdr:from>
    <xdr:ext cx="405111" cy="259045"/>
    <xdr:sp macro="" textlink="">
      <xdr:nvSpPr>
        <xdr:cNvPr id="106" name="n_4mainValue【体育館・プール】&#10;有形固定資産減価償却率">
          <a:extLst>
            <a:ext uri="{FF2B5EF4-FFF2-40B4-BE49-F238E27FC236}">
              <a16:creationId xmlns:a16="http://schemas.microsoft.com/office/drawing/2014/main" id="{A038C57D-F9A9-461C-A79A-E49B1B20BB8A}"/>
            </a:ext>
          </a:extLst>
        </xdr:cNvPr>
        <xdr:cNvSpPr txBox="1"/>
      </xdr:nvSpPr>
      <xdr:spPr>
        <a:xfrm>
          <a:off x="927744" y="927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86AD895B-7BF0-4FF5-A723-C18806B3706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95BE6FF0-EC5C-42CA-AA4F-109ADF7EDE5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4F41B6FD-9B9F-4359-A6E3-033A87ECDBF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223D5941-7B96-4080-8094-54370D76A57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D94F4BCE-806C-41BB-B1A3-C04E1136C7B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A74D6F2E-8884-4150-A6A6-913FAA79499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A42ADD2-75CA-40C0-81AE-8E387E52B82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7B1C04E2-E83D-4059-9DD8-65DA2323ABF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BEB24C2B-B978-4BF9-96A0-EF93D0666B7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82CE7487-9BEF-4811-BF7C-164DF15E367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17" name="テキスト ボックス 116">
          <a:extLst>
            <a:ext uri="{FF2B5EF4-FFF2-40B4-BE49-F238E27FC236}">
              <a16:creationId xmlns:a16="http://schemas.microsoft.com/office/drawing/2014/main" id="{721530B4-97E0-495D-B3F5-DA1451A1D306}"/>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1E26BAF9-8CE4-4B88-A14C-908608CA90A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CF34BB5A-2ABD-4A83-A113-6C2D89432831}"/>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6DB5D20E-FBA4-4C95-AF4A-471494B08EE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3EBBDB90-A242-43E8-BFD1-31CA3D2786BE}"/>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4D52E7C9-279E-4F90-A72A-3B99E29CF91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3" name="テキスト ボックス 122">
          <a:extLst>
            <a:ext uri="{FF2B5EF4-FFF2-40B4-BE49-F238E27FC236}">
              <a16:creationId xmlns:a16="http://schemas.microsoft.com/office/drawing/2014/main" id="{E847659B-1098-42A8-9F3E-7B15F27D44C2}"/>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32ED68CE-55F1-4013-8D97-7BE89A3C8F3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5" name="テキスト ボックス 124">
          <a:extLst>
            <a:ext uri="{FF2B5EF4-FFF2-40B4-BE49-F238E27FC236}">
              <a16:creationId xmlns:a16="http://schemas.microsoft.com/office/drawing/2014/main" id="{5627AA6F-37AE-4D1D-A620-ADF32847360F}"/>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5B47937C-5787-480B-8B55-CA090B07820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1B98F2D8-D5D5-4CBE-BA1F-E9477B49250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E692EE08-8FCF-4626-8D0F-21A01790C4F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4572</xdr:rowOff>
    </xdr:to>
    <xdr:cxnSp macro="">
      <xdr:nvCxnSpPr>
        <xdr:cNvPr id="129" name="直線コネクタ 128">
          <a:extLst>
            <a:ext uri="{FF2B5EF4-FFF2-40B4-BE49-F238E27FC236}">
              <a16:creationId xmlns:a16="http://schemas.microsoft.com/office/drawing/2014/main" id="{C3AF5A4E-DB3F-4274-BA99-224DF42B1EED}"/>
            </a:ext>
          </a:extLst>
        </xdr:cNvPr>
        <xdr:cNvCxnSpPr/>
      </xdr:nvCxnSpPr>
      <xdr:spPr>
        <a:xfrm flipV="1">
          <a:off x="10476865" y="948690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8399</xdr:rowOff>
    </xdr:from>
    <xdr:ext cx="469744" cy="259045"/>
    <xdr:sp macro="" textlink="">
      <xdr:nvSpPr>
        <xdr:cNvPr id="130" name="【体育館・プール】&#10;一人当たり面積最小値テキスト">
          <a:extLst>
            <a:ext uri="{FF2B5EF4-FFF2-40B4-BE49-F238E27FC236}">
              <a16:creationId xmlns:a16="http://schemas.microsoft.com/office/drawing/2014/main" id="{436C584D-D41B-426F-B68F-3F2E0D70FC7E}"/>
            </a:ext>
          </a:extLst>
        </xdr:cNvPr>
        <xdr:cNvSpPr txBox="1"/>
      </xdr:nvSpPr>
      <xdr:spPr>
        <a:xfrm>
          <a:off x="10515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4572</xdr:rowOff>
    </xdr:from>
    <xdr:to>
      <xdr:col>55</xdr:col>
      <xdr:colOff>88900</xdr:colOff>
      <xdr:row>64</xdr:row>
      <xdr:rowOff>4572</xdr:rowOff>
    </xdr:to>
    <xdr:cxnSp macro="">
      <xdr:nvCxnSpPr>
        <xdr:cNvPr id="131" name="直線コネクタ 130">
          <a:extLst>
            <a:ext uri="{FF2B5EF4-FFF2-40B4-BE49-F238E27FC236}">
              <a16:creationId xmlns:a16="http://schemas.microsoft.com/office/drawing/2014/main" id="{68E59292-E6DC-4636-82DA-50530286A7E0}"/>
            </a:ext>
          </a:extLst>
        </xdr:cNvPr>
        <xdr:cNvCxnSpPr/>
      </xdr:nvCxnSpPr>
      <xdr:spPr>
        <a:xfrm>
          <a:off x="10388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132" name="【体育館・プール】&#10;一人当たり面積最大値テキスト">
          <a:extLst>
            <a:ext uri="{FF2B5EF4-FFF2-40B4-BE49-F238E27FC236}">
              <a16:creationId xmlns:a16="http://schemas.microsoft.com/office/drawing/2014/main" id="{C0DD1EDE-1FA3-42A2-BF71-7D520CF86665}"/>
            </a:ext>
          </a:extLst>
        </xdr:cNvPr>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133" name="直線コネクタ 132">
          <a:extLst>
            <a:ext uri="{FF2B5EF4-FFF2-40B4-BE49-F238E27FC236}">
              <a16:creationId xmlns:a16="http://schemas.microsoft.com/office/drawing/2014/main" id="{2E85E82E-3403-48AF-AB09-3A0CC869E495}"/>
            </a:ext>
          </a:extLst>
        </xdr:cNvPr>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89933</xdr:rowOff>
    </xdr:from>
    <xdr:ext cx="469744" cy="259045"/>
    <xdr:sp macro="" textlink="">
      <xdr:nvSpPr>
        <xdr:cNvPr id="134" name="【体育館・プール】&#10;一人当たり面積平均値テキスト">
          <a:extLst>
            <a:ext uri="{FF2B5EF4-FFF2-40B4-BE49-F238E27FC236}">
              <a16:creationId xmlns:a16="http://schemas.microsoft.com/office/drawing/2014/main" id="{CD3FF15F-0253-4701-A58C-9559CE55A417}"/>
            </a:ext>
          </a:extLst>
        </xdr:cNvPr>
        <xdr:cNvSpPr txBox="1"/>
      </xdr:nvSpPr>
      <xdr:spPr>
        <a:xfrm>
          <a:off x="10515600" y="1020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111506</xdr:rowOff>
    </xdr:from>
    <xdr:to>
      <xdr:col>55</xdr:col>
      <xdr:colOff>50800</xdr:colOff>
      <xdr:row>60</xdr:row>
      <xdr:rowOff>41656</xdr:rowOff>
    </xdr:to>
    <xdr:sp macro="" textlink="">
      <xdr:nvSpPr>
        <xdr:cNvPr id="135" name="フローチャート: 判断 134">
          <a:extLst>
            <a:ext uri="{FF2B5EF4-FFF2-40B4-BE49-F238E27FC236}">
              <a16:creationId xmlns:a16="http://schemas.microsoft.com/office/drawing/2014/main" id="{73F8FA1D-F4D2-47BB-88C0-1359187B6E5B}"/>
            </a:ext>
          </a:extLst>
        </xdr:cNvPr>
        <xdr:cNvSpPr/>
      </xdr:nvSpPr>
      <xdr:spPr>
        <a:xfrm>
          <a:off x="10426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143510</xdr:rowOff>
    </xdr:from>
    <xdr:to>
      <xdr:col>50</xdr:col>
      <xdr:colOff>165100</xdr:colOff>
      <xdr:row>60</xdr:row>
      <xdr:rowOff>73660</xdr:rowOff>
    </xdr:to>
    <xdr:sp macro="" textlink="">
      <xdr:nvSpPr>
        <xdr:cNvPr id="136" name="フローチャート: 判断 135">
          <a:extLst>
            <a:ext uri="{FF2B5EF4-FFF2-40B4-BE49-F238E27FC236}">
              <a16:creationId xmlns:a16="http://schemas.microsoft.com/office/drawing/2014/main" id="{ABB58F52-6978-4DE6-A63D-AE8955C5D66F}"/>
            </a:ext>
          </a:extLst>
        </xdr:cNvPr>
        <xdr:cNvSpPr/>
      </xdr:nvSpPr>
      <xdr:spPr>
        <a:xfrm>
          <a:off x="9588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xdr:rowOff>
    </xdr:from>
    <xdr:to>
      <xdr:col>46</xdr:col>
      <xdr:colOff>38100</xdr:colOff>
      <xdr:row>61</xdr:row>
      <xdr:rowOff>107950</xdr:rowOff>
    </xdr:to>
    <xdr:sp macro="" textlink="">
      <xdr:nvSpPr>
        <xdr:cNvPr id="137" name="フローチャート: 判断 136">
          <a:extLst>
            <a:ext uri="{FF2B5EF4-FFF2-40B4-BE49-F238E27FC236}">
              <a16:creationId xmlns:a16="http://schemas.microsoft.com/office/drawing/2014/main" id="{F15A144A-6B41-413A-A01F-2E378ACBF1D4}"/>
            </a:ext>
          </a:extLst>
        </xdr:cNvPr>
        <xdr:cNvSpPr/>
      </xdr:nvSpPr>
      <xdr:spPr>
        <a:xfrm>
          <a:off x="8699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20066</xdr:rowOff>
    </xdr:from>
    <xdr:to>
      <xdr:col>41</xdr:col>
      <xdr:colOff>101600</xdr:colOff>
      <xdr:row>61</xdr:row>
      <xdr:rowOff>121666</xdr:rowOff>
    </xdr:to>
    <xdr:sp macro="" textlink="">
      <xdr:nvSpPr>
        <xdr:cNvPr id="138" name="フローチャート: 判断 137">
          <a:extLst>
            <a:ext uri="{FF2B5EF4-FFF2-40B4-BE49-F238E27FC236}">
              <a16:creationId xmlns:a16="http://schemas.microsoft.com/office/drawing/2014/main" id="{9714084C-EA7B-4ED6-8F67-FC1BF007317C}"/>
            </a:ext>
          </a:extLst>
        </xdr:cNvPr>
        <xdr:cNvSpPr/>
      </xdr:nvSpPr>
      <xdr:spPr>
        <a:xfrm>
          <a:off x="7810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22352</xdr:rowOff>
    </xdr:from>
    <xdr:to>
      <xdr:col>36</xdr:col>
      <xdr:colOff>165100</xdr:colOff>
      <xdr:row>60</xdr:row>
      <xdr:rowOff>123952</xdr:rowOff>
    </xdr:to>
    <xdr:sp macro="" textlink="">
      <xdr:nvSpPr>
        <xdr:cNvPr id="139" name="フローチャート: 判断 138">
          <a:extLst>
            <a:ext uri="{FF2B5EF4-FFF2-40B4-BE49-F238E27FC236}">
              <a16:creationId xmlns:a16="http://schemas.microsoft.com/office/drawing/2014/main" id="{864AF177-BE7B-49FF-8A3B-31E7EE614C70}"/>
            </a:ext>
          </a:extLst>
        </xdr:cNvPr>
        <xdr:cNvSpPr/>
      </xdr:nvSpPr>
      <xdr:spPr>
        <a:xfrm>
          <a:off x="6921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7198CE8F-ECBA-4B4D-9BA4-F94CA7DEF88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6F525FF4-E232-458E-951B-182871C5D62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1E66FF62-77C3-4AB6-8A9D-BC2DFC90658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D35943E-8992-4B4F-A65D-3A23E421CB9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1042B9B7-0BF5-4B6F-8B60-C1D8A08EFEC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106934</xdr:rowOff>
    </xdr:from>
    <xdr:to>
      <xdr:col>55</xdr:col>
      <xdr:colOff>50800</xdr:colOff>
      <xdr:row>56</xdr:row>
      <xdr:rowOff>37084</xdr:rowOff>
    </xdr:to>
    <xdr:sp macro="" textlink="">
      <xdr:nvSpPr>
        <xdr:cNvPr id="145" name="楕円 144">
          <a:extLst>
            <a:ext uri="{FF2B5EF4-FFF2-40B4-BE49-F238E27FC236}">
              <a16:creationId xmlns:a16="http://schemas.microsoft.com/office/drawing/2014/main" id="{5D1B651E-8FC4-4105-964B-E6E0930974EA}"/>
            </a:ext>
          </a:extLst>
        </xdr:cNvPr>
        <xdr:cNvSpPr/>
      </xdr:nvSpPr>
      <xdr:spPr>
        <a:xfrm>
          <a:off x="104267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21861</xdr:rowOff>
    </xdr:from>
    <xdr:ext cx="469744" cy="259045"/>
    <xdr:sp macro="" textlink="">
      <xdr:nvSpPr>
        <xdr:cNvPr id="146" name="【体育館・プール】&#10;一人当たり面積該当値テキスト">
          <a:extLst>
            <a:ext uri="{FF2B5EF4-FFF2-40B4-BE49-F238E27FC236}">
              <a16:creationId xmlns:a16="http://schemas.microsoft.com/office/drawing/2014/main" id="{828EB8C0-8CD4-4D35-B5C7-38F82C95291D}"/>
            </a:ext>
          </a:extLst>
        </xdr:cNvPr>
        <xdr:cNvSpPr txBox="1"/>
      </xdr:nvSpPr>
      <xdr:spPr>
        <a:xfrm>
          <a:off x="10515600" y="945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58928</xdr:rowOff>
    </xdr:from>
    <xdr:to>
      <xdr:col>50</xdr:col>
      <xdr:colOff>165100</xdr:colOff>
      <xdr:row>56</xdr:row>
      <xdr:rowOff>160528</xdr:rowOff>
    </xdr:to>
    <xdr:sp macro="" textlink="">
      <xdr:nvSpPr>
        <xdr:cNvPr id="147" name="楕円 146">
          <a:extLst>
            <a:ext uri="{FF2B5EF4-FFF2-40B4-BE49-F238E27FC236}">
              <a16:creationId xmlns:a16="http://schemas.microsoft.com/office/drawing/2014/main" id="{63D3AB2F-897F-4AEE-AFA3-BCEDFA38D324}"/>
            </a:ext>
          </a:extLst>
        </xdr:cNvPr>
        <xdr:cNvSpPr/>
      </xdr:nvSpPr>
      <xdr:spPr>
        <a:xfrm>
          <a:off x="9588500" y="9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157734</xdr:rowOff>
    </xdr:from>
    <xdr:to>
      <xdr:col>55</xdr:col>
      <xdr:colOff>0</xdr:colOff>
      <xdr:row>56</xdr:row>
      <xdr:rowOff>109728</xdr:rowOff>
    </xdr:to>
    <xdr:cxnSp macro="">
      <xdr:nvCxnSpPr>
        <xdr:cNvPr id="148" name="直線コネクタ 147">
          <a:extLst>
            <a:ext uri="{FF2B5EF4-FFF2-40B4-BE49-F238E27FC236}">
              <a16:creationId xmlns:a16="http://schemas.microsoft.com/office/drawing/2014/main" id="{92F346B9-5A05-40CC-BAEC-5FFE019128EB}"/>
            </a:ext>
          </a:extLst>
        </xdr:cNvPr>
        <xdr:cNvCxnSpPr/>
      </xdr:nvCxnSpPr>
      <xdr:spPr>
        <a:xfrm flipV="1">
          <a:off x="9639300" y="958748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100076</xdr:rowOff>
    </xdr:from>
    <xdr:to>
      <xdr:col>46</xdr:col>
      <xdr:colOff>38100</xdr:colOff>
      <xdr:row>57</xdr:row>
      <xdr:rowOff>30226</xdr:rowOff>
    </xdr:to>
    <xdr:sp macro="" textlink="">
      <xdr:nvSpPr>
        <xdr:cNvPr id="149" name="楕円 148">
          <a:extLst>
            <a:ext uri="{FF2B5EF4-FFF2-40B4-BE49-F238E27FC236}">
              <a16:creationId xmlns:a16="http://schemas.microsoft.com/office/drawing/2014/main" id="{7525DAC4-52E1-4E82-BB79-1F909C6AF162}"/>
            </a:ext>
          </a:extLst>
        </xdr:cNvPr>
        <xdr:cNvSpPr/>
      </xdr:nvSpPr>
      <xdr:spPr>
        <a:xfrm>
          <a:off x="8699500" y="97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109728</xdr:rowOff>
    </xdr:from>
    <xdr:to>
      <xdr:col>50</xdr:col>
      <xdr:colOff>114300</xdr:colOff>
      <xdr:row>56</xdr:row>
      <xdr:rowOff>150876</xdr:rowOff>
    </xdr:to>
    <xdr:cxnSp macro="">
      <xdr:nvCxnSpPr>
        <xdr:cNvPr id="150" name="直線コネクタ 149">
          <a:extLst>
            <a:ext uri="{FF2B5EF4-FFF2-40B4-BE49-F238E27FC236}">
              <a16:creationId xmlns:a16="http://schemas.microsoft.com/office/drawing/2014/main" id="{6E62703C-9847-46C6-BB74-19C01BB4F7CD}"/>
            </a:ext>
          </a:extLst>
        </xdr:cNvPr>
        <xdr:cNvCxnSpPr/>
      </xdr:nvCxnSpPr>
      <xdr:spPr>
        <a:xfrm flipV="1">
          <a:off x="8750300" y="9710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141224</xdr:rowOff>
    </xdr:from>
    <xdr:to>
      <xdr:col>41</xdr:col>
      <xdr:colOff>101600</xdr:colOff>
      <xdr:row>57</xdr:row>
      <xdr:rowOff>71374</xdr:rowOff>
    </xdr:to>
    <xdr:sp macro="" textlink="">
      <xdr:nvSpPr>
        <xdr:cNvPr id="151" name="楕円 150">
          <a:extLst>
            <a:ext uri="{FF2B5EF4-FFF2-40B4-BE49-F238E27FC236}">
              <a16:creationId xmlns:a16="http://schemas.microsoft.com/office/drawing/2014/main" id="{236D2B24-8DF4-47DA-B162-20B5FFA01CEE}"/>
            </a:ext>
          </a:extLst>
        </xdr:cNvPr>
        <xdr:cNvSpPr/>
      </xdr:nvSpPr>
      <xdr:spPr>
        <a:xfrm>
          <a:off x="7810500" y="97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150876</xdr:rowOff>
    </xdr:from>
    <xdr:to>
      <xdr:col>45</xdr:col>
      <xdr:colOff>177800</xdr:colOff>
      <xdr:row>57</xdr:row>
      <xdr:rowOff>20574</xdr:rowOff>
    </xdr:to>
    <xdr:cxnSp macro="">
      <xdr:nvCxnSpPr>
        <xdr:cNvPr id="152" name="直線コネクタ 151">
          <a:extLst>
            <a:ext uri="{FF2B5EF4-FFF2-40B4-BE49-F238E27FC236}">
              <a16:creationId xmlns:a16="http://schemas.microsoft.com/office/drawing/2014/main" id="{ACCE06DC-C80C-4B3B-97AD-162427D72043}"/>
            </a:ext>
          </a:extLst>
        </xdr:cNvPr>
        <xdr:cNvCxnSpPr/>
      </xdr:nvCxnSpPr>
      <xdr:spPr>
        <a:xfrm flipV="1">
          <a:off x="7861300" y="9752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10922</xdr:rowOff>
    </xdr:from>
    <xdr:to>
      <xdr:col>36</xdr:col>
      <xdr:colOff>165100</xdr:colOff>
      <xdr:row>57</xdr:row>
      <xdr:rowOff>112522</xdr:rowOff>
    </xdr:to>
    <xdr:sp macro="" textlink="">
      <xdr:nvSpPr>
        <xdr:cNvPr id="153" name="楕円 152">
          <a:extLst>
            <a:ext uri="{FF2B5EF4-FFF2-40B4-BE49-F238E27FC236}">
              <a16:creationId xmlns:a16="http://schemas.microsoft.com/office/drawing/2014/main" id="{4DFB147A-2D71-4C07-8C49-E6EE50CAFA9B}"/>
            </a:ext>
          </a:extLst>
        </xdr:cNvPr>
        <xdr:cNvSpPr/>
      </xdr:nvSpPr>
      <xdr:spPr>
        <a:xfrm>
          <a:off x="6921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20574</xdr:rowOff>
    </xdr:from>
    <xdr:to>
      <xdr:col>41</xdr:col>
      <xdr:colOff>50800</xdr:colOff>
      <xdr:row>57</xdr:row>
      <xdr:rowOff>61722</xdr:rowOff>
    </xdr:to>
    <xdr:cxnSp macro="">
      <xdr:nvCxnSpPr>
        <xdr:cNvPr id="154" name="直線コネクタ 153">
          <a:extLst>
            <a:ext uri="{FF2B5EF4-FFF2-40B4-BE49-F238E27FC236}">
              <a16:creationId xmlns:a16="http://schemas.microsoft.com/office/drawing/2014/main" id="{1A00A2C4-7F4A-498A-9382-0797EAB7CA13}"/>
            </a:ext>
          </a:extLst>
        </xdr:cNvPr>
        <xdr:cNvCxnSpPr/>
      </xdr:nvCxnSpPr>
      <xdr:spPr>
        <a:xfrm flipV="1">
          <a:off x="6972300" y="97932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64787</xdr:rowOff>
    </xdr:from>
    <xdr:ext cx="469744" cy="259045"/>
    <xdr:sp macro="" textlink="">
      <xdr:nvSpPr>
        <xdr:cNvPr id="155" name="n_1aveValue【体育館・プール】&#10;一人当たり面積">
          <a:extLst>
            <a:ext uri="{FF2B5EF4-FFF2-40B4-BE49-F238E27FC236}">
              <a16:creationId xmlns:a16="http://schemas.microsoft.com/office/drawing/2014/main" id="{52DA38A5-4295-46DB-A9F5-A73749C9C4C9}"/>
            </a:ext>
          </a:extLst>
        </xdr:cNvPr>
        <xdr:cNvSpPr txBox="1"/>
      </xdr:nvSpPr>
      <xdr:spPr>
        <a:xfrm>
          <a:off x="93917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99077</xdr:rowOff>
    </xdr:from>
    <xdr:ext cx="469744" cy="259045"/>
    <xdr:sp macro="" textlink="">
      <xdr:nvSpPr>
        <xdr:cNvPr id="156" name="n_2aveValue【体育館・プール】&#10;一人当たり面積">
          <a:extLst>
            <a:ext uri="{FF2B5EF4-FFF2-40B4-BE49-F238E27FC236}">
              <a16:creationId xmlns:a16="http://schemas.microsoft.com/office/drawing/2014/main" id="{DF455B35-DE6D-4638-B830-7227CC7EDC47}"/>
            </a:ext>
          </a:extLst>
        </xdr:cNvPr>
        <xdr:cNvSpPr txBox="1"/>
      </xdr:nvSpPr>
      <xdr:spPr>
        <a:xfrm>
          <a:off x="8515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112793</xdr:rowOff>
    </xdr:from>
    <xdr:ext cx="469744" cy="259045"/>
    <xdr:sp macro="" textlink="">
      <xdr:nvSpPr>
        <xdr:cNvPr id="157" name="n_3aveValue【体育館・プール】&#10;一人当たり面積">
          <a:extLst>
            <a:ext uri="{FF2B5EF4-FFF2-40B4-BE49-F238E27FC236}">
              <a16:creationId xmlns:a16="http://schemas.microsoft.com/office/drawing/2014/main" id="{C35CDC40-CF4D-47A6-B98D-9BA3C9229B57}"/>
            </a:ext>
          </a:extLst>
        </xdr:cNvPr>
        <xdr:cNvSpPr txBox="1"/>
      </xdr:nvSpPr>
      <xdr:spPr>
        <a:xfrm>
          <a:off x="76264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4871DC18-C6A4-4432-8018-BF3412AEE577}"/>
            </a:ext>
          </a:extLst>
        </xdr:cNvPr>
        <xdr:cNvSpPr txBox="1"/>
      </xdr:nvSpPr>
      <xdr:spPr>
        <a:xfrm>
          <a:off x="6737427" y="1040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5605</xdr:rowOff>
    </xdr:from>
    <xdr:ext cx="469744" cy="259045"/>
    <xdr:sp macro="" textlink="">
      <xdr:nvSpPr>
        <xdr:cNvPr id="159" name="n_1mainValue【体育館・プール】&#10;一人当たり面積">
          <a:extLst>
            <a:ext uri="{FF2B5EF4-FFF2-40B4-BE49-F238E27FC236}">
              <a16:creationId xmlns:a16="http://schemas.microsoft.com/office/drawing/2014/main" id="{9173C5B1-F023-48D2-A5DE-3C8FBD0586C6}"/>
            </a:ext>
          </a:extLst>
        </xdr:cNvPr>
        <xdr:cNvSpPr txBox="1"/>
      </xdr:nvSpPr>
      <xdr:spPr>
        <a:xfrm>
          <a:off x="9391727" y="94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46753</xdr:rowOff>
    </xdr:from>
    <xdr:ext cx="469744" cy="259045"/>
    <xdr:sp macro="" textlink="">
      <xdr:nvSpPr>
        <xdr:cNvPr id="160" name="n_2mainValue【体育館・プール】&#10;一人当たり面積">
          <a:extLst>
            <a:ext uri="{FF2B5EF4-FFF2-40B4-BE49-F238E27FC236}">
              <a16:creationId xmlns:a16="http://schemas.microsoft.com/office/drawing/2014/main" id="{78068A89-6170-4A14-8293-8CBE32BE814C}"/>
            </a:ext>
          </a:extLst>
        </xdr:cNvPr>
        <xdr:cNvSpPr txBox="1"/>
      </xdr:nvSpPr>
      <xdr:spPr>
        <a:xfrm>
          <a:off x="8515427" y="947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87901</xdr:rowOff>
    </xdr:from>
    <xdr:ext cx="469744" cy="259045"/>
    <xdr:sp macro="" textlink="">
      <xdr:nvSpPr>
        <xdr:cNvPr id="161" name="n_3mainValue【体育館・プール】&#10;一人当たり面積">
          <a:extLst>
            <a:ext uri="{FF2B5EF4-FFF2-40B4-BE49-F238E27FC236}">
              <a16:creationId xmlns:a16="http://schemas.microsoft.com/office/drawing/2014/main" id="{479EBB92-A848-476E-8F5B-EB7A44AAA628}"/>
            </a:ext>
          </a:extLst>
        </xdr:cNvPr>
        <xdr:cNvSpPr txBox="1"/>
      </xdr:nvSpPr>
      <xdr:spPr>
        <a:xfrm>
          <a:off x="7626427" y="951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129049</xdr:rowOff>
    </xdr:from>
    <xdr:ext cx="469744" cy="259045"/>
    <xdr:sp macro="" textlink="">
      <xdr:nvSpPr>
        <xdr:cNvPr id="162" name="n_4mainValue【体育館・プール】&#10;一人当たり面積">
          <a:extLst>
            <a:ext uri="{FF2B5EF4-FFF2-40B4-BE49-F238E27FC236}">
              <a16:creationId xmlns:a16="http://schemas.microsoft.com/office/drawing/2014/main" id="{ECCC897D-879A-454E-898C-0415770F1752}"/>
            </a:ext>
          </a:extLst>
        </xdr:cNvPr>
        <xdr:cNvSpPr txBox="1"/>
      </xdr:nvSpPr>
      <xdr:spPr>
        <a:xfrm>
          <a:off x="6737427" y="955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1C25D64F-A185-42EC-9E82-A3564A3B90C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EB0206ED-8284-4EF8-913E-82A19A188FB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D0F9EF4A-F672-45E6-B1B4-4B5D8205CF7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E405B583-425C-4E8A-8973-780DEA839FD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15A53112-8B9D-45D0-BA8C-8407E243730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A7CF72B7-8D6F-4ED4-AA72-F98C19E4947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F69689FE-86FD-4FBD-8D0A-E3475FE1CEA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13013618-7253-4DB4-AE4E-A46A0E06914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5236A8E7-A60E-4E03-9DB1-BEC0B553F70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8B312B8D-849F-49F9-BF6F-942EBF8A299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37DC06B5-7CA2-4C27-B19B-091DF352400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4" name="直線コネクタ 173">
          <a:extLst>
            <a:ext uri="{FF2B5EF4-FFF2-40B4-BE49-F238E27FC236}">
              <a16:creationId xmlns:a16="http://schemas.microsoft.com/office/drawing/2014/main" id="{7590236F-1F56-42E4-9A0B-EF017D577AB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5" name="テキスト ボックス 174">
          <a:extLst>
            <a:ext uri="{FF2B5EF4-FFF2-40B4-BE49-F238E27FC236}">
              <a16:creationId xmlns:a16="http://schemas.microsoft.com/office/drawing/2014/main" id="{A0FB4864-4267-4EBC-9A42-6F92F2298AC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6" name="直線コネクタ 175">
          <a:extLst>
            <a:ext uri="{FF2B5EF4-FFF2-40B4-BE49-F238E27FC236}">
              <a16:creationId xmlns:a16="http://schemas.microsoft.com/office/drawing/2014/main" id="{232BC649-9A95-47A0-8910-DE985A50598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7" name="テキスト ボックス 176">
          <a:extLst>
            <a:ext uri="{FF2B5EF4-FFF2-40B4-BE49-F238E27FC236}">
              <a16:creationId xmlns:a16="http://schemas.microsoft.com/office/drawing/2014/main" id="{FC240BEF-3FD5-4A74-954D-785684814AE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8" name="直線コネクタ 177">
          <a:extLst>
            <a:ext uri="{FF2B5EF4-FFF2-40B4-BE49-F238E27FC236}">
              <a16:creationId xmlns:a16="http://schemas.microsoft.com/office/drawing/2014/main" id="{CA3F3065-9484-4DC3-AF40-641009B5274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9" name="テキスト ボックス 178">
          <a:extLst>
            <a:ext uri="{FF2B5EF4-FFF2-40B4-BE49-F238E27FC236}">
              <a16:creationId xmlns:a16="http://schemas.microsoft.com/office/drawing/2014/main" id="{AB7D42B7-7CDE-45E2-AAC3-067DFD769A1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0" name="直線コネクタ 179">
          <a:extLst>
            <a:ext uri="{FF2B5EF4-FFF2-40B4-BE49-F238E27FC236}">
              <a16:creationId xmlns:a16="http://schemas.microsoft.com/office/drawing/2014/main" id="{7B49FA75-C48C-43DE-97E4-AFFD0DB9410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1" name="テキスト ボックス 180">
          <a:extLst>
            <a:ext uri="{FF2B5EF4-FFF2-40B4-BE49-F238E27FC236}">
              <a16:creationId xmlns:a16="http://schemas.microsoft.com/office/drawing/2014/main" id="{11DCE998-5578-4828-AF8F-95D204C148A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2" name="直線コネクタ 181">
          <a:extLst>
            <a:ext uri="{FF2B5EF4-FFF2-40B4-BE49-F238E27FC236}">
              <a16:creationId xmlns:a16="http://schemas.microsoft.com/office/drawing/2014/main" id="{B3E9AF40-4676-4AC0-868A-23476B4474F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3" name="テキスト ボックス 182">
          <a:extLst>
            <a:ext uri="{FF2B5EF4-FFF2-40B4-BE49-F238E27FC236}">
              <a16:creationId xmlns:a16="http://schemas.microsoft.com/office/drawing/2014/main" id="{EDDD9073-0149-4E8C-9B14-345B8398CA9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F6F4B774-7040-4713-BAF6-5AE0D003DE8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5" name="テキスト ボックス 184">
          <a:extLst>
            <a:ext uri="{FF2B5EF4-FFF2-40B4-BE49-F238E27FC236}">
              <a16:creationId xmlns:a16="http://schemas.microsoft.com/office/drawing/2014/main" id="{78708B5D-83CB-4AC0-888A-93899314F57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76FD2C29-BEC6-4362-B027-13E6A997D39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148589</xdr:rowOff>
    </xdr:from>
    <xdr:to>
      <xdr:col>24</xdr:col>
      <xdr:colOff>62865</xdr:colOff>
      <xdr:row>86</xdr:row>
      <xdr:rowOff>53339</xdr:rowOff>
    </xdr:to>
    <xdr:cxnSp macro="">
      <xdr:nvCxnSpPr>
        <xdr:cNvPr id="187" name="直線コネクタ 186">
          <a:extLst>
            <a:ext uri="{FF2B5EF4-FFF2-40B4-BE49-F238E27FC236}">
              <a16:creationId xmlns:a16="http://schemas.microsoft.com/office/drawing/2014/main" id="{1C9461C5-D88F-40C5-873C-E2887DDABC2E}"/>
            </a:ext>
          </a:extLst>
        </xdr:cNvPr>
        <xdr:cNvCxnSpPr/>
      </xdr:nvCxnSpPr>
      <xdr:spPr>
        <a:xfrm flipV="1">
          <a:off x="4634865" y="13693139"/>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57166</xdr:rowOff>
    </xdr:from>
    <xdr:ext cx="405111" cy="259045"/>
    <xdr:sp macro="" textlink="">
      <xdr:nvSpPr>
        <xdr:cNvPr id="188" name="【福祉施設】&#10;有形固定資産減価償却率最小値テキスト">
          <a:extLst>
            <a:ext uri="{FF2B5EF4-FFF2-40B4-BE49-F238E27FC236}">
              <a16:creationId xmlns:a16="http://schemas.microsoft.com/office/drawing/2014/main" id="{B7030A87-2357-42B7-8ADE-F589E53E5E2B}"/>
            </a:ext>
          </a:extLst>
        </xdr:cNvPr>
        <xdr:cNvSpPr txBox="1"/>
      </xdr:nvSpPr>
      <xdr:spPr>
        <a:xfrm>
          <a:off x="4673600"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53339</xdr:rowOff>
    </xdr:from>
    <xdr:to>
      <xdr:col>24</xdr:col>
      <xdr:colOff>152400</xdr:colOff>
      <xdr:row>86</xdr:row>
      <xdr:rowOff>53339</xdr:rowOff>
    </xdr:to>
    <xdr:cxnSp macro="">
      <xdr:nvCxnSpPr>
        <xdr:cNvPr id="189" name="直線コネクタ 188">
          <a:extLst>
            <a:ext uri="{FF2B5EF4-FFF2-40B4-BE49-F238E27FC236}">
              <a16:creationId xmlns:a16="http://schemas.microsoft.com/office/drawing/2014/main" id="{93EC2A44-02C8-4966-AD19-D7C07C4CAC92}"/>
            </a:ext>
          </a:extLst>
        </xdr:cNvPr>
        <xdr:cNvCxnSpPr/>
      </xdr:nvCxnSpPr>
      <xdr:spPr>
        <a:xfrm>
          <a:off x="4546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95266</xdr:rowOff>
    </xdr:from>
    <xdr:ext cx="405111" cy="259045"/>
    <xdr:sp macro="" textlink="">
      <xdr:nvSpPr>
        <xdr:cNvPr id="190" name="【福祉施設】&#10;有形固定資産減価償却率最大値テキスト">
          <a:extLst>
            <a:ext uri="{FF2B5EF4-FFF2-40B4-BE49-F238E27FC236}">
              <a16:creationId xmlns:a16="http://schemas.microsoft.com/office/drawing/2014/main" id="{11FF6AD0-0EE0-488E-AD70-6B233520FBAC}"/>
            </a:ext>
          </a:extLst>
        </xdr:cNvPr>
        <xdr:cNvSpPr txBox="1"/>
      </xdr:nvSpPr>
      <xdr:spPr>
        <a:xfrm>
          <a:off x="4673600" y="1346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148589</xdr:rowOff>
    </xdr:from>
    <xdr:to>
      <xdr:col>24</xdr:col>
      <xdr:colOff>152400</xdr:colOff>
      <xdr:row>79</xdr:row>
      <xdr:rowOff>148589</xdr:rowOff>
    </xdr:to>
    <xdr:cxnSp macro="">
      <xdr:nvCxnSpPr>
        <xdr:cNvPr id="191" name="直線コネクタ 190">
          <a:extLst>
            <a:ext uri="{FF2B5EF4-FFF2-40B4-BE49-F238E27FC236}">
              <a16:creationId xmlns:a16="http://schemas.microsoft.com/office/drawing/2014/main" id="{64A50E42-C835-4B7D-92B1-DB43574B3D78}"/>
            </a:ext>
          </a:extLst>
        </xdr:cNvPr>
        <xdr:cNvCxnSpPr/>
      </xdr:nvCxnSpPr>
      <xdr:spPr>
        <a:xfrm>
          <a:off x="4546600" y="13693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330C96AF-3FE8-4257-B934-F0382F9E977C}"/>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193" name="フローチャート: 判断 192">
          <a:extLst>
            <a:ext uri="{FF2B5EF4-FFF2-40B4-BE49-F238E27FC236}">
              <a16:creationId xmlns:a16="http://schemas.microsoft.com/office/drawing/2014/main" id="{AB141E56-DD40-4FF4-B8BB-57AA9358AEFF}"/>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194" name="フローチャート: 判断 193">
          <a:extLst>
            <a:ext uri="{FF2B5EF4-FFF2-40B4-BE49-F238E27FC236}">
              <a16:creationId xmlns:a16="http://schemas.microsoft.com/office/drawing/2014/main" id="{2F90B8C4-5EC0-4F62-8911-DE687CF6AEFB}"/>
            </a:ext>
          </a:extLst>
        </xdr:cNvPr>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195" name="フローチャート: 判断 194">
          <a:extLst>
            <a:ext uri="{FF2B5EF4-FFF2-40B4-BE49-F238E27FC236}">
              <a16:creationId xmlns:a16="http://schemas.microsoft.com/office/drawing/2014/main" id="{6BB25567-41FD-4386-A453-8CD603265364}"/>
            </a:ext>
          </a:extLst>
        </xdr:cNvPr>
        <xdr:cNvSpPr/>
      </xdr:nvSpPr>
      <xdr:spPr>
        <a:xfrm>
          <a:off x="2857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170180</xdr:rowOff>
    </xdr:from>
    <xdr:to>
      <xdr:col>10</xdr:col>
      <xdr:colOff>165100</xdr:colOff>
      <xdr:row>80</xdr:row>
      <xdr:rowOff>100330</xdr:rowOff>
    </xdr:to>
    <xdr:sp macro="" textlink="">
      <xdr:nvSpPr>
        <xdr:cNvPr id="196" name="フローチャート: 判断 195">
          <a:extLst>
            <a:ext uri="{FF2B5EF4-FFF2-40B4-BE49-F238E27FC236}">
              <a16:creationId xmlns:a16="http://schemas.microsoft.com/office/drawing/2014/main" id="{70D2AE57-1890-4AAC-B735-BFB96A8D82A4}"/>
            </a:ext>
          </a:extLst>
        </xdr:cNvPr>
        <xdr:cNvSpPr/>
      </xdr:nvSpPr>
      <xdr:spPr>
        <a:xfrm>
          <a:off x="1968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15875</xdr:rowOff>
    </xdr:from>
    <xdr:to>
      <xdr:col>6</xdr:col>
      <xdr:colOff>38100</xdr:colOff>
      <xdr:row>79</xdr:row>
      <xdr:rowOff>117475</xdr:rowOff>
    </xdr:to>
    <xdr:sp macro="" textlink="">
      <xdr:nvSpPr>
        <xdr:cNvPr id="197" name="フローチャート: 判断 196">
          <a:extLst>
            <a:ext uri="{FF2B5EF4-FFF2-40B4-BE49-F238E27FC236}">
              <a16:creationId xmlns:a16="http://schemas.microsoft.com/office/drawing/2014/main" id="{DDD0AE77-D3BD-4DAC-A3DA-56159872349F}"/>
            </a:ext>
          </a:extLst>
        </xdr:cNvPr>
        <xdr:cNvSpPr/>
      </xdr:nvSpPr>
      <xdr:spPr>
        <a:xfrm>
          <a:off x="1079500" y="135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F94BBC16-361F-43D9-ADE8-5BF7DEA36FC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6080E339-1775-4B54-BC3B-9985B0C8B49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8DA2C789-5BA5-40C0-A1D0-F7D804B4167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F5A604D4-6E6A-4C4E-B703-CA0C610CCB6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F5DB3B05-5104-4D63-A567-EC2F4A83158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97789</xdr:rowOff>
    </xdr:from>
    <xdr:to>
      <xdr:col>24</xdr:col>
      <xdr:colOff>114300</xdr:colOff>
      <xdr:row>80</xdr:row>
      <xdr:rowOff>27939</xdr:rowOff>
    </xdr:to>
    <xdr:sp macro="" textlink="">
      <xdr:nvSpPr>
        <xdr:cNvPr id="203" name="楕円 202">
          <a:extLst>
            <a:ext uri="{FF2B5EF4-FFF2-40B4-BE49-F238E27FC236}">
              <a16:creationId xmlns:a16="http://schemas.microsoft.com/office/drawing/2014/main" id="{5DBA96AD-AEF6-4D53-B2CB-2896E7023D17}"/>
            </a:ext>
          </a:extLst>
        </xdr:cNvPr>
        <xdr:cNvSpPr/>
      </xdr:nvSpPr>
      <xdr:spPr>
        <a:xfrm>
          <a:off x="45847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50816</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9A3AFC00-866F-43CC-B005-771A528D3C79}"/>
            </a:ext>
          </a:extLst>
        </xdr:cNvPr>
        <xdr:cNvSpPr txBox="1"/>
      </xdr:nvSpPr>
      <xdr:spPr>
        <a:xfrm>
          <a:off x="4673600" y="1359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61595</xdr:rowOff>
    </xdr:from>
    <xdr:to>
      <xdr:col>20</xdr:col>
      <xdr:colOff>38100</xdr:colOff>
      <xdr:row>79</xdr:row>
      <xdr:rowOff>163195</xdr:rowOff>
    </xdr:to>
    <xdr:sp macro="" textlink="">
      <xdr:nvSpPr>
        <xdr:cNvPr id="205" name="楕円 204">
          <a:extLst>
            <a:ext uri="{FF2B5EF4-FFF2-40B4-BE49-F238E27FC236}">
              <a16:creationId xmlns:a16="http://schemas.microsoft.com/office/drawing/2014/main" id="{E98C297E-8CC0-4FE9-BE45-30DD38C6C13C}"/>
            </a:ext>
          </a:extLst>
        </xdr:cNvPr>
        <xdr:cNvSpPr/>
      </xdr:nvSpPr>
      <xdr:spPr>
        <a:xfrm>
          <a:off x="3746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112395</xdr:rowOff>
    </xdr:from>
    <xdr:to>
      <xdr:col>24</xdr:col>
      <xdr:colOff>63500</xdr:colOff>
      <xdr:row>79</xdr:row>
      <xdr:rowOff>148589</xdr:rowOff>
    </xdr:to>
    <xdr:cxnSp macro="">
      <xdr:nvCxnSpPr>
        <xdr:cNvPr id="206" name="直線コネクタ 205">
          <a:extLst>
            <a:ext uri="{FF2B5EF4-FFF2-40B4-BE49-F238E27FC236}">
              <a16:creationId xmlns:a16="http://schemas.microsoft.com/office/drawing/2014/main" id="{D260A9A9-F0D3-4E8F-815C-74B9F2E00A2F}"/>
            </a:ext>
          </a:extLst>
        </xdr:cNvPr>
        <xdr:cNvCxnSpPr/>
      </xdr:nvCxnSpPr>
      <xdr:spPr>
        <a:xfrm>
          <a:off x="3797300" y="136569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13970</xdr:rowOff>
    </xdr:from>
    <xdr:to>
      <xdr:col>15</xdr:col>
      <xdr:colOff>101600</xdr:colOff>
      <xdr:row>79</xdr:row>
      <xdr:rowOff>115570</xdr:rowOff>
    </xdr:to>
    <xdr:sp macro="" textlink="">
      <xdr:nvSpPr>
        <xdr:cNvPr id="207" name="楕円 206">
          <a:extLst>
            <a:ext uri="{FF2B5EF4-FFF2-40B4-BE49-F238E27FC236}">
              <a16:creationId xmlns:a16="http://schemas.microsoft.com/office/drawing/2014/main" id="{7ECBD811-C5A4-4679-868E-F130CC48D522}"/>
            </a:ext>
          </a:extLst>
        </xdr:cNvPr>
        <xdr:cNvSpPr/>
      </xdr:nvSpPr>
      <xdr:spPr>
        <a:xfrm>
          <a:off x="2857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64770</xdr:rowOff>
    </xdr:from>
    <xdr:to>
      <xdr:col>19</xdr:col>
      <xdr:colOff>177800</xdr:colOff>
      <xdr:row>79</xdr:row>
      <xdr:rowOff>112395</xdr:rowOff>
    </xdr:to>
    <xdr:cxnSp macro="">
      <xdr:nvCxnSpPr>
        <xdr:cNvPr id="208" name="直線コネクタ 207">
          <a:extLst>
            <a:ext uri="{FF2B5EF4-FFF2-40B4-BE49-F238E27FC236}">
              <a16:creationId xmlns:a16="http://schemas.microsoft.com/office/drawing/2014/main" id="{34BC7E9C-354E-4FD0-BD3B-D81C9F96EF44}"/>
            </a:ext>
          </a:extLst>
        </xdr:cNvPr>
        <xdr:cNvCxnSpPr/>
      </xdr:nvCxnSpPr>
      <xdr:spPr>
        <a:xfrm>
          <a:off x="2908300" y="136093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143511</xdr:rowOff>
    </xdr:from>
    <xdr:to>
      <xdr:col>10</xdr:col>
      <xdr:colOff>165100</xdr:colOff>
      <xdr:row>79</xdr:row>
      <xdr:rowOff>73661</xdr:rowOff>
    </xdr:to>
    <xdr:sp macro="" textlink="">
      <xdr:nvSpPr>
        <xdr:cNvPr id="209" name="楕円 208">
          <a:extLst>
            <a:ext uri="{FF2B5EF4-FFF2-40B4-BE49-F238E27FC236}">
              <a16:creationId xmlns:a16="http://schemas.microsoft.com/office/drawing/2014/main" id="{A480E76B-0C08-4813-8B19-D6EFBBF10503}"/>
            </a:ext>
          </a:extLst>
        </xdr:cNvPr>
        <xdr:cNvSpPr/>
      </xdr:nvSpPr>
      <xdr:spPr>
        <a:xfrm>
          <a:off x="1968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22861</xdr:rowOff>
    </xdr:from>
    <xdr:to>
      <xdr:col>15</xdr:col>
      <xdr:colOff>50800</xdr:colOff>
      <xdr:row>79</xdr:row>
      <xdr:rowOff>64770</xdr:rowOff>
    </xdr:to>
    <xdr:cxnSp macro="">
      <xdr:nvCxnSpPr>
        <xdr:cNvPr id="210" name="直線コネクタ 209">
          <a:extLst>
            <a:ext uri="{FF2B5EF4-FFF2-40B4-BE49-F238E27FC236}">
              <a16:creationId xmlns:a16="http://schemas.microsoft.com/office/drawing/2014/main" id="{6B7C8BED-C7CF-478C-BDBC-5355B2982790}"/>
            </a:ext>
          </a:extLst>
        </xdr:cNvPr>
        <xdr:cNvCxnSpPr/>
      </xdr:nvCxnSpPr>
      <xdr:spPr>
        <a:xfrm>
          <a:off x="2019300" y="135674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101600</xdr:rowOff>
    </xdr:from>
    <xdr:to>
      <xdr:col>6</xdr:col>
      <xdr:colOff>38100</xdr:colOff>
      <xdr:row>79</xdr:row>
      <xdr:rowOff>31750</xdr:rowOff>
    </xdr:to>
    <xdr:sp macro="" textlink="">
      <xdr:nvSpPr>
        <xdr:cNvPr id="211" name="楕円 210">
          <a:extLst>
            <a:ext uri="{FF2B5EF4-FFF2-40B4-BE49-F238E27FC236}">
              <a16:creationId xmlns:a16="http://schemas.microsoft.com/office/drawing/2014/main" id="{AEB9284E-0289-4EC9-97FE-0B7572010DB3}"/>
            </a:ext>
          </a:extLst>
        </xdr:cNvPr>
        <xdr:cNvSpPr/>
      </xdr:nvSpPr>
      <xdr:spPr>
        <a:xfrm>
          <a:off x="1079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152400</xdr:rowOff>
    </xdr:from>
    <xdr:to>
      <xdr:col>10</xdr:col>
      <xdr:colOff>114300</xdr:colOff>
      <xdr:row>79</xdr:row>
      <xdr:rowOff>22861</xdr:rowOff>
    </xdr:to>
    <xdr:cxnSp macro="">
      <xdr:nvCxnSpPr>
        <xdr:cNvPr id="212" name="直線コネクタ 211">
          <a:extLst>
            <a:ext uri="{FF2B5EF4-FFF2-40B4-BE49-F238E27FC236}">
              <a16:creationId xmlns:a16="http://schemas.microsoft.com/office/drawing/2014/main" id="{88DF0CFC-99E3-4AED-85F4-27F739E0C2DF}"/>
            </a:ext>
          </a:extLst>
        </xdr:cNvPr>
        <xdr:cNvCxnSpPr/>
      </xdr:nvCxnSpPr>
      <xdr:spPr>
        <a:xfrm>
          <a:off x="1130300" y="135255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158132</xdr:rowOff>
    </xdr:from>
    <xdr:ext cx="405111" cy="259045"/>
    <xdr:sp macro="" textlink="">
      <xdr:nvSpPr>
        <xdr:cNvPr id="213" name="n_1aveValue【福祉施設】&#10;有形固定資産減価償却率">
          <a:extLst>
            <a:ext uri="{FF2B5EF4-FFF2-40B4-BE49-F238E27FC236}">
              <a16:creationId xmlns:a16="http://schemas.microsoft.com/office/drawing/2014/main" id="{7AA77BA8-06C4-4BDC-87E0-E036DFD8E037}"/>
            </a:ext>
          </a:extLst>
        </xdr:cNvPr>
        <xdr:cNvSpPr txBox="1"/>
      </xdr:nvSpPr>
      <xdr:spPr>
        <a:xfrm>
          <a:off x="35820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125747</xdr:rowOff>
    </xdr:from>
    <xdr:ext cx="405111" cy="259045"/>
    <xdr:sp macro="" textlink="">
      <xdr:nvSpPr>
        <xdr:cNvPr id="214" name="n_2aveValue【福祉施設】&#10;有形固定資産減価償却率">
          <a:extLst>
            <a:ext uri="{FF2B5EF4-FFF2-40B4-BE49-F238E27FC236}">
              <a16:creationId xmlns:a16="http://schemas.microsoft.com/office/drawing/2014/main" id="{45F8822B-E0B9-41BE-AA90-4896F3B076D1}"/>
            </a:ext>
          </a:extLst>
        </xdr:cNvPr>
        <xdr:cNvSpPr txBox="1"/>
      </xdr:nvSpPr>
      <xdr:spPr>
        <a:xfrm>
          <a:off x="2705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91457</xdr:rowOff>
    </xdr:from>
    <xdr:ext cx="405111" cy="259045"/>
    <xdr:sp macro="" textlink="">
      <xdr:nvSpPr>
        <xdr:cNvPr id="215" name="n_3aveValue【福祉施設】&#10;有形固定資産減価償却率">
          <a:extLst>
            <a:ext uri="{FF2B5EF4-FFF2-40B4-BE49-F238E27FC236}">
              <a16:creationId xmlns:a16="http://schemas.microsoft.com/office/drawing/2014/main" id="{0A105549-1462-4EFF-9817-B7A72B4FC24E}"/>
            </a:ext>
          </a:extLst>
        </xdr:cNvPr>
        <xdr:cNvSpPr txBox="1"/>
      </xdr:nvSpPr>
      <xdr:spPr>
        <a:xfrm>
          <a:off x="1816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108602</xdr:rowOff>
    </xdr:from>
    <xdr:ext cx="405111" cy="259045"/>
    <xdr:sp macro="" textlink="">
      <xdr:nvSpPr>
        <xdr:cNvPr id="216" name="n_4aveValue【福祉施設】&#10;有形固定資産減価償却率">
          <a:extLst>
            <a:ext uri="{FF2B5EF4-FFF2-40B4-BE49-F238E27FC236}">
              <a16:creationId xmlns:a16="http://schemas.microsoft.com/office/drawing/2014/main" id="{6534EE9F-6EE0-4110-BC44-0BE8B4612995}"/>
            </a:ext>
          </a:extLst>
        </xdr:cNvPr>
        <xdr:cNvSpPr txBox="1"/>
      </xdr:nvSpPr>
      <xdr:spPr>
        <a:xfrm>
          <a:off x="927744" y="13653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8272</xdr:rowOff>
    </xdr:from>
    <xdr:ext cx="405111" cy="259045"/>
    <xdr:sp macro="" textlink="">
      <xdr:nvSpPr>
        <xdr:cNvPr id="217" name="n_1mainValue【福祉施設】&#10;有形固定資産減価償却率">
          <a:extLst>
            <a:ext uri="{FF2B5EF4-FFF2-40B4-BE49-F238E27FC236}">
              <a16:creationId xmlns:a16="http://schemas.microsoft.com/office/drawing/2014/main" id="{020F8C73-1AA2-4465-A019-8EA0896DD845}"/>
            </a:ext>
          </a:extLst>
        </xdr:cNvPr>
        <xdr:cNvSpPr txBox="1"/>
      </xdr:nvSpPr>
      <xdr:spPr>
        <a:xfrm>
          <a:off x="35820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132097</xdr:rowOff>
    </xdr:from>
    <xdr:ext cx="405111" cy="259045"/>
    <xdr:sp macro="" textlink="">
      <xdr:nvSpPr>
        <xdr:cNvPr id="218" name="n_2mainValue【福祉施設】&#10;有形固定資産減価償却率">
          <a:extLst>
            <a:ext uri="{FF2B5EF4-FFF2-40B4-BE49-F238E27FC236}">
              <a16:creationId xmlns:a16="http://schemas.microsoft.com/office/drawing/2014/main" id="{07EE7C1B-DDD6-41FC-81B9-86BA77A09820}"/>
            </a:ext>
          </a:extLst>
        </xdr:cNvPr>
        <xdr:cNvSpPr txBox="1"/>
      </xdr:nvSpPr>
      <xdr:spPr>
        <a:xfrm>
          <a:off x="27057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90188</xdr:rowOff>
    </xdr:from>
    <xdr:ext cx="405111" cy="259045"/>
    <xdr:sp macro="" textlink="">
      <xdr:nvSpPr>
        <xdr:cNvPr id="219" name="n_3mainValue【福祉施設】&#10;有形固定資産減価償却率">
          <a:extLst>
            <a:ext uri="{FF2B5EF4-FFF2-40B4-BE49-F238E27FC236}">
              <a16:creationId xmlns:a16="http://schemas.microsoft.com/office/drawing/2014/main" id="{453D5A93-570C-47E6-9E76-67EE4A1F39F0}"/>
            </a:ext>
          </a:extLst>
        </xdr:cNvPr>
        <xdr:cNvSpPr txBox="1"/>
      </xdr:nvSpPr>
      <xdr:spPr>
        <a:xfrm>
          <a:off x="1816744"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48277</xdr:rowOff>
    </xdr:from>
    <xdr:ext cx="405111" cy="259045"/>
    <xdr:sp macro="" textlink="">
      <xdr:nvSpPr>
        <xdr:cNvPr id="220" name="n_4mainValue【福祉施設】&#10;有形固定資産減価償却率">
          <a:extLst>
            <a:ext uri="{FF2B5EF4-FFF2-40B4-BE49-F238E27FC236}">
              <a16:creationId xmlns:a16="http://schemas.microsoft.com/office/drawing/2014/main" id="{645641A4-AF11-4049-8B24-BF20D0DECB45}"/>
            </a:ext>
          </a:extLst>
        </xdr:cNvPr>
        <xdr:cNvSpPr txBox="1"/>
      </xdr:nvSpPr>
      <xdr:spPr>
        <a:xfrm>
          <a:off x="927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47A02166-4A54-4119-A4AA-241B21FFDAC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66D78FDC-BF26-434E-8B2D-E600B7E3DE6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ECC5BB7A-4E5D-4E9A-BDD8-39EC1B08337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0C1CD8D4-CACE-4D96-A129-4D2F6AA9DE1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673837A3-0EEA-412C-ACCA-DB5D19D3A05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3DE9B6E5-3683-4A7D-98F5-DC7B5617D38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E38642F5-8AE5-404E-A86B-A6F0C2FFF4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10FAC2CC-8BDC-41F3-89B8-C36B00288BE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9184DC4B-0AF4-4A1E-B5B4-EF8DD956A57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A9DEF3E0-CC4A-483C-A581-494DFCD14D4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1" name="直線コネクタ 230">
          <a:extLst>
            <a:ext uri="{FF2B5EF4-FFF2-40B4-BE49-F238E27FC236}">
              <a16:creationId xmlns:a16="http://schemas.microsoft.com/office/drawing/2014/main" id="{CEF67F4D-4DAC-4DAF-816C-CAC736933FA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2" name="テキスト ボックス 231">
          <a:extLst>
            <a:ext uri="{FF2B5EF4-FFF2-40B4-BE49-F238E27FC236}">
              <a16:creationId xmlns:a16="http://schemas.microsoft.com/office/drawing/2014/main" id="{46227266-0EB6-4666-A388-71D7B584ABD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3" name="直線コネクタ 232">
          <a:extLst>
            <a:ext uri="{FF2B5EF4-FFF2-40B4-BE49-F238E27FC236}">
              <a16:creationId xmlns:a16="http://schemas.microsoft.com/office/drawing/2014/main" id="{77139028-D96F-42CD-9332-09088241E50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4" name="テキスト ボックス 233">
          <a:extLst>
            <a:ext uri="{FF2B5EF4-FFF2-40B4-BE49-F238E27FC236}">
              <a16:creationId xmlns:a16="http://schemas.microsoft.com/office/drawing/2014/main" id="{6F0A9BC9-8EAC-491E-80F1-7B1CE9E5E87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5" name="直線コネクタ 234">
          <a:extLst>
            <a:ext uri="{FF2B5EF4-FFF2-40B4-BE49-F238E27FC236}">
              <a16:creationId xmlns:a16="http://schemas.microsoft.com/office/drawing/2014/main" id="{D3E3B80A-5897-4A01-ADB0-8448874182D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6" name="テキスト ボックス 235">
          <a:extLst>
            <a:ext uri="{FF2B5EF4-FFF2-40B4-BE49-F238E27FC236}">
              <a16:creationId xmlns:a16="http://schemas.microsoft.com/office/drawing/2014/main" id="{320AAE0B-B1E7-49CC-B708-9CAB73654A4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7" name="直線コネクタ 236">
          <a:extLst>
            <a:ext uri="{FF2B5EF4-FFF2-40B4-BE49-F238E27FC236}">
              <a16:creationId xmlns:a16="http://schemas.microsoft.com/office/drawing/2014/main" id="{7672106C-C2E4-4F8B-9E25-3084B721128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8" name="テキスト ボックス 237">
          <a:extLst>
            <a:ext uri="{FF2B5EF4-FFF2-40B4-BE49-F238E27FC236}">
              <a16:creationId xmlns:a16="http://schemas.microsoft.com/office/drawing/2014/main" id="{72007AE9-EB0B-4D47-B75D-6F899BF3F58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9" name="直線コネクタ 238">
          <a:extLst>
            <a:ext uri="{FF2B5EF4-FFF2-40B4-BE49-F238E27FC236}">
              <a16:creationId xmlns:a16="http://schemas.microsoft.com/office/drawing/2014/main" id="{38FECEFE-1234-4949-B411-5D28D73E716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0" name="テキスト ボックス 239">
          <a:extLst>
            <a:ext uri="{FF2B5EF4-FFF2-40B4-BE49-F238E27FC236}">
              <a16:creationId xmlns:a16="http://schemas.microsoft.com/office/drawing/2014/main" id="{BEA7D65D-59C1-4F4D-8DA0-4DC59CF080D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1" name="直線コネクタ 240">
          <a:extLst>
            <a:ext uri="{FF2B5EF4-FFF2-40B4-BE49-F238E27FC236}">
              <a16:creationId xmlns:a16="http://schemas.microsoft.com/office/drawing/2014/main" id="{BE910257-8225-49E7-B2A3-ECF8B568766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2" name="テキスト ボックス 241">
          <a:extLst>
            <a:ext uri="{FF2B5EF4-FFF2-40B4-BE49-F238E27FC236}">
              <a16:creationId xmlns:a16="http://schemas.microsoft.com/office/drawing/2014/main" id="{05FD6498-21E4-4828-87C4-ED6CB5770D3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1D90D624-B113-4005-9160-79D8E4FA959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2884B586-BA9A-44AC-BF8F-099C6AF84FC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3FD6EC09-D139-4A4B-B373-19A8D949BC9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74023</xdr:rowOff>
    </xdr:from>
    <xdr:to>
      <xdr:col>54</xdr:col>
      <xdr:colOff>189865</xdr:colOff>
      <xdr:row>86</xdr:row>
      <xdr:rowOff>87086</xdr:rowOff>
    </xdr:to>
    <xdr:cxnSp macro="">
      <xdr:nvCxnSpPr>
        <xdr:cNvPr id="246" name="直線コネクタ 245">
          <a:extLst>
            <a:ext uri="{FF2B5EF4-FFF2-40B4-BE49-F238E27FC236}">
              <a16:creationId xmlns:a16="http://schemas.microsoft.com/office/drawing/2014/main" id="{E8C2CAC5-AE2B-448F-9981-73AC7C0A0A49}"/>
            </a:ext>
          </a:extLst>
        </xdr:cNvPr>
        <xdr:cNvCxnSpPr/>
      </xdr:nvCxnSpPr>
      <xdr:spPr>
        <a:xfrm flipV="1">
          <a:off x="10476865" y="134471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90913</xdr:rowOff>
    </xdr:from>
    <xdr:ext cx="469744" cy="259045"/>
    <xdr:sp macro="" textlink="">
      <xdr:nvSpPr>
        <xdr:cNvPr id="247" name="【福祉施設】&#10;一人当たり面積最小値テキスト">
          <a:extLst>
            <a:ext uri="{FF2B5EF4-FFF2-40B4-BE49-F238E27FC236}">
              <a16:creationId xmlns:a16="http://schemas.microsoft.com/office/drawing/2014/main" id="{C69AF5D1-D520-41D3-B346-D43EFA8749A2}"/>
            </a:ext>
          </a:extLst>
        </xdr:cNvPr>
        <xdr:cNvSpPr txBox="1"/>
      </xdr:nvSpPr>
      <xdr:spPr>
        <a:xfrm>
          <a:off x="10515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87086</xdr:rowOff>
    </xdr:from>
    <xdr:to>
      <xdr:col>55</xdr:col>
      <xdr:colOff>88900</xdr:colOff>
      <xdr:row>86</xdr:row>
      <xdr:rowOff>87086</xdr:rowOff>
    </xdr:to>
    <xdr:cxnSp macro="">
      <xdr:nvCxnSpPr>
        <xdr:cNvPr id="248" name="直線コネクタ 247">
          <a:extLst>
            <a:ext uri="{FF2B5EF4-FFF2-40B4-BE49-F238E27FC236}">
              <a16:creationId xmlns:a16="http://schemas.microsoft.com/office/drawing/2014/main" id="{B2863F80-F637-410F-A427-AEB5927FB500}"/>
            </a:ext>
          </a:extLst>
        </xdr:cNvPr>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20700</xdr:rowOff>
    </xdr:from>
    <xdr:ext cx="469744" cy="259045"/>
    <xdr:sp macro="" textlink="">
      <xdr:nvSpPr>
        <xdr:cNvPr id="249" name="【福祉施設】&#10;一人当たり面積最大値テキスト">
          <a:extLst>
            <a:ext uri="{FF2B5EF4-FFF2-40B4-BE49-F238E27FC236}">
              <a16:creationId xmlns:a16="http://schemas.microsoft.com/office/drawing/2014/main" id="{614C179C-770C-4AAB-9A1F-C0487872372A}"/>
            </a:ext>
          </a:extLst>
        </xdr:cNvPr>
        <xdr:cNvSpPr txBox="1"/>
      </xdr:nvSpPr>
      <xdr:spPr>
        <a:xfrm>
          <a:off x="105156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74023</xdr:rowOff>
    </xdr:from>
    <xdr:to>
      <xdr:col>55</xdr:col>
      <xdr:colOff>88900</xdr:colOff>
      <xdr:row>78</xdr:row>
      <xdr:rowOff>74023</xdr:rowOff>
    </xdr:to>
    <xdr:cxnSp macro="">
      <xdr:nvCxnSpPr>
        <xdr:cNvPr id="250" name="直線コネクタ 249">
          <a:extLst>
            <a:ext uri="{FF2B5EF4-FFF2-40B4-BE49-F238E27FC236}">
              <a16:creationId xmlns:a16="http://schemas.microsoft.com/office/drawing/2014/main" id="{D6D10BD7-9B18-4D7A-B2CF-9E7D7FD7687A}"/>
            </a:ext>
          </a:extLst>
        </xdr:cNvPr>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3283</xdr:rowOff>
    </xdr:from>
    <xdr:ext cx="469744" cy="259045"/>
    <xdr:sp macro="" textlink="">
      <xdr:nvSpPr>
        <xdr:cNvPr id="251" name="【福祉施設】&#10;一人当たり面積平均値テキスト">
          <a:extLst>
            <a:ext uri="{FF2B5EF4-FFF2-40B4-BE49-F238E27FC236}">
              <a16:creationId xmlns:a16="http://schemas.microsoft.com/office/drawing/2014/main" id="{8DE2411F-2BD0-46E2-9B11-DD831BCE14F6}"/>
            </a:ext>
          </a:extLst>
        </xdr:cNvPr>
        <xdr:cNvSpPr txBox="1"/>
      </xdr:nvSpPr>
      <xdr:spPr>
        <a:xfrm>
          <a:off x="10515600" y="14233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24856</xdr:rowOff>
    </xdr:from>
    <xdr:to>
      <xdr:col>55</xdr:col>
      <xdr:colOff>50800</xdr:colOff>
      <xdr:row>83</xdr:row>
      <xdr:rowOff>126456</xdr:rowOff>
    </xdr:to>
    <xdr:sp macro="" textlink="">
      <xdr:nvSpPr>
        <xdr:cNvPr id="252" name="フローチャート: 判断 251">
          <a:extLst>
            <a:ext uri="{FF2B5EF4-FFF2-40B4-BE49-F238E27FC236}">
              <a16:creationId xmlns:a16="http://schemas.microsoft.com/office/drawing/2014/main" id="{B4BC4D92-74A3-4F4F-95AA-C130C9EE158B}"/>
            </a:ext>
          </a:extLst>
        </xdr:cNvPr>
        <xdr:cNvSpPr/>
      </xdr:nvSpPr>
      <xdr:spPr>
        <a:xfrm>
          <a:off x="104267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67311</xdr:rowOff>
    </xdr:from>
    <xdr:to>
      <xdr:col>50</xdr:col>
      <xdr:colOff>165100</xdr:colOff>
      <xdr:row>83</xdr:row>
      <xdr:rowOff>168911</xdr:rowOff>
    </xdr:to>
    <xdr:sp macro="" textlink="">
      <xdr:nvSpPr>
        <xdr:cNvPr id="253" name="フローチャート: 判断 252">
          <a:extLst>
            <a:ext uri="{FF2B5EF4-FFF2-40B4-BE49-F238E27FC236}">
              <a16:creationId xmlns:a16="http://schemas.microsoft.com/office/drawing/2014/main" id="{958FA45C-D553-4FD5-99DE-F6BEB5B1C8CE}"/>
            </a:ext>
          </a:extLst>
        </xdr:cNvPr>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116295</xdr:rowOff>
    </xdr:from>
    <xdr:to>
      <xdr:col>46</xdr:col>
      <xdr:colOff>38100</xdr:colOff>
      <xdr:row>84</xdr:row>
      <xdr:rowOff>46445</xdr:rowOff>
    </xdr:to>
    <xdr:sp macro="" textlink="">
      <xdr:nvSpPr>
        <xdr:cNvPr id="254" name="フローチャート: 判断 253">
          <a:extLst>
            <a:ext uri="{FF2B5EF4-FFF2-40B4-BE49-F238E27FC236}">
              <a16:creationId xmlns:a16="http://schemas.microsoft.com/office/drawing/2014/main" id="{73FD7470-2CF7-4F5E-BDCD-74574C37CD93}"/>
            </a:ext>
          </a:extLst>
        </xdr:cNvPr>
        <xdr:cNvSpPr/>
      </xdr:nvSpPr>
      <xdr:spPr>
        <a:xfrm>
          <a:off x="8699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103232</xdr:rowOff>
    </xdr:from>
    <xdr:to>
      <xdr:col>41</xdr:col>
      <xdr:colOff>101600</xdr:colOff>
      <xdr:row>84</xdr:row>
      <xdr:rowOff>33382</xdr:rowOff>
    </xdr:to>
    <xdr:sp macro="" textlink="">
      <xdr:nvSpPr>
        <xdr:cNvPr id="255" name="フローチャート: 判断 254">
          <a:extLst>
            <a:ext uri="{FF2B5EF4-FFF2-40B4-BE49-F238E27FC236}">
              <a16:creationId xmlns:a16="http://schemas.microsoft.com/office/drawing/2014/main" id="{3AAF2F2F-2892-4133-AE5D-239A316C35DA}"/>
            </a:ext>
          </a:extLst>
        </xdr:cNvPr>
        <xdr:cNvSpPr/>
      </xdr:nvSpPr>
      <xdr:spPr>
        <a:xfrm>
          <a:off x="7810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88537</xdr:rowOff>
    </xdr:from>
    <xdr:to>
      <xdr:col>36</xdr:col>
      <xdr:colOff>165100</xdr:colOff>
      <xdr:row>83</xdr:row>
      <xdr:rowOff>18687</xdr:rowOff>
    </xdr:to>
    <xdr:sp macro="" textlink="">
      <xdr:nvSpPr>
        <xdr:cNvPr id="256" name="フローチャート: 判断 255">
          <a:extLst>
            <a:ext uri="{FF2B5EF4-FFF2-40B4-BE49-F238E27FC236}">
              <a16:creationId xmlns:a16="http://schemas.microsoft.com/office/drawing/2014/main" id="{A7CD37E3-F1E7-44B4-AEBE-0429977363AF}"/>
            </a:ext>
          </a:extLst>
        </xdr:cNvPr>
        <xdr:cNvSpPr/>
      </xdr:nvSpPr>
      <xdr:spPr>
        <a:xfrm>
          <a:off x="6921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0B9754C-9F89-4BB3-8C3D-3662CB91703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9F600676-BE22-436B-BA7D-1DF2D3FD125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967FB20A-E736-48CD-8BE6-06BD2A697D4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CB0E6B9D-4C51-479E-BA09-CC872022BD8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12310C26-020D-4E67-A3CF-0FE996B1FD1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23223</xdr:rowOff>
    </xdr:from>
    <xdr:to>
      <xdr:col>55</xdr:col>
      <xdr:colOff>50800</xdr:colOff>
      <xdr:row>78</xdr:row>
      <xdr:rowOff>124823</xdr:rowOff>
    </xdr:to>
    <xdr:sp macro="" textlink="">
      <xdr:nvSpPr>
        <xdr:cNvPr id="262" name="楕円 261">
          <a:extLst>
            <a:ext uri="{FF2B5EF4-FFF2-40B4-BE49-F238E27FC236}">
              <a16:creationId xmlns:a16="http://schemas.microsoft.com/office/drawing/2014/main" id="{78A90845-F369-45BA-80B6-56CC276DF786}"/>
            </a:ext>
          </a:extLst>
        </xdr:cNvPr>
        <xdr:cNvSpPr/>
      </xdr:nvSpPr>
      <xdr:spPr>
        <a:xfrm>
          <a:off x="104267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147700</xdr:rowOff>
    </xdr:from>
    <xdr:ext cx="469744" cy="259045"/>
    <xdr:sp macro="" textlink="">
      <xdr:nvSpPr>
        <xdr:cNvPr id="263" name="【福祉施設】&#10;一人当たり面積該当値テキスト">
          <a:extLst>
            <a:ext uri="{FF2B5EF4-FFF2-40B4-BE49-F238E27FC236}">
              <a16:creationId xmlns:a16="http://schemas.microsoft.com/office/drawing/2014/main" id="{AB3FFE7A-F303-47F8-BF9C-68DF837A6462}"/>
            </a:ext>
          </a:extLst>
        </xdr:cNvPr>
        <xdr:cNvSpPr txBox="1"/>
      </xdr:nvSpPr>
      <xdr:spPr>
        <a:xfrm>
          <a:off x="10515600" y="1334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59145</xdr:rowOff>
    </xdr:from>
    <xdr:to>
      <xdr:col>50</xdr:col>
      <xdr:colOff>165100</xdr:colOff>
      <xdr:row>78</xdr:row>
      <xdr:rowOff>160745</xdr:rowOff>
    </xdr:to>
    <xdr:sp macro="" textlink="">
      <xdr:nvSpPr>
        <xdr:cNvPr id="264" name="楕円 263">
          <a:extLst>
            <a:ext uri="{FF2B5EF4-FFF2-40B4-BE49-F238E27FC236}">
              <a16:creationId xmlns:a16="http://schemas.microsoft.com/office/drawing/2014/main" id="{2628D443-355E-489B-862B-802CD37AD9B7}"/>
            </a:ext>
          </a:extLst>
        </xdr:cNvPr>
        <xdr:cNvSpPr/>
      </xdr:nvSpPr>
      <xdr:spPr>
        <a:xfrm>
          <a:off x="9588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74023</xdr:rowOff>
    </xdr:from>
    <xdr:to>
      <xdr:col>55</xdr:col>
      <xdr:colOff>0</xdr:colOff>
      <xdr:row>78</xdr:row>
      <xdr:rowOff>109945</xdr:rowOff>
    </xdr:to>
    <xdr:cxnSp macro="">
      <xdr:nvCxnSpPr>
        <xdr:cNvPr id="265" name="直線コネクタ 264">
          <a:extLst>
            <a:ext uri="{FF2B5EF4-FFF2-40B4-BE49-F238E27FC236}">
              <a16:creationId xmlns:a16="http://schemas.microsoft.com/office/drawing/2014/main" id="{41993571-D844-43E4-A8B5-5218E8C808C9}"/>
            </a:ext>
          </a:extLst>
        </xdr:cNvPr>
        <xdr:cNvCxnSpPr/>
      </xdr:nvCxnSpPr>
      <xdr:spPr>
        <a:xfrm flipV="1">
          <a:off x="9639300" y="134471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95069</xdr:rowOff>
    </xdr:from>
    <xdr:to>
      <xdr:col>46</xdr:col>
      <xdr:colOff>38100</xdr:colOff>
      <xdr:row>79</xdr:row>
      <xdr:rowOff>25219</xdr:rowOff>
    </xdr:to>
    <xdr:sp macro="" textlink="">
      <xdr:nvSpPr>
        <xdr:cNvPr id="266" name="楕円 265">
          <a:extLst>
            <a:ext uri="{FF2B5EF4-FFF2-40B4-BE49-F238E27FC236}">
              <a16:creationId xmlns:a16="http://schemas.microsoft.com/office/drawing/2014/main" id="{0F6464D0-9CBC-4DFA-A93A-8E469F28C846}"/>
            </a:ext>
          </a:extLst>
        </xdr:cNvPr>
        <xdr:cNvSpPr/>
      </xdr:nvSpPr>
      <xdr:spPr>
        <a:xfrm>
          <a:off x="8699500" y="134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109945</xdr:rowOff>
    </xdr:from>
    <xdr:to>
      <xdr:col>50</xdr:col>
      <xdr:colOff>114300</xdr:colOff>
      <xdr:row>78</xdr:row>
      <xdr:rowOff>145869</xdr:rowOff>
    </xdr:to>
    <xdr:cxnSp macro="">
      <xdr:nvCxnSpPr>
        <xdr:cNvPr id="267" name="直線コネクタ 266">
          <a:extLst>
            <a:ext uri="{FF2B5EF4-FFF2-40B4-BE49-F238E27FC236}">
              <a16:creationId xmlns:a16="http://schemas.microsoft.com/office/drawing/2014/main" id="{025D9996-D253-4F38-A222-4E2265E1C46D}"/>
            </a:ext>
          </a:extLst>
        </xdr:cNvPr>
        <xdr:cNvCxnSpPr/>
      </xdr:nvCxnSpPr>
      <xdr:spPr>
        <a:xfrm flipV="1">
          <a:off x="8750300" y="134830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65677</xdr:rowOff>
    </xdr:from>
    <xdr:to>
      <xdr:col>41</xdr:col>
      <xdr:colOff>101600</xdr:colOff>
      <xdr:row>78</xdr:row>
      <xdr:rowOff>167277</xdr:rowOff>
    </xdr:to>
    <xdr:sp macro="" textlink="">
      <xdr:nvSpPr>
        <xdr:cNvPr id="268" name="楕円 267">
          <a:extLst>
            <a:ext uri="{FF2B5EF4-FFF2-40B4-BE49-F238E27FC236}">
              <a16:creationId xmlns:a16="http://schemas.microsoft.com/office/drawing/2014/main" id="{C0DABCAD-19F1-4C4B-ADFA-EC8B4C63796D}"/>
            </a:ext>
          </a:extLst>
        </xdr:cNvPr>
        <xdr:cNvSpPr/>
      </xdr:nvSpPr>
      <xdr:spPr>
        <a:xfrm>
          <a:off x="78105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116477</xdr:rowOff>
    </xdr:from>
    <xdr:to>
      <xdr:col>45</xdr:col>
      <xdr:colOff>177800</xdr:colOff>
      <xdr:row>78</xdr:row>
      <xdr:rowOff>145869</xdr:rowOff>
    </xdr:to>
    <xdr:cxnSp macro="">
      <xdr:nvCxnSpPr>
        <xdr:cNvPr id="269" name="直線コネクタ 268">
          <a:extLst>
            <a:ext uri="{FF2B5EF4-FFF2-40B4-BE49-F238E27FC236}">
              <a16:creationId xmlns:a16="http://schemas.microsoft.com/office/drawing/2014/main" id="{C5B75C65-01CB-4129-89AE-76DA448DC47B}"/>
            </a:ext>
          </a:extLst>
        </xdr:cNvPr>
        <xdr:cNvCxnSpPr/>
      </xdr:nvCxnSpPr>
      <xdr:spPr>
        <a:xfrm>
          <a:off x="7861300" y="134895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98334</xdr:rowOff>
    </xdr:from>
    <xdr:to>
      <xdr:col>36</xdr:col>
      <xdr:colOff>165100</xdr:colOff>
      <xdr:row>79</xdr:row>
      <xdr:rowOff>28484</xdr:rowOff>
    </xdr:to>
    <xdr:sp macro="" textlink="">
      <xdr:nvSpPr>
        <xdr:cNvPr id="270" name="楕円 269">
          <a:extLst>
            <a:ext uri="{FF2B5EF4-FFF2-40B4-BE49-F238E27FC236}">
              <a16:creationId xmlns:a16="http://schemas.microsoft.com/office/drawing/2014/main" id="{9C85EB42-013A-4EDE-9DA8-25634C30126B}"/>
            </a:ext>
          </a:extLst>
        </xdr:cNvPr>
        <xdr:cNvSpPr/>
      </xdr:nvSpPr>
      <xdr:spPr>
        <a:xfrm>
          <a:off x="6921500" y="134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116477</xdr:rowOff>
    </xdr:from>
    <xdr:to>
      <xdr:col>41</xdr:col>
      <xdr:colOff>50800</xdr:colOff>
      <xdr:row>78</xdr:row>
      <xdr:rowOff>149134</xdr:rowOff>
    </xdr:to>
    <xdr:cxnSp macro="">
      <xdr:nvCxnSpPr>
        <xdr:cNvPr id="271" name="直線コネクタ 270">
          <a:extLst>
            <a:ext uri="{FF2B5EF4-FFF2-40B4-BE49-F238E27FC236}">
              <a16:creationId xmlns:a16="http://schemas.microsoft.com/office/drawing/2014/main" id="{90ACCA7F-A03A-48CF-A98F-69A3F434EFEF}"/>
            </a:ext>
          </a:extLst>
        </xdr:cNvPr>
        <xdr:cNvCxnSpPr/>
      </xdr:nvCxnSpPr>
      <xdr:spPr>
        <a:xfrm flipV="1">
          <a:off x="6972300" y="13489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160038</xdr:rowOff>
    </xdr:from>
    <xdr:ext cx="469744" cy="259045"/>
    <xdr:sp macro="" textlink="">
      <xdr:nvSpPr>
        <xdr:cNvPr id="272" name="n_1aveValue【福祉施設】&#10;一人当たり面積">
          <a:extLst>
            <a:ext uri="{FF2B5EF4-FFF2-40B4-BE49-F238E27FC236}">
              <a16:creationId xmlns:a16="http://schemas.microsoft.com/office/drawing/2014/main" id="{9D6434D5-4038-4821-A38B-FFC51AB4F2C5}"/>
            </a:ext>
          </a:extLst>
        </xdr:cNvPr>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37572</xdr:rowOff>
    </xdr:from>
    <xdr:ext cx="469744" cy="259045"/>
    <xdr:sp macro="" textlink="">
      <xdr:nvSpPr>
        <xdr:cNvPr id="273" name="n_2aveValue【福祉施設】&#10;一人当たり面積">
          <a:extLst>
            <a:ext uri="{FF2B5EF4-FFF2-40B4-BE49-F238E27FC236}">
              <a16:creationId xmlns:a16="http://schemas.microsoft.com/office/drawing/2014/main" id="{FA103D0E-9ED2-4EB7-AE23-963E9092DE47}"/>
            </a:ext>
          </a:extLst>
        </xdr:cNvPr>
        <xdr:cNvSpPr txBox="1"/>
      </xdr:nvSpPr>
      <xdr:spPr>
        <a:xfrm>
          <a:off x="8515427" y="144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24509</xdr:rowOff>
    </xdr:from>
    <xdr:ext cx="469744" cy="259045"/>
    <xdr:sp macro="" textlink="">
      <xdr:nvSpPr>
        <xdr:cNvPr id="274" name="n_3aveValue【福祉施設】&#10;一人当たり面積">
          <a:extLst>
            <a:ext uri="{FF2B5EF4-FFF2-40B4-BE49-F238E27FC236}">
              <a16:creationId xmlns:a16="http://schemas.microsoft.com/office/drawing/2014/main" id="{26AB0681-E360-4D02-946A-2EB3D80146AF}"/>
            </a:ext>
          </a:extLst>
        </xdr:cNvPr>
        <xdr:cNvSpPr txBox="1"/>
      </xdr:nvSpPr>
      <xdr:spPr>
        <a:xfrm>
          <a:off x="7626427" y="1442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9814</xdr:rowOff>
    </xdr:from>
    <xdr:ext cx="469744" cy="259045"/>
    <xdr:sp macro="" textlink="">
      <xdr:nvSpPr>
        <xdr:cNvPr id="275" name="n_4aveValue【福祉施設】&#10;一人当たり面積">
          <a:extLst>
            <a:ext uri="{FF2B5EF4-FFF2-40B4-BE49-F238E27FC236}">
              <a16:creationId xmlns:a16="http://schemas.microsoft.com/office/drawing/2014/main" id="{0F16B724-77C4-4866-B467-319ABF065B2B}"/>
            </a:ext>
          </a:extLst>
        </xdr:cNvPr>
        <xdr:cNvSpPr txBox="1"/>
      </xdr:nvSpPr>
      <xdr:spPr>
        <a:xfrm>
          <a:off x="6737427" y="1424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5822</xdr:rowOff>
    </xdr:from>
    <xdr:ext cx="469744" cy="259045"/>
    <xdr:sp macro="" textlink="">
      <xdr:nvSpPr>
        <xdr:cNvPr id="276" name="n_1mainValue【福祉施設】&#10;一人当たり面積">
          <a:extLst>
            <a:ext uri="{FF2B5EF4-FFF2-40B4-BE49-F238E27FC236}">
              <a16:creationId xmlns:a16="http://schemas.microsoft.com/office/drawing/2014/main" id="{3C33F590-1763-422B-8684-55C2A08A0679}"/>
            </a:ext>
          </a:extLst>
        </xdr:cNvPr>
        <xdr:cNvSpPr txBox="1"/>
      </xdr:nvSpPr>
      <xdr:spPr>
        <a:xfrm>
          <a:off x="9391727" y="1320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41746</xdr:rowOff>
    </xdr:from>
    <xdr:ext cx="469744" cy="259045"/>
    <xdr:sp macro="" textlink="">
      <xdr:nvSpPr>
        <xdr:cNvPr id="277" name="n_2mainValue【福祉施設】&#10;一人当たり面積">
          <a:extLst>
            <a:ext uri="{FF2B5EF4-FFF2-40B4-BE49-F238E27FC236}">
              <a16:creationId xmlns:a16="http://schemas.microsoft.com/office/drawing/2014/main" id="{E3CB9B82-C009-40E2-911D-5E112F91C287}"/>
            </a:ext>
          </a:extLst>
        </xdr:cNvPr>
        <xdr:cNvSpPr txBox="1"/>
      </xdr:nvSpPr>
      <xdr:spPr>
        <a:xfrm>
          <a:off x="8515427" y="1324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12354</xdr:rowOff>
    </xdr:from>
    <xdr:ext cx="469744" cy="259045"/>
    <xdr:sp macro="" textlink="">
      <xdr:nvSpPr>
        <xdr:cNvPr id="278" name="n_3mainValue【福祉施設】&#10;一人当たり面積">
          <a:extLst>
            <a:ext uri="{FF2B5EF4-FFF2-40B4-BE49-F238E27FC236}">
              <a16:creationId xmlns:a16="http://schemas.microsoft.com/office/drawing/2014/main" id="{213BE01A-2DBC-4240-8C16-6A7A7178B5AD}"/>
            </a:ext>
          </a:extLst>
        </xdr:cNvPr>
        <xdr:cNvSpPr txBox="1"/>
      </xdr:nvSpPr>
      <xdr:spPr>
        <a:xfrm>
          <a:off x="7626427" y="1321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45011</xdr:rowOff>
    </xdr:from>
    <xdr:ext cx="469744" cy="259045"/>
    <xdr:sp macro="" textlink="">
      <xdr:nvSpPr>
        <xdr:cNvPr id="279" name="n_4mainValue【福祉施設】&#10;一人当たり面積">
          <a:extLst>
            <a:ext uri="{FF2B5EF4-FFF2-40B4-BE49-F238E27FC236}">
              <a16:creationId xmlns:a16="http://schemas.microsoft.com/office/drawing/2014/main" id="{A02C63FE-CF63-4F6B-89F5-DF82C14014E8}"/>
            </a:ext>
          </a:extLst>
        </xdr:cNvPr>
        <xdr:cNvSpPr txBox="1"/>
      </xdr:nvSpPr>
      <xdr:spPr>
        <a:xfrm>
          <a:off x="6737427" y="1324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8B43A170-C615-4954-89E4-5E9B8406C3D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E2146C34-DFA4-45F2-8DC0-FD82382A5A3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7F16344A-5B25-4B15-B12D-23298985919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E28A13F1-B694-43B9-BB66-61BEC947CFC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92621CB3-D0A7-4800-A9E7-83407C5320C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C7D69126-26BE-4700-8A39-6BBD994D75C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E58D3FB-02A1-4EF7-8204-9E69FF6B567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AC3DF27A-6811-450E-B1F8-E8EDCB5F721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6B0A1AD6-D750-4FEA-B3BC-81265548663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9B506272-6804-42F5-8354-84E062F0F00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0" name="テキスト ボックス 289">
          <a:extLst>
            <a:ext uri="{FF2B5EF4-FFF2-40B4-BE49-F238E27FC236}">
              <a16:creationId xmlns:a16="http://schemas.microsoft.com/office/drawing/2014/main" id="{FEA291B0-E462-48CD-91D0-8CE887DD6EA6}"/>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76200</xdr:rowOff>
    </xdr:from>
    <xdr:to>
      <xdr:col>28</xdr:col>
      <xdr:colOff>114300</xdr:colOff>
      <xdr:row>109</xdr:row>
      <xdr:rowOff>76200</xdr:rowOff>
    </xdr:to>
    <xdr:cxnSp macro="">
      <xdr:nvCxnSpPr>
        <xdr:cNvPr id="291" name="直線コネクタ 290">
          <a:extLst>
            <a:ext uri="{FF2B5EF4-FFF2-40B4-BE49-F238E27FC236}">
              <a16:creationId xmlns:a16="http://schemas.microsoft.com/office/drawing/2014/main" id="{8BEF5333-412B-49E0-AC87-B0F74905552F}"/>
            </a:ext>
          </a:extLst>
        </xdr:cNvPr>
        <xdr:cNvCxnSpPr/>
      </xdr:nvCxnSpPr>
      <xdr:spPr>
        <a:xfrm>
          <a:off x="762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105427</xdr:rowOff>
    </xdr:from>
    <xdr:ext cx="403059" cy="259045"/>
    <xdr:sp macro="" textlink="">
      <xdr:nvSpPr>
        <xdr:cNvPr id="292" name="テキスト ボックス 291">
          <a:extLst>
            <a:ext uri="{FF2B5EF4-FFF2-40B4-BE49-F238E27FC236}">
              <a16:creationId xmlns:a16="http://schemas.microsoft.com/office/drawing/2014/main" id="{AD9B1B49-4D68-44C0-A5A6-F5B77E0E11FD}"/>
            </a:ext>
          </a:extLst>
        </xdr:cNvPr>
        <xdr:cNvSpPr txBox="1"/>
      </xdr:nvSpPr>
      <xdr:spPr>
        <a:xfrm>
          <a:off x="358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293" name="直線コネクタ 292">
          <a:extLst>
            <a:ext uri="{FF2B5EF4-FFF2-40B4-BE49-F238E27FC236}">
              <a16:creationId xmlns:a16="http://schemas.microsoft.com/office/drawing/2014/main" id="{E97C3569-0CF1-4269-BBE4-FC91585A9516}"/>
            </a:ext>
          </a:extLst>
        </xdr:cNvPr>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294" name="テキスト ボックス 293">
          <a:extLst>
            <a:ext uri="{FF2B5EF4-FFF2-40B4-BE49-F238E27FC236}">
              <a16:creationId xmlns:a16="http://schemas.microsoft.com/office/drawing/2014/main" id="{2A538964-1A74-4952-9FF1-180E19CC0BC6}"/>
            </a:ext>
          </a:extLst>
        </xdr:cNvPr>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19050</xdr:rowOff>
    </xdr:from>
    <xdr:to>
      <xdr:col>28</xdr:col>
      <xdr:colOff>114300</xdr:colOff>
      <xdr:row>106</xdr:row>
      <xdr:rowOff>19050</xdr:rowOff>
    </xdr:to>
    <xdr:cxnSp macro="">
      <xdr:nvCxnSpPr>
        <xdr:cNvPr id="295" name="直線コネクタ 294">
          <a:extLst>
            <a:ext uri="{FF2B5EF4-FFF2-40B4-BE49-F238E27FC236}">
              <a16:creationId xmlns:a16="http://schemas.microsoft.com/office/drawing/2014/main" id="{FCDD6557-964D-4287-9FF3-146DC45BDC86}"/>
            </a:ext>
          </a:extLst>
        </xdr:cNvPr>
        <xdr:cNvCxnSpPr/>
      </xdr:nvCxnSpPr>
      <xdr:spPr>
        <a:xfrm>
          <a:off x="762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48277</xdr:rowOff>
    </xdr:from>
    <xdr:ext cx="403059" cy="259045"/>
    <xdr:sp macro="" textlink="">
      <xdr:nvSpPr>
        <xdr:cNvPr id="296" name="テキスト ボックス 295">
          <a:extLst>
            <a:ext uri="{FF2B5EF4-FFF2-40B4-BE49-F238E27FC236}">
              <a16:creationId xmlns:a16="http://schemas.microsoft.com/office/drawing/2014/main" id="{20A95DA8-053B-4211-8F8D-7CD97DDAED45}"/>
            </a:ext>
          </a:extLst>
        </xdr:cNvPr>
        <xdr:cNvSpPr txBox="1"/>
      </xdr:nvSpPr>
      <xdr:spPr>
        <a:xfrm>
          <a:off x="358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a:extLst>
            <a:ext uri="{FF2B5EF4-FFF2-40B4-BE49-F238E27FC236}">
              <a16:creationId xmlns:a16="http://schemas.microsoft.com/office/drawing/2014/main" id="{939E5999-9214-49F2-AD31-196EAA3EE88C}"/>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a:extLst>
            <a:ext uri="{FF2B5EF4-FFF2-40B4-BE49-F238E27FC236}">
              <a16:creationId xmlns:a16="http://schemas.microsoft.com/office/drawing/2014/main" id="{C50DF5BA-B9CA-4198-B4AB-530EDC1C26D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133350</xdr:rowOff>
    </xdr:from>
    <xdr:to>
      <xdr:col>28</xdr:col>
      <xdr:colOff>114300</xdr:colOff>
      <xdr:row>102</xdr:row>
      <xdr:rowOff>133350</xdr:rowOff>
    </xdr:to>
    <xdr:cxnSp macro="">
      <xdr:nvCxnSpPr>
        <xdr:cNvPr id="299" name="直線コネクタ 298">
          <a:extLst>
            <a:ext uri="{FF2B5EF4-FFF2-40B4-BE49-F238E27FC236}">
              <a16:creationId xmlns:a16="http://schemas.microsoft.com/office/drawing/2014/main" id="{E6E8FEF0-ADAE-480D-A159-E61C255827BF}"/>
            </a:ext>
          </a:extLst>
        </xdr:cNvPr>
        <xdr:cNvCxnSpPr/>
      </xdr:nvCxnSpPr>
      <xdr:spPr>
        <a:xfrm>
          <a:off x="762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162577</xdr:rowOff>
    </xdr:from>
    <xdr:ext cx="403059" cy="259045"/>
    <xdr:sp macro="" textlink="">
      <xdr:nvSpPr>
        <xdr:cNvPr id="300" name="テキスト ボックス 299">
          <a:extLst>
            <a:ext uri="{FF2B5EF4-FFF2-40B4-BE49-F238E27FC236}">
              <a16:creationId xmlns:a16="http://schemas.microsoft.com/office/drawing/2014/main" id="{1BA701E3-0CDE-43FF-98A8-B2C1CE39082B}"/>
            </a:ext>
          </a:extLst>
        </xdr:cNvPr>
        <xdr:cNvSpPr txBox="1"/>
      </xdr:nvSpPr>
      <xdr:spPr>
        <a:xfrm>
          <a:off x="358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01" name="直線コネクタ 300">
          <a:extLst>
            <a:ext uri="{FF2B5EF4-FFF2-40B4-BE49-F238E27FC236}">
              <a16:creationId xmlns:a16="http://schemas.microsoft.com/office/drawing/2014/main" id="{60F97400-1AA4-4B43-8EAA-3440AC0C729C}"/>
            </a:ext>
          </a:extLst>
        </xdr:cNvPr>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02" name="テキスト ボックス 301">
          <a:extLst>
            <a:ext uri="{FF2B5EF4-FFF2-40B4-BE49-F238E27FC236}">
              <a16:creationId xmlns:a16="http://schemas.microsoft.com/office/drawing/2014/main" id="{A14816F9-8B9E-4CCB-B940-A375BAA61D14}"/>
            </a:ext>
          </a:extLst>
        </xdr:cNvPr>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76200</xdr:rowOff>
    </xdr:from>
    <xdr:to>
      <xdr:col>28</xdr:col>
      <xdr:colOff>114300</xdr:colOff>
      <xdr:row>99</xdr:row>
      <xdr:rowOff>76200</xdr:rowOff>
    </xdr:to>
    <xdr:cxnSp macro="">
      <xdr:nvCxnSpPr>
        <xdr:cNvPr id="303" name="直線コネクタ 302">
          <a:extLst>
            <a:ext uri="{FF2B5EF4-FFF2-40B4-BE49-F238E27FC236}">
              <a16:creationId xmlns:a16="http://schemas.microsoft.com/office/drawing/2014/main" id="{F198922D-7DAC-4E19-B1FE-21D0F8F70D26}"/>
            </a:ext>
          </a:extLst>
        </xdr:cNvPr>
        <xdr:cNvCxnSpPr/>
      </xdr:nvCxnSpPr>
      <xdr:spPr>
        <a:xfrm>
          <a:off x="762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105427</xdr:rowOff>
    </xdr:from>
    <xdr:ext cx="338939" cy="259045"/>
    <xdr:sp macro="" textlink="">
      <xdr:nvSpPr>
        <xdr:cNvPr id="304" name="テキスト ボックス 303">
          <a:extLst>
            <a:ext uri="{FF2B5EF4-FFF2-40B4-BE49-F238E27FC236}">
              <a16:creationId xmlns:a16="http://schemas.microsoft.com/office/drawing/2014/main" id="{F0AC1691-E86E-49C4-BB94-D65FEEF8CEE1}"/>
            </a:ext>
          </a:extLst>
        </xdr:cNvPr>
        <xdr:cNvSpPr txBox="1"/>
      </xdr:nvSpPr>
      <xdr:spPr>
        <a:xfrm>
          <a:off x="423061" y="16907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a:extLst>
            <a:ext uri="{FF2B5EF4-FFF2-40B4-BE49-F238E27FC236}">
              <a16:creationId xmlns:a16="http://schemas.microsoft.com/office/drawing/2014/main" id="{F97B2732-6FE7-4556-BEC5-D335E619E5B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a:extLst>
            <a:ext uri="{FF2B5EF4-FFF2-40B4-BE49-F238E27FC236}">
              <a16:creationId xmlns:a16="http://schemas.microsoft.com/office/drawing/2014/main" id="{C44E971A-5F6A-4EAB-ACCE-9750C43BC98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116205</xdr:rowOff>
    </xdr:to>
    <xdr:cxnSp macro="">
      <xdr:nvCxnSpPr>
        <xdr:cNvPr id="307" name="直線コネクタ 306">
          <a:extLst>
            <a:ext uri="{FF2B5EF4-FFF2-40B4-BE49-F238E27FC236}">
              <a16:creationId xmlns:a16="http://schemas.microsoft.com/office/drawing/2014/main" id="{41DB283F-D6A3-4277-90F8-F2D45EA153E8}"/>
            </a:ext>
          </a:extLst>
        </xdr:cNvPr>
        <xdr:cNvCxnSpPr/>
      </xdr:nvCxnSpPr>
      <xdr:spPr>
        <a:xfrm flipV="1">
          <a:off x="4634865" y="1723263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120032</xdr:rowOff>
    </xdr:from>
    <xdr:ext cx="405111" cy="259045"/>
    <xdr:sp macro="" textlink="">
      <xdr:nvSpPr>
        <xdr:cNvPr id="308" name="【市民会館】&#10;有形固定資産減価償却率最小値テキスト">
          <a:extLst>
            <a:ext uri="{FF2B5EF4-FFF2-40B4-BE49-F238E27FC236}">
              <a16:creationId xmlns:a16="http://schemas.microsoft.com/office/drawing/2014/main" id="{B054C16B-776B-481A-BFCD-D08CADA5646A}"/>
            </a:ext>
          </a:extLst>
        </xdr:cNvPr>
        <xdr:cNvSpPr txBox="1"/>
      </xdr:nvSpPr>
      <xdr:spPr>
        <a:xfrm>
          <a:off x="4673600" y="186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116205</xdr:rowOff>
    </xdr:from>
    <xdr:to>
      <xdr:col>24</xdr:col>
      <xdr:colOff>152400</xdr:colOff>
      <xdr:row>108</xdr:row>
      <xdr:rowOff>116205</xdr:rowOff>
    </xdr:to>
    <xdr:cxnSp macro="">
      <xdr:nvCxnSpPr>
        <xdr:cNvPr id="309" name="直線コネクタ 308">
          <a:extLst>
            <a:ext uri="{FF2B5EF4-FFF2-40B4-BE49-F238E27FC236}">
              <a16:creationId xmlns:a16="http://schemas.microsoft.com/office/drawing/2014/main" id="{CD46489F-1FBF-4656-AC5E-15FAC4AC202C}"/>
            </a:ext>
          </a:extLst>
        </xdr:cNvPr>
        <xdr:cNvCxnSpPr/>
      </xdr:nvCxnSpPr>
      <xdr:spPr>
        <a:xfrm>
          <a:off x="4546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340478" cy="259045"/>
    <xdr:sp macro="" textlink="">
      <xdr:nvSpPr>
        <xdr:cNvPr id="310" name="【市民会館】&#10;有形固定資産減価償却率最大値テキスト">
          <a:extLst>
            <a:ext uri="{FF2B5EF4-FFF2-40B4-BE49-F238E27FC236}">
              <a16:creationId xmlns:a16="http://schemas.microsoft.com/office/drawing/2014/main" id="{5B6ED344-7F5B-430F-902F-75279B05E72E}"/>
            </a:ext>
          </a:extLst>
        </xdr:cNvPr>
        <xdr:cNvSpPr txBox="1"/>
      </xdr:nvSpPr>
      <xdr:spPr>
        <a:xfrm>
          <a:off x="4673600" y="1700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311" name="直線コネクタ 310">
          <a:extLst>
            <a:ext uri="{FF2B5EF4-FFF2-40B4-BE49-F238E27FC236}">
              <a16:creationId xmlns:a16="http://schemas.microsoft.com/office/drawing/2014/main" id="{942611B9-8D61-4BFB-ACE3-7CFA2292CAE5}"/>
            </a:ext>
          </a:extLst>
        </xdr:cNvPr>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108284</xdr:rowOff>
    </xdr:from>
    <xdr:ext cx="405111" cy="259045"/>
    <xdr:sp macro="" textlink="">
      <xdr:nvSpPr>
        <xdr:cNvPr id="312" name="【市民会館】&#10;有形固定資産減価償却率平均値テキスト">
          <a:extLst>
            <a:ext uri="{FF2B5EF4-FFF2-40B4-BE49-F238E27FC236}">
              <a16:creationId xmlns:a16="http://schemas.microsoft.com/office/drawing/2014/main" id="{B8D42E14-DFC6-434D-8E1C-68C98E72EFFF}"/>
            </a:ext>
          </a:extLst>
        </xdr:cNvPr>
        <xdr:cNvSpPr txBox="1"/>
      </xdr:nvSpPr>
      <xdr:spPr>
        <a:xfrm>
          <a:off x="4673600" y="181105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85407</xdr:rowOff>
    </xdr:from>
    <xdr:to>
      <xdr:col>24</xdr:col>
      <xdr:colOff>114300</xdr:colOff>
      <xdr:row>107</xdr:row>
      <xdr:rowOff>15557</xdr:rowOff>
    </xdr:to>
    <xdr:sp macro="" textlink="">
      <xdr:nvSpPr>
        <xdr:cNvPr id="313" name="フローチャート: 判断 312">
          <a:extLst>
            <a:ext uri="{FF2B5EF4-FFF2-40B4-BE49-F238E27FC236}">
              <a16:creationId xmlns:a16="http://schemas.microsoft.com/office/drawing/2014/main" id="{41EB7BFB-7C1D-4B8F-80CD-A2921127CA3A}"/>
            </a:ext>
          </a:extLst>
        </xdr:cNvPr>
        <xdr:cNvSpPr/>
      </xdr:nvSpPr>
      <xdr:spPr>
        <a:xfrm>
          <a:off x="4584700" y="1825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122555</xdr:rowOff>
    </xdr:from>
    <xdr:to>
      <xdr:col>20</xdr:col>
      <xdr:colOff>38100</xdr:colOff>
      <xdr:row>107</xdr:row>
      <xdr:rowOff>52705</xdr:rowOff>
    </xdr:to>
    <xdr:sp macro="" textlink="">
      <xdr:nvSpPr>
        <xdr:cNvPr id="314" name="フローチャート: 判断 313">
          <a:extLst>
            <a:ext uri="{FF2B5EF4-FFF2-40B4-BE49-F238E27FC236}">
              <a16:creationId xmlns:a16="http://schemas.microsoft.com/office/drawing/2014/main" id="{16A94F0B-6415-4954-8806-87C64748BE77}"/>
            </a:ext>
          </a:extLst>
        </xdr:cNvPr>
        <xdr:cNvSpPr/>
      </xdr:nvSpPr>
      <xdr:spPr>
        <a:xfrm>
          <a:off x="3746500" y="1829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65405</xdr:rowOff>
    </xdr:from>
    <xdr:to>
      <xdr:col>15</xdr:col>
      <xdr:colOff>101600</xdr:colOff>
      <xdr:row>106</xdr:row>
      <xdr:rowOff>167005</xdr:rowOff>
    </xdr:to>
    <xdr:sp macro="" textlink="">
      <xdr:nvSpPr>
        <xdr:cNvPr id="315" name="フローチャート: 判断 314">
          <a:extLst>
            <a:ext uri="{FF2B5EF4-FFF2-40B4-BE49-F238E27FC236}">
              <a16:creationId xmlns:a16="http://schemas.microsoft.com/office/drawing/2014/main" id="{9910B52D-856A-4D95-A4B6-7F5BE4AFC47A}"/>
            </a:ext>
          </a:extLst>
        </xdr:cNvPr>
        <xdr:cNvSpPr/>
      </xdr:nvSpPr>
      <xdr:spPr>
        <a:xfrm>
          <a:off x="2857500" y="1823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8255</xdr:rowOff>
    </xdr:from>
    <xdr:to>
      <xdr:col>10</xdr:col>
      <xdr:colOff>165100</xdr:colOff>
      <xdr:row>106</xdr:row>
      <xdr:rowOff>109855</xdr:rowOff>
    </xdr:to>
    <xdr:sp macro="" textlink="">
      <xdr:nvSpPr>
        <xdr:cNvPr id="316" name="フローチャート: 判断 315">
          <a:extLst>
            <a:ext uri="{FF2B5EF4-FFF2-40B4-BE49-F238E27FC236}">
              <a16:creationId xmlns:a16="http://schemas.microsoft.com/office/drawing/2014/main" id="{26741039-110B-478E-B44F-3B4C35CBD9D9}"/>
            </a:ext>
          </a:extLst>
        </xdr:cNvPr>
        <xdr:cNvSpPr/>
      </xdr:nvSpPr>
      <xdr:spPr>
        <a:xfrm>
          <a:off x="1968500" y="1818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171132</xdr:rowOff>
    </xdr:from>
    <xdr:to>
      <xdr:col>6</xdr:col>
      <xdr:colOff>38100</xdr:colOff>
      <xdr:row>106</xdr:row>
      <xdr:rowOff>101282</xdr:rowOff>
    </xdr:to>
    <xdr:sp macro="" textlink="">
      <xdr:nvSpPr>
        <xdr:cNvPr id="317" name="フローチャート: 判断 316">
          <a:extLst>
            <a:ext uri="{FF2B5EF4-FFF2-40B4-BE49-F238E27FC236}">
              <a16:creationId xmlns:a16="http://schemas.microsoft.com/office/drawing/2014/main" id="{6F27D7DF-5C26-4BD1-92E0-EBEFCCDD4181}"/>
            </a:ext>
          </a:extLst>
        </xdr:cNvPr>
        <xdr:cNvSpPr/>
      </xdr:nvSpPr>
      <xdr:spPr>
        <a:xfrm>
          <a:off x="1079500" y="1817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DC354D2B-AE42-443B-88FA-0D2D60CF972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51A9489E-776F-43F0-AD96-2B3C12140C5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7BBD1A61-8D63-4CD1-A658-7075551E95D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21BB3F41-F439-42A6-94EE-04667CE2EED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F1F8E90F-EB42-4C35-9A96-D842D3F0999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65405</xdr:rowOff>
    </xdr:from>
    <xdr:to>
      <xdr:col>24</xdr:col>
      <xdr:colOff>114300</xdr:colOff>
      <xdr:row>108</xdr:row>
      <xdr:rowOff>167005</xdr:rowOff>
    </xdr:to>
    <xdr:sp macro="" textlink="">
      <xdr:nvSpPr>
        <xdr:cNvPr id="323" name="楕円 322">
          <a:extLst>
            <a:ext uri="{FF2B5EF4-FFF2-40B4-BE49-F238E27FC236}">
              <a16:creationId xmlns:a16="http://schemas.microsoft.com/office/drawing/2014/main" id="{4ED4C768-A4C2-4B6B-BB59-46F4D277E907}"/>
            </a:ext>
          </a:extLst>
        </xdr:cNvPr>
        <xdr:cNvSpPr/>
      </xdr:nvSpPr>
      <xdr:spPr>
        <a:xfrm>
          <a:off x="45847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151782</xdr:rowOff>
    </xdr:from>
    <xdr:ext cx="405111" cy="259045"/>
    <xdr:sp macro="" textlink="">
      <xdr:nvSpPr>
        <xdr:cNvPr id="324" name="【市民会館】&#10;有形固定資産減価償却率該当値テキスト">
          <a:extLst>
            <a:ext uri="{FF2B5EF4-FFF2-40B4-BE49-F238E27FC236}">
              <a16:creationId xmlns:a16="http://schemas.microsoft.com/office/drawing/2014/main" id="{A7CD3244-2652-424D-B69E-49A237FDB2B5}"/>
            </a:ext>
          </a:extLst>
        </xdr:cNvPr>
        <xdr:cNvSpPr txBox="1"/>
      </xdr:nvSpPr>
      <xdr:spPr>
        <a:xfrm>
          <a:off x="4673600" y="1849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151130</xdr:rowOff>
    </xdr:from>
    <xdr:to>
      <xdr:col>20</xdr:col>
      <xdr:colOff>38100</xdr:colOff>
      <xdr:row>108</xdr:row>
      <xdr:rowOff>81280</xdr:rowOff>
    </xdr:to>
    <xdr:sp macro="" textlink="">
      <xdr:nvSpPr>
        <xdr:cNvPr id="325" name="楕円 324">
          <a:extLst>
            <a:ext uri="{FF2B5EF4-FFF2-40B4-BE49-F238E27FC236}">
              <a16:creationId xmlns:a16="http://schemas.microsoft.com/office/drawing/2014/main" id="{73C2E100-22F7-4304-93C5-36FFFE1AFEC4}"/>
            </a:ext>
          </a:extLst>
        </xdr:cNvPr>
        <xdr:cNvSpPr/>
      </xdr:nvSpPr>
      <xdr:spPr>
        <a:xfrm>
          <a:off x="3746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30480</xdr:rowOff>
    </xdr:from>
    <xdr:to>
      <xdr:col>24</xdr:col>
      <xdr:colOff>63500</xdr:colOff>
      <xdr:row>108</xdr:row>
      <xdr:rowOff>116205</xdr:rowOff>
    </xdr:to>
    <xdr:cxnSp macro="">
      <xdr:nvCxnSpPr>
        <xdr:cNvPr id="326" name="直線コネクタ 325">
          <a:extLst>
            <a:ext uri="{FF2B5EF4-FFF2-40B4-BE49-F238E27FC236}">
              <a16:creationId xmlns:a16="http://schemas.microsoft.com/office/drawing/2014/main" id="{09E35165-2436-4914-8187-E1D527832C31}"/>
            </a:ext>
          </a:extLst>
        </xdr:cNvPr>
        <xdr:cNvCxnSpPr/>
      </xdr:nvCxnSpPr>
      <xdr:spPr>
        <a:xfrm>
          <a:off x="3797300" y="1854708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128270</xdr:rowOff>
    </xdr:from>
    <xdr:to>
      <xdr:col>15</xdr:col>
      <xdr:colOff>101600</xdr:colOff>
      <xdr:row>108</xdr:row>
      <xdr:rowOff>58420</xdr:rowOff>
    </xdr:to>
    <xdr:sp macro="" textlink="">
      <xdr:nvSpPr>
        <xdr:cNvPr id="327" name="楕円 326">
          <a:extLst>
            <a:ext uri="{FF2B5EF4-FFF2-40B4-BE49-F238E27FC236}">
              <a16:creationId xmlns:a16="http://schemas.microsoft.com/office/drawing/2014/main" id="{98AF093F-C160-48A0-B674-3267F65A9C70}"/>
            </a:ext>
          </a:extLst>
        </xdr:cNvPr>
        <xdr:cNvSpPr/>
      </xdr:nvSpPr>
      <xdr:spPr>
        <a:xfrm>
          <a:off x="2857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xdr:rowOff>
    </xdr:from>
    <xdr:to>
      <xdr:col>19</xdr:col>
      <xdr:colOff>177800</xdr:colOff>
      <xdr:row>108</xdr:row>
      <xdr:rowOff>30480</xdr:rowOff>
    </xdr:to>
    <xdr:cxnSp macro="">
      <xdr:nvCxnSpPr>
        <xdr:cNvPr id="328" name="直線コネクタ 327">
          <a:extLst>
            <a:ext uri="{FF2B5EF4-FFF2-40B4-BE49-F238E27FC236}">
              <a16:creationId xmlns:a16="http://schemas.microsoft.com/office/drawing/2014/main" id="{DEE7710B-ED0C-4710-AF6C-4BB939CD9FD1}"/>
            </a:ext>
          </a:extLst>
        </xdr:cNvPr>
        <xdr:cNvCxnSpPr/>
      </xdr:nvCxnSpPr>
      <xdr:spPr>
        <a:xfrm>
          <a:off x="2908300" y="18524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91123</xdr:rowOff>
    </xdr:from>
    <xdr:to>
      <xdr:col>10</xdr:col>
      <xdr:colOff>165100</xdr:colOff>
      <xdr:row>108</xdr:row>
      <xdr:rowOff>21273</xdr:rowOff>
    </xdr:to>
    <xdr:sp macro="" textlink="">
      <xdr:nvSpPr>
        <xdr:cNvPr id="329" name="楕円 328">
          <a:extLst>
            <a:ext uri="{FF2B5EF4-FFF2-40B4-BE49-F238E27FC236}">
              <a16:creationId xmlns:a16="http://schemas.microsoft.com/office/drawing/2014/main" id="{8C121C24-42EA-42E5-85C5-1AF4972CFA06}"/>
            </a:ext>
          </a:extLst>
        </xdr:cNvPr>
        <xdr:cNvSpPr/>
      </xdr:nvSpPr>
      <xdr:spPr>
        <a:xfrm>
          <a:off x="1968500" y="1843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141923</xdr:rowOff>
    </xdr:from>
    <xdr:to>
      <xdr:col>15</xdr:col>
      <xdr:colOff>50800</xdr:colOff>
      <xdr:row>108</xdr:row>
      <xdr:rowOff>7620</xdr:rowOff>
    </xdr:to>
    <xdr:cxnSp macro="">
      <xdr:nvCxnSpPr>
        <xdr:cNvPr id="330" name="直線コネクタ 329">
          <a:extLst>
            <a:ext uri="{FF2B5EF4-FFF2-40B4-BE49-F238E27FC236}">
              <a16:creationId xmlns:a16="http://schemas.microsoft.com/office/drawing/2014/main" id="{914969E1-2602-4DCC-AB40-8618ABD2D61C}"/>
            </a:ext>
          </a:extLst>
        </xdr:cNvPr>
        <xdr:cNvCxnSpPr/>
      </xdr:nvCxnSpPr>
      <xdr:spPr>
        <a:xfrm>
          <a:off x="2019300" y="18487073"/>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51118</xdr:rowOff>
    </xdr:from>
    <xdr:to>
      <xdr:col>6</xdr:col>
      <xdr:colOff>38100</xdr:colOff>
      <xdr:row>107</xdr:row>
      <xdr:rowOff>152718</xdr:rowOff>
    </xdr:to>
    <xdr:sp macro="" textlink="">
      <xdr:nvSpPr>
        <xdr:cNvPr id="331" name="楕円 330">
          <a:extLst>
            <a:ext uri="{FF2B5EF4-FFF2-40B4-BE49-F238E27FC236}">
              <a16:creationId xmlns:a16="http://schemas.microsoft.com/office/drawing/2014/main" id="{B7CC1741-440A-454D-98BF-BA249DE7703F}"/>
            </a:ext>
          </a:extLst>
        </xdr:cNvPr>
        <xdr:cNvSpPr/>
      </xdr:nvSpPr>
      <xdr:spPr>
        <a:xfrm>
          <a:off x="1079500" y="1839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101918</xdr:rowOff>
    </xdr:from>
    <xdr:to>
      <xdr:col>10</xdr:col>
      <xdr:colOff>114300</xdr:colOff>
      <xdr:row>107</xdr:row>
      <xdr:rowOff>141923</xdr:rowOff>
    </xdr:to>
    <xdr:cxnSp macro="">
      <xdr:nvCxnSpPr>
        <xdr:cNvPr id="332" name="直線コネクタ 331">
          <a:extLst>
            <a:ext uri="{FF2B5EF4-FFF2-40B4-BE49-F238E27FC236}">
              <a16:creationId xmlns:a16="http://schemas.microsoft.com/office/drawing/2014/main" id="{B0D3F778-574C-49B9-B5E9-3D9ECBC54607}"/>
            </a:ext>
          </a:extLst>
        </xdr:cNvPr>
        <xdr:cNvCxnSpPr/>
      </xdr:nvCxnSpPr>
      <xdr:spPr>
        <a:xfrm>
          <a:off x="1130300" y="18447068"/>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69232</xdr:rowOff>
    </xdr:from>
    <xdr:ext cx="405111" cy="259045"/>
    <xdr:sp macro="" textlink="">
      <xdr:nvSpPr>
        <xdr:cNvPr id="333" name="n_1aveValue【市民会館】&#10;有形固定資産減価償却率">
          <a:extLst>
            <a:ext uri="{FF2B5EF4-FFF2-40B4-BE49-F238E27FC236}">
              <a16:creationId xmlns:a16="http://schemas.microsoft.com/office/drawing/2014/main" id="{FF100F7D-A3ED-44BB-A896-6F01774FBEFA}"/>
            </a:ext>
          </a:extLst>
        </xdr:cNvPr>
        <xdr:cNvSpPr txBox="1"/>
      </xdr:nvSpPr>
      <xdr:spPr>
        <a:xfrm>
          <a:off x="3582044" y="1807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12082</xdr:rowOff>
    </xdr:from>
    <xdr:ext cx="405111" cy="259045"/>
    <xdr:sp macro="" textlink="">
      <xdr:nvSpPr>
        <xdr:cNvPr id="334" name="n_2aveValue【市民会館】&#10;有形固定資産減価償却率">
          <a:extLst>
            <a:ext uri="{FF2B5EF4-FFF2-40B4-BE49-F238E27FC236}">
              <a16:creationId xmlns:a16="http://schemas.microsoft.com/office/drawing/2014/main" id="{A1CE66AF-5030-4C49-B458-78133BBA807B}"/>
            </a:ext>
          </a:extLst>
        </xdr:cNvPr>
        <xdr:cNvSpPr txBox="1"/>
      </xdr:nvSpPr>
      <xdr:spPr>
        <a:xfrm>
          <a:off x="2705744" y="180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126382</xdr:rowOff>
    </xdr:from>
    <xdr:ext cx="405111" cy="259045"/>
    <xdr:sp macro="" textlink="">
      <xdr:nvSpPr>
        <xdr:cNvPr id="335" name="n_3aveValue【市民会館】&#10;有形固定資産減価償却率">
          <a:extLst>
            <a:ext uri="{FF2B5EF4-FFF2-40B4-BE49-F238E27FC236}">
              <a16:creationId xmlns:a16="http://schemas.microsoft.com/office/drawing/2014/main" id="{662F48E1-E086-4038-9FBA-931CCC34D6F0}"/>
            </a:ext>
          </a:extLst>
        </xdr:cNvPr>
        <xdr:cNvSpPr txBox="1"/>
      </xdr:nvSpPr>
      <xdr:spPr>
        <a:xfrm>
          <a:off x="1816744" y="1795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117809</xdr:rowOff>
    </xdr:from>
    <xdr:ext cx="405111" cy="259045"/>
    <xdr:sp macro="" textlink="">
      <xdr:nvSpPr>
        <xdr:cNvPr id="336" name="n_4aveValue【市民会館】&#10;有形固定資産減価償却率">
          <a:extLst>
            <a:ext uri="{FF2B5EF4-FFF2-40B4-BE49-F238E27FC236}">
              <a16:creationId xmlns:a16="http://schemas.microsoft.com/office/drawing/2014/main" id="{CCBDEF5D-0A50-476B-BE23-349AF4088EC2}"/>
            </a:ext>
          </a:extLst>
        </xdr:cNvPr>
        <xdr:cNvSpPr txBox="1"/>
      </xdr:nvSpPr>
      <xdr:spPr>
        <a:xfrm>
          <a:off x="927744" y="17948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72407</xdr:rowOff>
    </xdr:from>
    <xdr:ext cx="405111" cy="259045"/>
    <xdr:sp macro="" textlink="">
      <xdr:nvSpPr>
        <xdr:cNvPr id="337" name="n_1mainValue【市民会館】&#10;有形固定資産減価償却率">
          <a:extLst>
            <a:ext uri="{FF2B5EF4-FFF2-40B4-BE49-F238E27FC236}">
              <a16:creationId xmlns:a16="http://schemas.microsoft.com/office/drawing/2014/main" id="{466220A7-F64A-4C91-BE86-EDFB6FF001AC}"/>
            </a:ext>
          </a:extLst>
        </xdr:cNvPr>
        <xdr:cNvSpPr txBox="1"/>
      </xdr:nvSpPr>
      <xdr:spPr>
        <a:xfrm>
          <a:off x="3582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49547</xdr:rowOff>
    </xdr:from>
    <xdr:ext cx="405111" cy="259045"/>
    <xdr:sp macro="" textlink="">
      <xdr:nvSpPr>
        <xdr:cNvPr id="338" name="n_2mainValue【市民会館】&#10;有形固定資産減価償却率">
          <a:extLst>
            <a:ext uri="{FF2B5EF4-FFF2-40B4-BE49-F238E27FC236}">
              <a16:creationId xmlns:a16="http://schemas.microsoft.com/office/drawing/2014/main" id="{B1F2DC9F-3114-455C-B169-C275C0DAD45E}"/>
            </a:ext>
          </a:extLst>
        </xdr:cNvPr>
        <xdr:cNvSpPr txBox="1"/>
      </xdr:nvSpPr>
      <xdr:spPr>
        <a:xfrm>
          <a:off x="27057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12400</xdr:rowOff>
    </xdr:from>
    <xdr:ext cx="405111" cy="259045"/>
    <xdr:sp macro="" textlink="">
      <xdr:nvSpPr>
        <xdr:cNvPr id="339" name="n_3mainValue【市民会館】&#10;有形固定資産減価償却率">
          <a:extLst>
            <a:ext uri="{FF2B5EF4-FFF2-40B4-BE49-F238E27FC236}">
              <a16:creationId xmlns:a16="http://schemas.microsoft.com/office/drawing/2014/main" id="{59B0F2BE-76CB-4AC8-8208-9CC441E009A8}"/>
            </a:ext>
          </a:extLst>
        </xdr:cNvPr>
        <xdr:cNvSpPr txBox="1"/>
      </xdr:nvSpPr>
      <xdr:spPr>
        <a:xfrm>
          <a:off x="1816744" y="18529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143845</xdr:rowOff>
    </xdr:from>
    <xdr:ext cx="405111" cy="259045"/>
    <xdr:sp macro="" textlink="">
      <xdr:nvSpPr>
        <xdr:cNvPr id="340" name="n_4mainValue【市民会館】&#10;有形固定資産減価償却率">
          <a:extLst>
            <a:ext uri="{FF2B5EF4-FFF2-40B4-BE49-F238E27FC236}">
              <a16:creationId xmlns:a16="http://schemas.microsoft.com/office/drawing/2014/main" id="{48B2BD4F-8EFC-406D-8807-46C315A43A5D}"/>
            </a:ext>
          </a:extLst>
        </xdr:cNvPr>
        <xdr:cNvSpPr txBox="1"/>
      </xdr:nvSpPr>
      <xdr:spPr>
        <a:xfrm>
          <a:off x="927744" y="1848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FF3A95BF-38D0-4459-AFAD-48D4FBF8744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2CAF7BA6-6DDC-4251-9778-02A9A18AB02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74474914-6AC7-4691-84A5-97E88F70C04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E6C15F32-A15F-4E12-9B91-92CA58F6981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57752C6C-4A54-4F28-9D13-634574316B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A7483CBC-8522-4DCF-9EE1-CB86844D8F3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70E35713-AF66-45C2-80FD-9EC4551E103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87C21FDF-3875-4F7A-B410-30C4445D496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8198ED2C-1A9D-4188-8C99-EF358063328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1D537C0E-6FD4-48BB-B073-B041507206A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1" name="直線コネクタ 350">
          <a:extLst>
            <a:ext uri="{FF2B5EF4-FFF2-40B4-BE49-F238E27FC236}">
              <a16:creationId xmlns:a16="http://schemas.microsoft.com/office/drawing/2014/main" id="{E56A2A4E-B87D-4BF9-BC13-92717BF808C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2" name="テキスト ボックス 351">
          <a:extLst>
            <a:ext uri="{FF2B5EF4-FFF2-40B4-BE49-F238E27FC236}">
              <a16:creationId xmlns:a16="http://schemas.microsoft.com/office/drawing/2014/main" id="{935B9AC2-EE9F-4C38-BB90-907949B7C221}"/>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3" name="直線コネクタ 352">
          <a:extLst>
            <a:ext uri="{FF2B5EF4-FFF2-40B4-BE49-F238E27FC236}">
              <a16:creationId xmlns:a16="http://schemas.microsoft.com/office/drawing/2014/main" id="{13DEC1D7-86CD-4392-9C9B-9C3FFDA1E79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4" name="テキスト ボックス 353">
          <a:extLst>
            <a:ext uri="{FF2B5EF4-FFF2-40B4-BE49-F238E27FC236}">
              <a16:creationId xmlns:a16="http://schemas.microsoft.com/office/drawing/2014/main" id="{CF94F539-D11C-4652-9A57-E4AF375EB2A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5" name="直線コネクタ 354">
          <a:extLst>
            <a:ext uri="{FF2B5EF4-FFF2-40B4-BE49-F238E27FC236}">
              <a16:creationId xmlns:a16="http://schemas.microsoft.com/office/drawing/2014/main" id="{F289D1DF-BA58-42BD-9198-7CEB215BB44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6" name="テキスト ボックス 355">
          <a:extLst>
            <a:ext uri="{FF2B5EF4-FFF2-40B4-BE49-F238E27FC236}">
              <a16:creationId xmlns:a16="http://schemas.microsoft.com/office/drawing/2014/main" id="{F6AA98AB-E541-4628-A3B9-826F5718CAB1}"/>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7" name="直線コネクタ 356">
          <a:extLst>
            <a:ext uri="{FF2B5EF4-FFF2-40B4-BE49-F238E27FC236}">
              <a16:creationId xmlns:a16="http://schemas.microsoft.com/office/drawing/2014/main" id="{A12D1F5A-E796-4E33-8A78-3736C23AD66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8" name="テキスト ボックス 357">
          <a:extLst>
            <a:ext uri="{FF2B5EF4-FFF2-40B4-BE49-F238E27FC236}">
              <a16:creationId xmlns:a16="http://schemas.microsoft.com/office/drawing/2014/main" id="{64DB1977-4408-4D12-97E9-6DB1D04D70B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270040E0-B22E-4E1D-8CE8-4837A1042E2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6894F97B-60EE-48CF-8BEE-19D8223B54B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1CD67B17-827F-4248-A64E-DEA33616B91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107</xdr:row>
      <xdr:rowOff>763</xdr:rowOff>
    </xdr:to>
    <xdr:cxnSp macro="">
      <xdr:nvCxnSpPr>
        <xdr:cNvPr id="362" name="直線コネクタ 361">
          <a:extLst>
            <a:ext uri="{FF2B5EF4-FFF2-40B4-BE49-F238E27FC236}">
              <a16:creationId xmlns:a16="http://schemas.microsoft.com/office/drawing/2014/main" id="{F39DFA49-4BF6-4BF1-9FAD-4197D1D11377}"/>
            </a:ext>
          </a:extLst>
        </xdr:cNvPr>
        <xdr:cNvCxnSpPr/>
      </xdr:nvCxnSpPr>
      <xdr:spPr>
        <a:xfrm flipV="1">
          <a:off x="10476865" y="17084039"/>
          <a:ext cx="0" cy="126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4590</xdr:rowOff>
    </xdr:from>
    <xdr:ext cx="469744" cy="259045"/>
    <xdr:sp macro="" textlink="">
      <xdr:nvSpPr>
        <xdr:cNvPr id="363" name="【市民会館】&#10;一人当たり面積最小値テキスト">
          <a:extLst>
            <a:ext uri="{FF2B5EF4-FFF2-40B4-BE49-F238E27FC236}">
              <a16:creationId xmlns:a16="http://schemas.microsoft.com/office/drawing/2014/main" id="{E388FCD1-027D-4691-9CCF-6766F7E45B60}"/>
            </a:ext>
          </a:extLst>
        </xdr:cNvPr>
        <xdr:cNvSpPr txBox="1"/>
      </xdr:nvSpPr>
      <xdr:spPr>
        <a:xfrm>
          <a:off x="10515600" y="1834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763</xdr:rowOff>
    </xdr:from>
    <xdr:to>
      <xdr:col>55</xdr:col>
      <xdr:colOff>88900</xdr:colOff>
      <xdr:row>107</xdr:row>
      <xdr:rowOff>763</xdr:rowOff>
    </xdr:to>
    <xdr:cxnSp macro="">
      <xdr:nvCxnSpPr>
        <xdr:cNvPr id="364" name="直線コネクタ 363">
          <a:extLst>
            <a:ext uri="{FF2B5EF4-FFF2-40B4-BE49-F238E27FC236}">
              <a16:creationId xmlns:a16="http://schemas.microsoft.com/office/drawing/2014/main" id="{98D31767-2B04-4C54-8CA0-9CBAC92BBE46}"/>
            </a:ext>
          </a:extLst>
        </xdr:cNvPr>
        <xdr:cNvCxnSpPr/>
      </xdr:nvCxnSpPr>
      <xdr:spPr>
        <a:xfrm>
          <a:off x="10388600" y="1834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5" name="【市民会館】&#10;一人当たり面積最大値テキスト">
          <a:extLst>
            <a:ext uri="{FF2B5EF4-FFF2-40B4-BE49-F238E27FC236}">
              <a16:creationId xmlns:a16="http://schemas.microsoft.com/office/drawing/2014/main" id="{4B1364D4-E18B-4994-A19E-15ACD764652F}"/>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6" name="直線コネクタ 365">
          <a:extLst>
            <a:ext uri="{FF2B5EF4-FFF2-40B4-BE49-F238E27FC236}">
              <a16:creationId xmlns:a16="http://schemas.microsoft.com/office/drawing/2014/main" id="{CAC54BEE-7655-465E-8F92-71D675F620B0}"/>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3827</xdr:rowOff>
    </xdr:from>
    <xdr:ext cx="469744" cy="259045"/>
    <xdr:sp macro="" textlink="">
      <xdr:nvSpPr>
        <xdr:cNvPr id="367" name="【市民会館】&#10;一人当たり面積平均値テキスト">
          <a:extLst>
            <a:ext uri="{FF2B5EF4-FFF2-40B4-BE49-F238E27FC236}">
              <a16:creationId xmlns:a16="http://schemas.microsoft.com/office/drawing/2014/main" id="{ADEC8E24-530A-4214-AD07-E8245FE63EE3}"/>
            </a:ext>
          </a:extLst>
        </xdr:cNvPr>
        <xdr:cNvSpPr txBox="1"/>
      </xdr:nvSpPr>
      <xdr:spPr>
        <a:xfrm>
          <a:off x="10515600" y="17491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25400</xdr:rowOff>
    </xdr:from>
    <xdr:to>
      <xdr:col>55</xdr:col>
      <xdr:colOff>50800</xdr:colOff>
      <xdr:row>102</xdr:row>
      <xdr:rowOff>127000</xdr:rowOff>
    </xdr:to>
    <xdr:sp macro="" textlink="">
      <xdr:nvSpPr>
        <xdr:cNvPr id="368" name="フローチャート: 判断 367">
          <a:extLst>
            <a:ext uri="{FF2B5EF4-FFF2-40B4-BE49-F238E27FC236}">
              <a16:creationId xmlns:a16="http://schemas.microsoft.com/office/drawing/2014/main" id="{7D5DA223-816C-4736-8A6F-E3FE25D58220}"/>
            </a:ext>
          </a:extLst>
        </xdr:cNvPr>
        <xdr:cNvSpPr/>
      </xdr:nvSpPr>
      <xdr:spPr>
        <a:xfrm>
          <a:off x="104267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139700</xdr:rowOff>
    </xdr:from>
    <xdr:to>
      <xdr:col>50</xdr:col>
      <xdr:colOff>165100</xdr:colOff>
      <xdr:row>101</xdr:row>
      <xdr:rowOff>69850</xdr:rowOff>
    </xdr:to>
    <xdr:sp macro="" textlink="">
      <xdr:nvSpPr>
        <xdr:cNvPr id="369" name="フローチャート: 判断 368">
          <a:extLst>
            <a:ext uri="{FF2B5EF4-FFF2-40B4-BE49-F238E27FC236}">
              <a16:creationId xmlns:a16="http://schemas.microsoft.com/office/drawing/2014/main" id="{6BCA3034-1B2E-4489-843C-40D83FD0DE70}"/>
            </a:ext>
          </a:extLst>
        </xdr:cNvPr>
        <xdr:cNvSpPr/>
      </xdr:nvSpPr>
      <xdr:spPr>
        <a:xfrm>
          <a:off x="958850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162561</xdr:rowOff>
    </xdr:from>
    <xdr:to>
      <xdr:col>46</xdr:col>
      <xdr:colOff>38100</xdr:colOff>
      <xdr:row>101</xdr:row>
      <xdr:rowOff>92711</xdr:rowOff>
    </xdr:to>
    <xdr:sp macro="" textlink="">
      <xdr:nvSpPr>
        <xdr:cNvPr id="370" name="フローチャート: 判断 369">
          <a:extLst>
            <a:ext uri="{FF2B5EF4-FFF2-40B4-BE49-F238E27FC236}">
              <a16:creationId xmlns:a16="http://schemas.microsoft.com/office/drawing/2014/main" id="{22D54AF6-2FE9-45AC-9520-5ED30A3AD161}"/>
            </a:ext>
          </a:extLst>
        </xdr:cNvPr>
        <xdr:cNvSpPr/>
      </xdr:nvSpPr>
      <xdr:spPr>
        <a:xfrm>
          <a:off x="8699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101</xdr:row>
      <xdr:rowOff>9398</xdr:rowOff>
    </xdr:from>
    <xdr:to>
      <xdr:col>41</xdr:col>
      <xdr:colOff>101600</xdr:colOff>
      <xdr:row>101</xdr:row>
      <xdr:rowOff>110998</xdr:rowOff>
    </xdr:to>
    <xdr:sp macro="" textlink="">
      <xdr:nvSpPr>
        <xdr:cNvPr id="371" name="フローチャート: 判断 370">
          <a:extLst>
            <a:ext uri="{FF2B5EF4-FFF2-40B4-BE49-F238E27FC236}">
              <a16:creationId xmlns:a16="http://schemas.microsoft.com/office/drawing/2014/main" id="{F01C2B95-580B-4B69-9D33-D5C80EFA36DD}"/>
            </a:ext>
          </a:extLst>
        </xdr:cNvPr>
        <xdr:cNvSpPr/>
      </xdr:nvSpPr>
      <xdr:spPr>
        <a:xfrm>
          <a:off x="7810500" y="1732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100</xdr:row>
      <xdr:rowOff>116839</xdr:rowOff>
    </xdr:from>
    <xdr:to>
      <xdr:col>36</xdr:col>
      <xdr:colOff>165100</xdr:colOff>
      <xdr:row>101</xdr:row>
      <xdr:rowOff>46989</xdr:rowOff>
    </xdr:to>
    <xdr:sp macro="" textlink="">
      <xdr:nvSpPr>
        <xdr:cNvPr id="372" name="フローチャート: 判断 371">
          <a:extLst>
            <a:ext uri="{FF2B5EF4-FFF2-40B4-BE49-F238E27FC236}">
              <a16:creationId xmlns:a16="http://schemas.microsoft.com/office/drawing/2014/main" id="{CD28E4B0-D5F6-4A70-8E69-6B3B93241986}"/>
            </a:ext>
          </a:extLst>
        </xdr:cNvPr>
        <xdr:cNvSpPr/>
      </xdr:nvSpPr>
      <xdr:spPr>
        <a:xfrm>
          <a:off x="692150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3366290B-C577-40E5-B4D2-80275C7DA8C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E14C7202-F1F1-4150-9226-7006EAF0142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D7556F9A-677B-42C2-AA0F-3DFBB6FDE17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209BFC20-42DC-456A-A675-7EC37021ED9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65100388-84D5-4F14-9339-CFB76B13412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139700</xdr:rowOff>
    </xdr:from>
    <xdr:to>
      <xdr:col>55</xdr:col>
      <xdr:colOff>50800</xdr:colOff>
      <xdr:row>101</xdr:row>
      <xdr:rowOff>69850</xdr:rowOff>
    </xdr:to>
    <xdr:sp macro="" textlink="">
      <xdr:nvSpPr>
        <xdr:cNvPr id="378" name="楕円 377">
          <a:extLst>
            <a:ext uri="{FF2B5EF4-FFF2-40B4-BE49-F238E27FC236}">
              <a16:creationId xmlns:a16="http://schemas.microsoft.com/office/drawing/2014/main" id="{2237D538-DD34-42B4-8F30-27050120B756}"/>
            </a:ext>
          </a:extLst>
        </xdr:cNvPr>
        <xdr:cNvSpPr/>
      </xdr:nvSpPr>
      <xdr:spPr>
        <a:xfrm>
          <a:off x="10426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162577</xdr:rowOff>
    </xdr:from>
    <xdr:ext cx="469744" cy="259045"/>
    <xdr:sp macro="" textlink="">
      <xdr:nvSpPr>
        <xdr:cNvPr id="379" name="【市民会館】&#10;一人当たり面積該当値テキスト">
          <a:extLst>
            <a:ext uri="{FF2B5EF4-FFF2-40B4-BE49-F238E27FC236}">
              <a16:creationId xmlns:a16="http://schemas.microsoft.com/office/drawing/2014/main" id="{114B5DBF-315A-4A02-971D-739B2FAAC418}"/>
            </a:ext>
          </a:extLst>
        </xdr:cNvPr>
        <xdr:cNvSpPr txBox="1"/>
      </xdr:nvSpPr>
      <xdr:spPr>
        <a:xfrm>
          <a:off x="10515600"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167132</xdr:rowOff>
    </xdr:from>
    <xdr:to>
      <xdr:col>50</xdr:col>
      <xdr:colOff>165100</xdr:colOff>
      <xdr:row>101</xdr:row>
      <xdr:rowOff>97282</xdr:rowOff>
    </xdr:to>
    <xdr:sp macro="" textlink="">
      <xdr:nvSpPr>
        <xdr:cNvPr id="380" name="楕円 379">
          <a:extLst>
            <a:ext uri="{FF2B5EF4-FFF2-40B4-BE49-F238E27FC236}">
              <a16:creationId xmlns:a16="http://schemas.microsoft.com/office/drawing/2014/main" id="{239994D9-4FFA-430A-ACE9-861351EB29F3}"/>
            </a:ext>
          </a:extLst>
        </xdr:cNvPr>
        <xdr:cNvSpPr/>
      </xdr:nvSpPr>
      <xdr:spPr>
        <a:xfrm>
          <a:off x="95885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19050</xdr:rowOff>
    </xdr:from>
    <xdr:to>
      <xdr:col>55</xdr:col>
      <xdr:colOff>0</xdr:colOff>
      <xdr:row>101</xdr:row>
      <xdr:rowOff>46482</xdr:rowOff>
    </xdr:to>
    <xdr:cxnSp macro="">
      <xdr:nvCxnSpPr>
        <xdr:cNvPr id="381" name="直線コネクタ 380">
          <a:extLst>
            <a:ext uri="{FF2B5EF4-FFF2-40B4-BE49-F238E27FC236}">
              <a16:creationId xmlns:a16="http://schemas.microsoft.com/office/drawing/2014/main" id="{40F31BC2-674A-46C6-928B-83069B648402}"/>
            </a:ext>
          </a:extLst>
        </xdr:cNvPr>
        <xdr:cNvCxnSpPr/>
      </xdr:nvCxnSpPr>
      <xdr:spPr>
        <a:xfrm flipV="1">
          <a:off x="9639300" y="173355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27687</xdr:rowOff>
    </xdr:from>
    <xdr:to>
      <xdr:col>46</xdr:col>
      <xdr:colOff>38100</xdr:colOff>
      <xdr:row>101</xdr:row>
      <xdr:rowOff>129287</xdr:rowOff>
    </xdr:to>
    <xdr:sp macro="" textlink="">
      <xdr:nvSpPr>
        <xdr:cNvPr id="382" name="楕円 381">
          <a:extLst>
            <a:ext uri="{FF2B5EF4-FFF2-40B4-BE49-F238E27FC236}">
              <a16:creationId xmlns:a16="http://schemas.microsoft.com/office/drawing/2014/main" id="{98A86CF1-9E13-40B7-A26E-9F6FC217F6BA}"/>
            </a:ext>
          </a:extLst>
        </xdr:cNvPr>
        <xdr:cNvSpPr/>
      </xdr:nvSpPr>
      <xdr:spPr>
        <a:xfrm>
          <a:off x="8699500" y="1734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46482</xdr:rowOff>
    </xdr:from>
    <xdr:to>
      <xdr:col>50</xdr:col>
      <xdr:colOff>114300</xdr:colOff>
      <xdr:row>101</xdr:row>
      <xdr:rowOff>78487</xdr:rowOff>
    </xdr:to>
    <xdr:cxnSp macro="">
      <xdr:nvCxnSpPr>
        <xdr:cNvPr id="383" name="直線コネクタ 382">
          <a:extLst>
            <a:ext uri="{FF2B5EF4-FFF2-40B4-BE49-F238E27FC236}">
              <a16:creationId xmlns:a16="http://schemas.microsoft.com/office/drawing/2014/main" id="{AA3C3B7E-3733-4161-98E2-C99D2C896D30}"/>
            </a:ext>
          </a:extLst>
        </xdr:cNvPr>
        <xdr:cNvCxnSpPr/>
      </xdr:nvCxnSpPr>
      <xdr:spPr>
        <a:xfrm flipV="1">
          <a:off x="8750300" y="173629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55118</xdr:rowOff>
    </xdr:from>
    <xdr:to>
      <xdr:col>41</xdr:col>
      <xdr:colOff>101600</xdr:colOff>
      <xdr:row>101</xdr:row>
      <xdr:rowOff>156718</xdr:rowOff>
    </xdr:to>
    <xdr:sp macro="" textlink="">
      <xdr:nvSpPr>
        <xdr:cNvPr id="384" name="楕円 383">
          <a:extLst>
            <a:ext uri="{FF2B5EF4-FFF2-40B4-BE49-F238E27FC236}">
              <a16:creationId xmlns:a16="http://schemas.microsoft.com/office/drawing/2014/main" id="{934EB355-3A3B-4120-96B4-FB31204D6534}"/>
            </a:ext>
          </a:extLst>
        </xdr:cNvPr>
        <xdr:cNvSpPr/>
      </xdr:nvSpPr>
      <xdr:spPr>
        <a:xfrm>
          <a:off x="7810500" y="1737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78487</xdr:rowOff>
    </xdr:from>
    <xdr:to>
      <xdr:col>45</xdr:col>
      <xdr:colOff>177800</xdr:colOff>
      <xdr:row>101</xdr:row>
      <xdr:rowOff>105918</xdr:rowOff>
    </xdr:to>
    <xdr:cxnSp macro="">
      <xdr:nvCxnSpPr>
        <xdr:cNvPr id="385" name="直線コネクタ 384">
          <a:extLst>
            <a:ext uri="{FF2B5EF4-FFF2-40B4-BE49-F238E27FC236}">
              <a16:creationId xmlns:a16="http://schemas.microsoft.com/office/drawing/2014/main" id="{70689C0B-C550-4199-9E49-1952157E2875}"/>
            </a:ext>
          </a:extLst>
        </xdr:cNvPr>
        <xdr:cNvCxnSpPr/>
      </xdr:nvCxnSpPr>
      <xdr:spPr>
        <a:xfrm flipV="1">
          <a:off x="7861300" y="173949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82550</xdr:rowOff>
    </xdr:from>
    <xdr:to>
      <xdr:col>36</xdr:col>
      <xdr:colOff>165100</xdr:colOff>
      <xdr:row>102</xdr:row>
      <xdr:rowOff>12700</xdr:rowOff>
    </xdr:to>
    <xdr:sp macro="" textlink="">
      <xdr:nvSpPr>
        <xdr:cNvPr id="386" name="楕円 385">
          <a:extLst>
            <a:ext uri="{FF2B5EF4-FFF2-40B4-BE49-F238E27FC236}">
              <a16:creationId xmlns:a16="http://schemas.microsoft.com/office/drawing/2014/main" id="{E323A806-E757-4657-B51F-19BA08B62438}"/>
            </a:ext>
          </a:extLst>
        </xdr:cNvPr>
        <xdr:cNvSpPr/>
      </xdr:nvSpPr>
      <xdr:spPr>
        <a:xfrm>
          <a:off x="6921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105918</xdr:rowOff>
    </xdr:from>
    <xdr:to>
      <xdr:col>41</xdr:col>
      <xdr:colOff>50800</xdr:colOff>
      <xdr:row>101</xdr:row>
      <xdr:rowOff>133350</xdr:rowOff>
    </xdr:to>
    <xdr:cxnSp macro="">
      <xdr:nvCxnSpPr>
        <xdr:cNvPr id="387" name="直線コネクタ 386">
          <a:extLst>
            <a:ext uri="{FF2B5EF4-FFF2-40B4-BE49-F238E27FC236}">
              <a16:creationId xmlns:a16="http://schemas.microsoft.com/office/drawing/2014/main" id="{09B7654B-2C64-48B4-88AA-1FDD5E2D104C}"/>
            </a:ext>
          </a:extLst>
        </xdr:cNvPr>
        <xdr:cNvCxnSpPr/>
      </xdr:nvCxnSpPr>
      <xdr:spPr>
        <a:xfrm flipV="1">
          <a:off x="6972300" y="17422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86377</xdr:rowOff>
    </xdr:from>
    <xdr:ext cx="469744" cy="259045"/>
    <xdr:sp macro="" textlink="">
      <xdr:nvSpPr>
        <xdr:cNvPr id="388" name="n_1aveValue【市民会館】&#10;一人当たり面積">
          <a:extLst>
            <a:ext uri="{FF2B5EF4-FFF2-40B4-BE49-F238E27FC236}">
              <a16:creationId xmlns:a16="http://schemas.microsoft.com/office/drawing/2014/main" id="{0B930076-809A-4D5B-8D95-696C21B39D91}"/>
            </a:ext>
          </a:extLst>
        </xdr:cNvPr>
        <xdr:cNvSpPr txBox="1"/>
      </xdr:nvSpPr>
      <xdr:spPr>
        <a:xfrm>
          <a:off x="93917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109238</xdr:rowOff>
    </xdr:from>
    <xdr:ext cx="469744" cy="259045"/>
    <xdr:sp macro="" textlink="">
      <xdr:nvSpPr>
        <xdr:cNvPr id="389" name="n_2aveValue【市民会館】&#10;一人当たり面積">
          <a:extLst>
            <a:ext uri="{FF2B5EF4-FFF2-40B4-BE49-F238E27FC236}">
              <a16:creationId xmlns:a16="http://schemas.microsoft.com/office/drawing/2014/main" id="{CC7C63EB-10F3-4943-9712-7DC3E8242B88}"/>
            </a:ext>
          </a:extLst>
        </xdr:cNvPr>
        <xdr:cNvSpPr txBox="1"/>
      </xdr:nvSpPr>
      <xdr:spPr>
        <a:xfrm>
          <a:off x="8515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127525</xdr:rowOff>
    </xdr:from>
    <xdr:ext cx="469744" cy="259045"/>
    <xdr:sp macro="" textlink="">
      <xdr:nvSpPr>
        <xdr:cNvPr id="390" name="n_3aveValue【市民会館】&#10;一人当たり面積">
          <a:extLst>
            <a:ext uri="{FF2B5EF4-FFF2-40B4-BE49-F238E27FC236}">
              <a16:creationId xmlns:a16="http://schemas.microsoft.com/office/drawing/2014/main" id="{12EB1F7F-8D8C-401C-A1BB-495F21C6248A}"/>
            </a:ext>
          </a:extLst>
        </xdr:cNvPr>
        <xdr:cNvSpPr txBox="1"/>
      </xdr:nvSpPr>
      <xdr:spPr>
        <a:xfrm>
          <a:off x="7626427" y="1710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63516</xdr:rowOff>
    </xdr:from>
    <xdr:ext cx="469744" cy="259045"/>
    <xdr:sp macro="" textlink="">
      <xdr:nvSpPr>
        <xdr:cNvPr id="391" name="n_4aveValue【市民会館】&#10;一人当たり面積">
          <a:extLst>
            <a:ext uri="{FF2B5EF4-FFF2-40B4-BE49-F238E27FC236}">
              <a16:creationId xmlns:a16="http://schemas.microsoft.com/office/drawing/2014/main" id="{E7561F9D-3924-46E0-9DA2-11086D069D02}"/>
            </a:ext>
          </a:extLst>
        </xdr:cNvPr>
        <xdr:cNvSpPr txBox="1"/>
      </xdr:nvSpPr>
      <xdr:spPr>
        <a:xfrm>
          <a:off x="67374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88409</xdr:rowOff>
    </xdr:from>
    <xdr:ext cx="469744" cy="259045"/>
    <xdr:sp macro="" textlink="">
      <xdr:nvSpPr>
        <xdr:cNvPr id="392" name="n_1mainValue【市民会館】&#10;一人当たり面積">
          <a:extLst>
            <a:ext uri="{FF2B5EF4-FFF2-40B4-BE49-F238E27FC236}">
              <a16:creationId xmlns:a16="http://schemas.microsoft.com/office/drawing/2014/main" id="{B46442E9-666A-41F0-9FE2-9CB9AA4EE2B8}"/>
            </a:ext>
          </a:extLst>
        </xdr:cNvPr>
        <xdr:cNvSpPr txBox="1"/>
      </xdr:nvSpPr>
      <xdr:spPr>
        <a:xfrm>
          <a:off x="9391727" y="1740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120414</xdr:rowOff>
    </xdr:from>
    <xdr:ext cx="469744" cy="259045"/>
    <xdr:sp macro="" textlink="">
      <xdr:nvSpPr>
        <xdr:cNvPr id="393" name="n_2mainValue【市民会館】&#10;一人当たり面積">
          <a:extLst>
            <a:ext uri="{FF2B5EF4-FFF2-40B4-BE49-F238E27FC236}">
              <a16:creationId xmlns:a16="http://schemas.microsoft.com/office/drawing/2014/main" id="{C845E59A-C653-4588-8DA0-6104A5302F16}"/>
            </a:ext>
          </a:extLst>
        </xdr:cNvPr>
        <xdr:cNvSpPr txBox="1"/>
      </xdr:nvSpPr>
      <xdr:spPr>
        <a:xfrm>
          <a:off x="8515427" y="1743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147845</xdr:rowOff>
    </xdr:from>
    <xdr:ext cx="469744" cy="259045"/>
    <xdr:sp macro="" textlink="">
      <xdr:nvSpPr>
        <xdr:cNvPr id="394" name="n_3mainValue【市民会館】&#10;一人当たり面積">
          <a:extLst>
            <a:ext uri="{FF2B5EF4-FFF2-40B4-BE49-F238E27FC236}">
              <a16:creationId xmlns:a16="http://schemas.microsoft.com/office/drawing/2014/main" id="{0164FA81-911F-4ED2-BB26-6848E8EF33B1}"/>
            </a:ext>
          </a:extLst>
        </xdr:cNvPr>
        <xdr:cNvSpPr txBox="1"/>
      </xdr:nvSpPr>
      <xdr:spPr>
        <a:xfrm>
          <a:off x="7626427" y="1746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3827</xdr:rowOff>
    </xdr:from>
    <xdr:ext cx="469744" cy="259045"/>
    <xdr:sp macro="" textlink="">
      <xdr:nvSpPr>
        <xdr:cNvPr id="395" name="n_4mainValue【市民会館】&#10;一人当たり面積">
          <a:extLst>
            <a:ext uri="{FF2B5EF4-FFF2-40B4-BE49-F238E27FC236}">
              <a16:creationId xmlns:a16="http://schemas.microsoft.com/office/drawing/2014/main" id="{89F07685-D6BB-4A9D-B7E3-C3EF70AD0111}"/>
            </a:ext>
          </a:extLst>
        </xdr:cNvPr>
        <xdr:cNvSpPr txBox="1"/>
      </xdr:nvSpPr>
      <xdr:spPr>
        <a:xfrm>
          <a:off x="67374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4815DFEB-0A93-46E9-9B6E-55203294559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A371EFDD-B77F-4567-9CDA-47C5B56591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C9F1417-DF78-463D-AFAD-D718065AAFF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BE2F81E7-7A22-4B69-B8C0-6FE70CEDBB8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F936B373-E387-4359-A16E-2A79E4B358B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57D1809F-336E-4866-BF0F-BC6A5609589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85387346-79CC-48BB-BA7D-E8B8CE9DD65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C10B7221-0A8A-470C-AC5C-EC6E0EFFBE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380CAD9A-9500-4F5C-A842-2508DA497D0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FF7DA3FE-C8D2-4AEC-9051-E4450C7310C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6" name="テキスト ボックス 405">
          <a:extLst>
            <a:ext uri="{FF2B5EF4-FFF2-40B4-BE49-F238E27FC236}">
              <a16:creationId xmlns:a16="http://schemas.microsoft.com/office/drawing/2014/main" id="{B794E965-2763-4C17-AB63-EEBE0E7E22AF}"/>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07" name="直線コネクタ 406">
          <a:extLst>
            <a:ext uri="{FF2B5EF4-FFF2-40B4-BE49-F238E27FC236}">
              <a16:creationId xmlns:a16="http://schemas.microsoft.com/office/drawing/2014/main" id="{5B2AEF35-8854-450E-8BD2-4D5F66FA370B}"/>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08" name="テキスト ボックス 407">
          <a:extLst>
            <a:ext uri="{FF2B5EF4-FFF2-40B4-BE49-F238E27FC236}">
              <a16:creationId xmlns:a16="http://schemas.microsoft.com/office/drawing/2014/main" id="{D0C4FFD2-AA16-42FC-9764-9AEE9327F4C3}"/>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09" name="直線コネクタ 408">
          <a:extLst>
            <a:ext uri="{FF2B5EF4-FFF2-40B4-BE49-F238E27FC236}">
              <a16:creationId xmlns:a16="http://schemas.microsoft.com/office/drawing/2014/main" id="{CC166181-17EE-4CAF-B0AF-B0AB04482C7F}"/>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10" name="テキスト ボックス 409">
          <a:extLst>
            <a:ext uri="{FF2B5EF4-FFF2-40B4-BE49-F238E27FC236}">
              <a16:creationId xmlns:a16="http://schemas.microsoft.com/office/drawing/2014/main" id="{7F266673-CACE-434A-8F9C-F87485D4181D}"/>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11" name="直線コネクタ 410">
          <a:extLst>
            <a:ext uri="{FF2B5EF4-FFF2-40B4-BE49-F238E27FC236}">
              <a16:creationId xmlns:a16="http://schemas.microsoft.com/office/drawing/2014/main" id="{A663484C-39FA-4733-9D4E-D4F4B2D4AEDA}"/>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12" name="テキスト ボックス 411">
          <a:extLst>
            <a:ext uri="{FF2B5EF4-FFF2-40B4-BE49-F238E27FC236}">
              <a16:creationId xmlns:a16="http://schemas.microsoft.com/office/drawing/2014/main" id="{DF7EB83D-9CE6-4D42-AB2F-9A6B89677AD9}"/>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a:extLst>
            <a:ext uri="{FF2B5EF4-FFF2-40B4-BE49-F238E27FC236}">
              <a16:creationId xmlns:a16="http://schemas.microsoft.com/office/drawing/2014/main" id="{C2ECF6A1-09B6-4E7D-8ACB-A181CF2B45F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a:extLst>
            <a:ext uri="{FF2B5EF4-FFF2-40B4-BE49-F238E27FC236}">
              <a16:creationId xmlns:a16="http://schemas.microsoft.com/office/drawing/2014/main" id="{7D70A072-B404-4354-80F1-D6C9D88A58D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15" name="直線コネクタ 414">
          <a:extLst>
            <a:ext uri="{FF2B5EF4-FFF2-40B4-BE49-F238E27FC236}">
              <a16:creationId xmlns:a16="http://schemas.microsoft.com/office/drawing/2014/main" id="{2A2DCCF8-BB83-4B13-A197-A0A8F5EFDE3E}"/>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16" name="テキスト ボックス 415">
          <a:extLst>
            <a:ext uri="{FF2B5EF4-FFF2-40B4-BE49-F238E27FC236}">
              <a16:creationId xmlns:a16="http://schemas.microsoft.com/office/drawing/2014/main" id="{5F5B5EB8-76C6-406E-A695-1A1EA50BD292}"/>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17" name="直線コネクタ 416">
          <a:extLst>
            <a:ext uri="{FF2B5EF4-FFF2-40B4-BE49-F238E27FC236}">
              <a16:creationId xmlns:a16="http://schemas.microsoft.com/office/drawing/2014/main" id="{24DCAA94-757F-4553-BBCC-80C6EC2D0EE6}"/>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18" name="テキスト ボックス 417">
          <a:extLst>
            <a:ext uri="{FF2B5EF4-FFF2-40B4-BE49-F238E27FC236}">
              <a16:creationId xmlns:a16="http://schemas.microsoft.com/office/drawing/2014/main" id="{87DD22B2-DDF5-45DE-9146-5A23C9E09FFF}"/>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19" name="直線コネクタ 418">
          <a:extLst>
            <a:ext uri="{FF2B5EF4-FFF2-40B4-BE49-F238E27FC236}">
              <a16:creationId xmlns:a16="http://schemas.microsoft.com/office/drawing/2014/main" id="{3C78421C-6C09-4DCE-AFDD-6481D25C1A37}"/>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20" name="テキスト ボックス 419">
          <a:extLst>
            <a:ext uri="{FF2B5EF4-FFF2-40B4-BE49-F238E27FC236}">
              <a16:creationId xmlns:a16="http://schemas.microsoft.com/office/drawing/2014/main" id="{7C0BDD63-D95E-4032-AAC8-F1F614A00EED}"/>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id="{A9829680-0A61-40D8-9E9D-77E488BC000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2" name="テキスト ボックス 421">
          <a:extLst>
            <a:ext uri="{FF2B5EF4-FFF2-40B4-BE49-F238E27FC236}">
              <a16:creationId xmlns:a16="http://schemas.microsoft.com/office/drawing/2014/main" id="{A34896FE-D5D9-4A43-A51F-B16BE95619E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a:extLst>
            <a:ext uri="{FF2B5EF4-FFF2-40B4-BE49-F238E27FC236}">
              <a16:creationId xmlns:a16="http://schemas.microsoft.com/office/drawing/2014/main" id="{4F70D8B3-F299-425C-9263-43E3CB6F643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64770</xdr:rowOff>
    </xdr:from>
    <xdr:to>
      <xdr:col>85</xdr:col>
      <xdr:colOff>126364</xdr:colOff>
      <xdr:row>41</xdr:row>
      <xdr:rowOff>150495</xdr:rowOff>
    </xdr:to>
    <xdr:cxnSp macro="">
      <xdr:nvCxnSpPr>
        <xdr:cNvPr id="424" name="直線コネクタ 423">
          <a:extLst>
            <a:ext uri="{FF2B5EF4-FFF2-40B4-BE49-F238E27FC236}">
              <a16:creationId xmlns:a16="http://schemas.microsoft.com/office/drawing/2014/main" id="{0099ADD0-E473-4191-AE5C-BEEC1808FF97}"/>
            </a:ext>
          </a:extLst>
        </xdr:cNvPr>
        <xdr:cNvCxnSpPr/>
      </xdr:nvCxnSpPr>
      <xdr:spPr>
        <a:xfrm flipV="1">
          <a:off x="16318864" y="606552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25" name="【一般廃棄物処理施設】&#10;有形固定資産減価償却率最小値テキスト">
          <a:extLst>
            <a:ext uri="{FF2B5EF4-FFF2-40B4-BE49-F238E27FC236}">
              <a16:creationId xmlns:a16="http://schemas.microsoft.com/office/drawing/2014/main" id="{6B51873A-5E58-4882-96E1-2BC2F6E6709E}"/>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26" name="直線コネクタ 425">
          <a:extLst>
            <a:ext uri="{FF2B5EF4-FFF2-40B4-BE49-F238E27FC236}">
              <a16:creationId xmlns:a16="http://schemas.microsoft.com/office/drawing/2014/main" id="{535E76FB-D248-4DD7-B435-59B78FCDE0BA}"/>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11447</xdr:rowOff>
    </xdr:from>
    <xdr:ext cx="405111" cy="259045"/>
    <xdr:sp macro="" textlink="">
      <xdr:nvSpPr>
        <xdr:cNvPr id="427" name="【一般廃棄物処理施設】&#10;有形固定資産減価償却率最大値テキスト">
          <a:extLst>
            <a:ext uri="{FF2B5EF4-FFF2-40B4-BE49-F238E27FC236}">
              <a16:creationId xmlns:a16="http://schemas.microsoft.com/office/drawing/2014/main" id="{4E0EB5B4-3585-4554-93A2-F94DB22352BE}"/>
            </a:ext>
          </a:extLst>
        </xdr:cNvPr>
        <xdr:cNvSpPr txBox="1"/>
      </xdr:nvSpPr>
      <xdr:spPr>
        <a:xfrm>
          <a:off x="16357600" y="584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64770</xdr:rowOff>
    </xdr:from>
    <xdr:to>
      <xdr:col>86</xdr:col>
      <xdr:colOff>25400</xdr:colOff>
      <xdr:row>35</xdr:row>
      <xdr:rowOff>64770</xdr:rowOff>
    </xdr:to>
    <xdr:cxnSp macro="">
      <xdr:nvCxnSpPr>
        <xdr:cNvPr id="428" name="直線コネクタ 427">
          <a:extLst>
            <a:ext uri="{FF2B5EF4-FFF2-40B4-BE49-F238E27FC236}">
              <a16:creationId xmlns:a16="http://schemas.microsoft.com/office/drawing/2014/main" id="{59BCE985-BEAB-4871-8C52-D323ED8BA49F}"/>
            </a:ext>
          </a:extLst>
        </xdr:cNvPr>
        <xdr:cNvCxnSpPr/>
      </xdr:nvCxnSpPr>
      <xdr:spPr>
        <a:xfrm>
          <a:off x="16230600" y="606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166705</xdr:rowOff>
    </xdr:from>
    <xdr:ext cx="405111" cy="259045"/>
    <xdr:sp macro="" textlink="">
      <xdr:nvSpPr>
        <xdr:cNvPr id="429" name="【一般廃棄物処理施設】&#10;有形固定資産減価償却率平均値テキスト">
          <a:extLst>
            <a:ext uri="{FF2B5EF4-FFF2-40B4-BE49-F238E27FC236}">
              <a16:creationId xmlns:a16="http://schemas.microsoft.com/office/drawing/2014/main" id="{0BF40FAB-0F83-459A-9DBC-6E60A9C060BF}"/>
            </a:ext>
          </a:extLst>
        </xdr:cNvPr>
        <xdr:cNvSpPr txBox="1"/>
      </xdr:nvSpPr>
      <xdr:spPr>
        <a:xfrm>
          <a:off x="16357600" y="61674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16828</xdr:rowOff>
    </xdr:from>
    <xdr:to>
      <xdr:col>85</xdr:col>
      <xdr:colOff>177800</xdr:colOff>
      <xdr:row>36</xdr:row>
      <xdr:rowOff>118428</xdr:rowOff>
    </xdr:to>
    <xdr:sp macro="" textlink="">
      <xdr:nvSpPr>
        <xdr:cNvPr id="430" name="フローチャート: 判断 429">
          <a:extLst>
            <a:ext uri="{FF2B5EF4-FFF2-40B4-BE49-F238E27FC236}">
              <a16:creationId xmlns:a16="http://schemas.microsoft.com/office/drawing/2014/main" id="{A38BE186-71EB-440F-8F5C-3377F28E80B9}"/>
            </a:ext>
          </a:extLst>
        </xdr:cNvPr>
        <xdr:cNvSpPr/>
      </xdr:nvSpPr>
      <xdr:spPr>
        <a:xfrm>
          <a:off x="16268700" y="618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31115</xdr:rowOff>
    </xdr:from>
    <xdr:to>
      <xdr:col>81</xdr:col>
      <xdr:colOff>101600</xdr:colOff>
      <xdr:row>35</xdr:row>
      <xdr:rowOff>132715</xdr:rowOff>
    </xdr:to>
    <xdr:sp macro="" textlink="">
      <xdr:nvSpPr>
        <xdr:cNvPr id="431" name="フローチャート: 判断 430">
          <a:extLst>
            <a:ext uri="{FF2B5EF4-FFF2-40B4-BE49-F238E27FC236}">
              <a16:creationId xmlns:a16="http://schemas.microsoft.com/office/drawing/2014/main" id="{3624A0B5-EAC5-4ED4-A55E-57A9506B0DA5}"/>
            </a:ext>
          </a:extLst>
        </xdr:cNvPr>
        <xdr:cNvSpPr/>
      </xdr:nvSpPr>
      <xdr:spPr>
        <a:xfrm>
          <a:off x="15430500" y="60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31115</xdr:rowOff>
    </xdr:from>
    <xdr:to>
      <xdr:col>76</xdr:col>
      <xdr:colOff>165100</xdr:colOff>
      <xdr:row>35</xdr:row>
      <xdr:rowOff>132715</xdr:rowOff>
    </xdr:to>
    <xdr:sp macro="" textlink="">
      <xdr:nvSpPr>
        <xdr:cNvPr id="432" name="フローチャート: 判断 431">
          <a:extLst>
            <a:ext uri="{FF2B5EF4-FFF2-40B4-BE49-F238E27FC236}">
              <a16:creationId xmlns:a16="http://schemas.microsoft.com/office/drawing/2014/main" id="{9036148D-927F-4F1F-A711-F045C3D0CA1D}"/>
            </a:ext>
          </a:extLst>
        </xdr:cNvPr>
        <xdr:cNvSpPr/>
      </xdr:nvSpPr>
      <xdr:spPr>
        <a:xfrm>
          <a:off x="14541500" y="60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433" name="フローチャート: 判断 432">
          <a:extLst>
            <a:ext uri="{FF2B5EF4-FFF2-40B4-BE49-F238E27FC236}">
              <a16:creationId xmlns:a16="http://schemas.microsoft.com/office/drawing/2014/main" id="{B7C0004F-623F-4B2B-9039-BCD4B9D133CD}"/>
            </a:ext>
          </a:extLst>
        </xdr:cNvPr>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6A49977-8EBC-419C-9739-1042040F3AB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7325B6C-DFA8-46F1-A3DD-85CBC933B33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61FDBD3-8C1A-40AF-BB31-ECF022E7AD7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A64CE95F-60D5-46B2-B6A8-FB93EF79DCE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51A8FFE1-452B-436C-90E4-C20907EBF5F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xdr:rowOff>
    </xdr:from>
    <xdr:to>
      <xdr:col>85</xdr:col>
      <xdr:colOff>177800</xdr:colOff>
      <xdr:row>35</xdr:row>
      <xdr:rowOff>115570</xdr:rowOff>
    </xdr:to>
    <xdr:sp macro="" textlink="">
      <xdr:nvSpPr>
        <xdr:cNvPr id="439" name="楕円 438">
          <a:extLst>
            <a:ext uri="{FF2B5EF4-FFF2-40B4-BE49-F238E27FC236}">
              <a16:creationId xmlns:a16="http://schemas.microsoft.com/office/drawing/2014/main" id="{59A4B6A9-0F66-438E-9985-DC2F8B4CAE62}"/>
            </a:ext>
          </a:extLst>
        </xdr:cNvPr>
        <xdr:cNvSpPr/>
      </xdr:nvSpPr>
      <xdr:spPr>
        <a:xfrm>
          <a:off x="16268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138447</xdr:rowOff>
    </xdr:from>
    <xdr:ext cx="405111" cy="259045"/>
    <xdr:sp macro="" textlink="">
      <xdr:nvSpPr>
        <xdr:cNvPr id="440" name="【一般廃棄物処理施設】&#10;有形固定資産減価償却率該当値テキスト">
          <a:extLst>
            <a:ext uri="{FF2B5EF4-FFF2-40B4-BE49-F238E27FC236}">
              <a16:creationId xmlns:a16="http://schemas.microsoft.com/office/drawing/2014/main" id="{E34DD9B4-1E69-4F48-A47D-EC4CC91B7F5B}"/>
            </a:ext>
          </a:extLst>
        </xdr:cNvPr>
        <xdr:cNvSpPr txBox="1"/>
      </xdr:nvSpPr>
      <xdr:spPr>
        <a:xfrm>
          <a:off x="16357600" y="596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162560</xdr:rowOff>
    </xdr:from>
    <xdr:to>
      <xdr:col>81</xdr:col>
      <xdr:colOff>101600</xdr:colOff>
      <xdr:row>34</xdr:row>
      <xdr:rowOff>92710</xdr:rowOff>
    </xdr:to>
    <xdr:sp macro="" textlink="">
      <xdr:nvSpPr>
        <xdr:cNvPr id="441" name="楕円 440">
          <a:extLst>
            <a:ext uri="{FF2B5EF4-FFF2-40B4-BE49-F238E27FC236}">
              <a16:creationId xmlns:a16="http://schemas.microsoft.com/office/drawing/2014/main" id="{E4687C64-17A5-4E69-B23A-86B49CEA89ED}"/>
            </a:ext>
          </a:extLst>
        </xdr:cNvPr>
        <xdr:cNvSpPr/>
      </xdr:nvSpPr>
      <xdr:spPr>
        <a:xfrm>
          <a:off x="154305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41910</xdr:rowOff>
    </xdr:from>
    <xdr:to>
      <xdr:col>85</xdr:col>
      <xdr:colOff>127000</xdr:colOff>
      <xdr:row>35</xdr:row>
      <xdr:rowOff>64770</xdr:rowOff>
    </xdr:to>
    <xdr:cxnSp macro="">
      <xdr:nvCxnSpPr>
        <xdr:cNvPr id="442" name="直線コネクタ 441">
          <a:extLst>
            <a:ext uri="{FF2B5EF4-FFF2-40B4-BE49-F238E27FC236}">
              <a16:creationId xmlns:a16="http://schemas.microsoft.com/office/drawing/2014/main" id="{97B1E520-1665-4ADD-A76E-AEA27DA61170}"/>
            </a:ext>
          </a:extLst>
        </xdr:cNvPr>
        <xdr:cNvCxnSpPr/>
      </xdr:nvCxnSpPr>
      <xdr:spPr>
        <a:xfrm>
          <a:off x="15481300" y="587121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56833</xdr:rowOff>
    </xdr:from>
    <xdr:to>
      <xdr:col>76</xdr:col>
      <xdr:colOff>165100</xdr:colOff>
      <xdr:row>33</xdr:row>
      <xdr:rowOff>158433</xdr:rowOff>
    </xdr:to>
    <xdr:sp macro="" textlink="">
      <xdr:nvSpPr>
        <xdr:cNvPr id="443" name="楕円 442">
          <a:extLst>
            <a:ext uri="{FF2B5EF4-FFF2-40B4-BE49-F238E27FC236}">
              <a16:creationId xmlns:a16="http://schemas.microsoft.com/office/drawing/2014/main" id="{218C42A4-92DF-4801-85E9-C2BDD18F0AF9}"/>
            </a:ext>
          </a:extLst>
        </xdr:cNvPr>
        <xdr:cNvSpPr/>
      </xdr:nvSpPr>
      <xdr:spPr>
        <a:xfrm>
          <a:off x="14541500" y="571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107633</xdr:rowOff>
    </xdr:from>
    <xdr:to>
      <xdr:col>81</xdr:col>
      <xdr:colOff>50800</xdr:colOff>
      <xdr:row>34</xdr:row>
      <xdr:rowOff>41910</xdr:rowOff>
    </xdr:to>
    <xdr:cxnSp macro="">
      <xdr:nvCxnSpPr>
        <xdr:cNvPr id="444" name="直線コネクタ 443">
          <a:extLst>
            <a:ext uri="{FF2B5EF4-FFF2-40B4-BE49-F238E27FC236}">
              <a16:creationId xmlns:a16="http://schemas.microsoft.com/office/drawing/2014/main" id="{5472EB68-6755-42AB-A5D0-A64F124049E4}"/>
            </a:ext>
          </a:extLst>
        </xdr:cNvPr>
        <xdr:cNvCxnSpPr/>
      </xdr:nvCxnSpPr>
      <xdr:spPr>
        <a:xfrm>
          <a:off x="14592300" y="5765483"/>
          <a:ext cx="889000" cy="10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31115</xdr:rowOff>
    </xdr:from>
    <xdr:to>
      <xdr:col>72</xdr:col>
      <xdr:colOff>38100</xdr:colOff>
      <xdr:row>36</xdr:row>
      <xdr:rowOff>132715</xdr:rowOff>
    </xdr:to>
    <xdr:sp macro="" textlink="">
      <xdr:nvSpPr>
        <xdr:cNvPr id="445" name="楕円 444">
          <a:extLst>
            <a:ext uri="{FF2B5EF4-FFF2-40B4-BE49-F238E27FC236}">
              <a16:creationId xmlns:a16="http://schemas.microsoft.com/office/drawing/2014/main" id="{66C68151-B32D-4268-8D13-19CD77DF8F70}"/>
            </a:ext>
          </a:extLst>
        </xdr:cNvPr>
        <xdr:cNvSpPr/>
      </xdr:nvSpPr>
      <xdr:spPr>
        <a:xfrm>
          <a:off x="13652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107633</xdr:rowOff>
    </xdr:from>
    <xdr:to>
      <xdr:col>76</xdr:col>
      <xdr:colOff>114300</xdr:colOff>
      <xdr:row>36</xdr:row>
      <xdr:rowOff>81915</xdr:rowOff>
    </xdr:to>
    <xdr:cxnSp macro="">
      <xdr:nvCxnSpPr>
        <xdr:cNvPr id="446" name="直線コネクタ 445">
          <a:extLst>
            <a:ext uri="{FF2B5EF4-FFF2-40B4-BE49-F238E27FC236}">
              <a16:creationId xmlns:a16="http://schemas.microsoft.com/office/drawing/2014/main" id="{878E6BD3-CC25-461E-88BB-0A37980FC54C}"/>
            </a:ext>
          </a:extLst>
        </xdr:cNvPr>
        <xdr:cNvCxnSpPr/>
      </xdr:nvCxnSpPr>
      <xdr:spPr>
        <a:xfrm flipV="1">
          <a:off x="13703300" y="5765483"/>
          <a:ext cx="889000" cy="4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128270</xdr:rowOff>
    </xdr:from>
    <xdr:to>
      <xdr:col>67</xdr:col>
      <xdr:colOff>101600</xdr:colOff>
      <xdr:row>36</xdr:row>
      <xdr:rowOff>58420</xdr:rowOff>
    </xdr:to>
    <xdr:sp macro="" textlink="">
      <xdr:nvSpPr>
        <xdr:cNvPr id="447" name="楕円 446">
          <a:extLst>
            <a:ext uri="{FF2B5EF4-FFF2-40B4-BE49-F238E27FC236}">
              <a16:creationId xmlns:a16="http://schemas.microsoft.com/office/drawing/2014/main" id="{5EEB676D-5227-4226-A790-6F94F9030C67}"/>
            </a:ext>
          </a:extLst>
        </xdr:cNvPr>
        <xdr:cNvSpPr/>
      </xdr:nvSpPr>
      <xdr:spPr>
        <a:xfrm>
          <a:off x="12763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xdr:rowOff>
    </xdr:from>
    <xdr:to>
      <xdr:col>71</xdr:col>
      <xdr:colOff>177800</xdr:colOff>
      <xdr:row>36</xdr:row>
      <xdr:rowOff>81915</xdr:rowOff>
    </xdr:to>
    <xdr:cxnSp macro="">
      <xdr:nvCxnSpPr>
        <xdr:cNvPr id="448" name="直線コネクタ 447">
          <a:extLst>
            <a:ext uri="{FF2B5EF4-FFF2-40B4-BE49-F238E27FC236}">
              <a16:creationId xmlns:a16="http://schemas.microsoft.com/office/drawing/2014/main" id="{708ABE4E-A081-4262-8D07-EC3B5ED986FD}"/>
            </a:ext>
          </a:extLst>
        </xdr:cNvPr>
        <xdr:cNvCxnSpPr/>
      </xdr:nvCxnSpPr>
      <xdr:spPr>
        <a:xfrm>
          <a:off x="12814300" y="61798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123842</xdr:rowOff>
    </xdr:from>
    <xdr:ext cx="405111" cy="259045"/>
    <xdr:sp macro="" textlink="">
      <xdr:nvSpPr>
        <xdr:cNvPr id="449" name="n_1aveValue【一般廃棄物処理施設】&#10;有形固定資産減価償却率">
          <a:extLst>
            <a:ext uri="{FF2B5EF4-FFF2-40B4-BE49-F238E27FC236}">
              <a16:creationId xmlns:a16="http://schemas.microsoft.com/office/drawing/2014/main" id="{0E08EB9C-1D26-40E0-9E2C-1D3003F540A6}"/>
            </a:ext>
          </a:extLst>
        </xdr:cNvPr>
        <xdr:cNvSpPr txBox="1"/>
      </xdr:nvSpPr>
      <xdr:spPr>
        <a:xfrm>
          <a:off x="15266044" y="612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123842</xdr:rowOff>
    </xdr:from>
    <xdr:ext cx="405111" cy="259045"/>
    <xdr:sp macro="" textlink="">
      <xdr:nvSpPr>
        <xdr:cNvPr id="450" name="n_2aveValue【一般廃棄物処理施設】&#10;有形固定資産減価償却率">
          <a:extLst>
            <a:ext uri="{FF2B5EF4-FFF2-40B4-BE49-F238E27FC236}">
              <a16:creationId xmlns:a16="http://schemas.microsoft.com/office/drawing/2014/main" id="{54CFAF97-1ED4-4B75-B874-F55455475810}"/>
            </a:ext>
          </a:extLst>
        </xdr:cNvPr>
        <xdr:cNvSpPr txBox="1"/>
      </xdr:nvSpPr>
      <xdr:spPr>
        <a:xfrm>
          <a:off x="14389744" y="612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163847</xdr:rowOff>
    </xdr:from>
    <xdr:ext cx="405111" cy="259045"/>
    <xdr:sp macro="" textlink="">
      <xdr:nvSpPr>
        <xdr:cNvPr id="451" name="n_3aveValue【一般廃棄物処理施設】&#10;有形固定資産減価償却率">
          <a:extLst>
            <a:ext uri="{FF2B5EF4-FFF2-40B4-BE49-F238E27FC236}">
              <a16:creationId xmlns:a16="http://schemas.microsoft.com/office/drawing/2014/main" id="{A43A0C1A-4454-4857-B06A-38B51E09EC45}"/>
            </a:ext>
          </a:extLst>
        </xdr:cNvPr>
        <xdr:cNvSpPr txBox="1"/>
      </xdr:nvSpPr>
      <xdr:spPr>
        <a:xfrm>
          <a:off x="13500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109237</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3181CB87-A53D-4A55-A6D2-6DD5E680BEBF}"/>
            </a:ext>
          </a:extLst>
        </xdr:cNvPr>
        <xdr:cNvSpPr txBox="1"/>
      </xdr:nvSpPr>
      <xdr:spPr>
        <a:xfrm>
          <a:off x="15266044"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3510</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FC80E9BE-465F-4D22-9C11-4703A9651C85}"/>
            </a:ext>
          </a:extLst>
        </xdr:cNvPr>
        <xdr:cNvSpPr txBox="1"/>
      </xdr:nvSpPr>
      <xdr:spPr>
        <a:xfrm>
          <a:off x="14389744" y="5489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149242</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BB000140-78A1-405D-A85E-7020A2739491}"/>
            </a:ext>
          </a:extLst>
        </xdr:cNvPr>
        <xdr:cNvSpPr txBox="1"/>
      </xdr:nvSpPr>
      <xdr:spPr>
        <a:xfrm>
          <a:off x="13500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74947</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9723DEB4-412D-4E75-8D8D-C2DA94A03C6C}"/>
            </a:ext>
          </a:extLst>
        </xdr:cNvPr>
        <xdr:cNvSpPr txBox="1"/>
      </xdr:nvSpPr>
      <xdr:spPr>
        <a:xfrm>
          <a:off x="12611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B6D54AEB-B5DF-434E-9030-E630F7DDA02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ED6C7F6F-8B8C-4AAA-945B-B156FA3002D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3ADD5C20-DB80-4DF9-B4EB-1E387516992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AE602BBD-DA00-489F-BAD7-DC731D324F9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68EC74C6-7EFC-43F3-A889-B3B051437DE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55DDB7A5-3920-4AC4-A9F2-8430D0E06CB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C4377ADD-CD31-4F4B-9347-1FA9FD40BF9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8DADCF66-CBF9-4FC6-866F-F11F9C4F5E7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B8DE191-D1E1-42CD-8CE6-D556A110AE4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FE1353C5-01A3-4FF6-93D9-54A115C3DB9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FAD7BD87-EEC0-4850-A6B8-E4A413E15EB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2CBBBEE8-1D0F-4DB1-A845-1A388336743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A36F143F-1C7A-48DC-A042-96039782B6E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69" name="テキスト ボックス 468">
          <a:extLst>
            <a:ext uri="{FF2B5EF4-FFF2-40B4-BE49-F238E27FC236}">
              <a16:creationId xmlns:a16="http://schemas.microsoft.com/office/drawing/2014/main" id="{8858BDF8-7A99-426B-8E80-E9B133B717BE}"/>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2DD01653-9F53-469E-AF39-9B9E85B78CF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240B9452-3B2F-41BC-983A-75E2BE970373}"/>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D68DEE5-D199-46A8-9966-E3FDFDE4F51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83A12ABC-A8FD-4BE3-B232-9FEC77D935E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29877518-63D6-4982-99C0-90589FFD4F0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F200A77F-1241-4F31-AF20-E2EB67484A0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25CC9F3D-55F8-484D-98F2-FE822571B2E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15694</xdr:rowOff>
    </xdr:from>
    <xdr:to>
      <xdr:col>116</xdr:col>
      <xdr:colOff>62864</xdr:colOff>
      <xdr:row>41</xdr:row>
      <xdr:rowOff>112612</xdr:rowOff>
    </xdr:to>
    <xdr:cxnSp macro="">
      <xdr:nvCxnSpPr>
        <xdr:cNvPr id="477" name="直線コネクタ 476">
          <a:extLst>
            <a:ext uri="{FF2B5EF4-FFF2-40B4-BE49-F238E27FC236}">
              <a16:creationId xmlns:a16="http://schemas.microsoft.com/office/drawing/2014/main" id="{A19089A0-EC6C-475C-85F2-EB2C090742B5}"/>
            </a:ext>
          </a:extLst>
        </xdr:cNvPr>
        <xdr:cNvCxnSpPr/>
      </xdr:nvCxnSpPr>
      <xdr:spPr>
        <a:xfrm flipV="1">
          <a:off x="22160864" y="5673544"/>
          <a:ext cx="0" cy="1468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116439</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82D875C9-AC4D-47AF-A318-8C3D28D7746E}"/>
            </a:ext>
          </a:extLst>
        </xdr:cNvPr>
        <xdr:cNvSpPr txBox="1"/>
      </xdr:nvSpPr>
      <xdr:spPr>
        <a:xfrm>
          <a:off x="22199600" y="714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112612</xdr:rowOff>
    </xdr:from>
    <xdr:to>
      <xdr:col>116</xdr:col>
      <xdr:colOff>152400</xdr:colOff>
      <xdr:row>41</xdr:row>
      <xdr:rowOff>112612</xdr:rowOff>
    </xdr:to>
    <xdr:cxnSp macro="">
      <xdr:nvCxnSpPr>
        <xdr:cNvPr id="479" name="直線コネクタ 478">
          <a:extLst>
            <a:ext uri="{FF2B5EF4-FFF2-40B4-BE49-F238E27FC236}">
              <a16:creationId xmlns:a16="http://schemas.microsoft.com/office/drawing/2014/main" id="{4E75B1E6-E6D7-4CF3-B295-D41F1C80CC84}"/>
            </a:ext>
          </a:extLst>
        </xdr:cNvPr>
        <xdr:cNvCxnSpPr/>
      </xdr:nvCxnSpPr>
      <xdr:spPr>
        <a:xfrm>
          <a:off x="22072600" y="714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133821</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C33D85A9-C231-4E84-B577-419A254D473F}"/>
            </a:ext>
          </a:extLst>
        </xdr:cNvPr>
        <xdr:cNvSpPr txBox="1"/>
      </xdr:nvSpPr>
      <xdr:spPr>
        <a:xfrm>
          <a:off x="22199600" y="544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15694</xdr:rowOff>
    </xdr:from>
    <xdr:to>
      <xdr:col>116</xdr:col>
      <xdr:colOff>152400</xdr:colOff>
      <xdr:row>33</xdr:row>
      <xdr:rowOff>15694</xdr:rowOff>
    </xdr:to>
    <xdr:cxnSp macro="">
      <xdr:nvCxnSpPr>
        <xdr:cNvPr id="481" name="直線コネクタ 480">
          <a:extLst>
            <a:ext uri="{FF2B5EF4-FFF2-40B4-BE49-F238E27FC236}">
              <a16:creationId xmlns:a16="http://schemas.microsoft.com/office/drawing/2014/main" id="{972FA5B3-8F85-4905-9A91-3355FF273DB3}"/>
            </a:ext>
          </a:extLst>
        </xdr:cNvPr>
        <xdr:cNvCxnSpPr/>
      </xdr:nvCxnSpPr>
      <xdr:spPr>
        <a:xfrm>
          <a:off x="22072600" y="567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164706</xdr:rowOff>
    </xdr:from>
    <xdr:ext cx="534377" cy="259045"/>
    <xdr:sp macro="" textlink="">
      <xdr:nvSpPr>
        <xdr:cNvPr id="482" name="【一般廃棄物処理施設】&#10;一人当たり有形固定資産（償却資産）額平均値テキスト">
          <a:extLst>
            <a:ext uri="{FF2B5EF4-FFF2-40B4-BE49-F238E27FC236}">
              <a16:creationId xmlns:a16="http://schemas.microsoft.com/office/drawing/2014/main" id="{A9B47540-A611-41C8-BC00-211FFD566C8A}"/>
            </a:ext>
          </a:extLst>
        </xdr:cNvPr>
        <xdr:cNvSpPr txBox="1"/>
      </xdr:nvSpPr>
      <xdr:spPr>
        <a:xfrm>
          <a:off x="22199600" y="650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14829</xdr:rowOff>
    </xdr:from>
    <xdr:to>
      <xdr:col>116</xdr:col>
      <xdr:colOff>114300</xdr:colOff>
      <xdr:row>38</xdr:row>
      <xdr:rowOff>116429</xdr:rowOff>
    </xdr:to>
    <xdr:sp macro="" textlink="">
      <xdr:nvSpPr>
        <xdr:cNvPr id="483" name="フローチャート: 判断 482">
          <a:extLst>
            <a:ext uri="{FF2B5EF4-FFF2-40B4-BE49-F238E27FC236}">
              <a16:creationId xmlns:a16="http://schemas.microsoft.com/office/drawing/2014/main" id="{342F6A6D-6938-40F2-A945-AE099774F1A4}"/>
            </a:ext>
          </a:extLst>
        </xdr:cNvPr>
        <xdr:cNvSpPr/>
      </xdr:nvSpPr>
      <xdr:spPr>
        <a:xfrm>
          <a:off x="22110700" y="65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40707</xdr:rowOff>
    </xdr:from>
    <xdr:to>
      <xdr:col>112</xdr:col>
      <xdr:colOff>38100</xdr:colOff>
      <xdr:row>38</xdr:row>
      <xdr:rowOff>142307</xdr:rowOff>
    </xdr:to>
    <xdr:sp macro="" textlink="">
      <xdr:nvSpPr>
        <xdr:cNvPr id="484" name="フローチャート: 判断 483">
          <a:extLst>
            <a:ext uri="{FF2B5EF4-FFF2-40B4-BE49-F238E27FC236}">
              <a16:creationId xmlns:a16="http://schemas.microsoft.com/office/drawing/2014/main" id="{1AA9CE11-7BD2-45D0-93AE-7CE647AE539D}"/>
            </a:ext>
          </a:extLst>
        </xdr:cNvPr>
        <xdr:cNvSpPr/>
      </xdr:nvSpPr>
      <xdr:spPr>
        <a:xfrm>
          <a:off x="21272500" y="65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86802</xdr:rowOff>
    </xdr:from>
    <xdr:to>
      <xdr:col>107</xdr:col>
      <xdr:colOff>101600</xdr:colOff>
      <xdr:row>38</xdr:row>
      <xdr:rowOff>16952</xdr:rowOff>
    </xdr:to>
    <xdr:sp macro="" textlink="">
      <xdr:nvSpPr>
        <xdr:cNvPr id="485" name="フローチャート: 判断 484">
          <a:extLst>
            <a:ext uri="{FF2B5EF4-FFF2-40B4-BE49-F238E27FC236}">
              <a16:creationId xmlns:a16="http://schemas.microsoft.com/office/drawing/2014/main" id="{14B5A5EC-F73A-4001-907C-B590885ECD20}"/>
            </a:ext>
          </a:extLst>
        </xdr:cNvPr>
        <xdr:cNvSpPr/>
      </xdr:nvSpPr>
      <xdr:spPr>
        <a:xfrm>
          <a:off x="20383500" y="643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93285</xdr:rowOff>
    </xdr:from>
    <xdr:to>
      <xdr:col>102</xdr:col>
      <xdr:colOff>165100</xdr:colOff>
      <xdr:row>39</xdr:row>
      <xdr:rowOff>23435</xdr:rowOff>
    </xdr:to>
    <xdr:sp macro="" textlink="">
      <xdr:nvSpPr>
        <xdr:cNvPr id="486" name="フローチャート: 判断 485">
          <a:extLst>
            <a:ext uri="{FF2B5EF4-FFF2-40B4-BE49-F238E27FC236}">
              <a16:creationId xmlns:a16="http://schemas.microsoft.com/office/drawing/2014/main" id="{03BF8DDC-072E-49B9-B2AE-3FB702364627}"/>
            </a:ext>
          </a:extLst>
        </xdr:cNvPr>
        <xdr:cNvSpPr/>
      </xdr:nvSpPr>
      <xdr:spPr>
        <a:xfrm>
          <a:off x="19494500" y="660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81ABD0B-C119-4861-8192-5879D07D574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7024A21-13FC-456D-89B4-8436ADA6C67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A478A78-B7C6-418F-9ED4-9C668D0A0BA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618D377-A28D-42AA-921A-F4A3EFA0E35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9115ADD-A4B4-4F62-B4C0-EF8A71F4105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136344</xdr:rowOff>
    </xdr:from>
    <xdr:to>
      <xdr:col>116</xdr:col>
      <xdr:colOff>114300</xdr:colOff>
      <xdr:row>33</xdr:row>
      <xdr:rowOff>66494</xdr:rowOff>
    </xdr:to>
    <xdr:sp macro="" textlink="">
      <xdr:nvSpPr>
        <xdr:cNvPr id="492" name="楕円 491">
          <a:extLst>
            <a:ext uri="{FF2B5EF4-FFF2-40B4-BE49-F238E27FC236}">
              <a16:creationId xmlns:a16="http://schemas.microsoft.com/office/drawing/2014/main" id="{DC0F8F9F-93E7-4843-A411-D65C43115995}"/>
            </a:ext>
          </a:extLst>
        </xdr:cNvPr>
        <xdr:cNvSpPr/>
      </xdr:nvSpPr>
      <xdr:spPr>
        <a:xfrm>
          <a:off x="22110700" y="562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89371</xdr:rowOff>
    </xdr:from>
    <xdr:ext cx="599010" cy="259045"/>
    <xdr:sp macro="" textlink="">
      <xdr:nvSpPr>
        <xdr:cNvPr id="493" name="【一般廃棄物処理施設】&#10;一人当たり有形固定資産（償却資産）額該当値テキスト">
          <a:extLst>
            <a:ext uri="{FF2B5EF4-FFF2-40B4-BE49-F238E27FC236}">
              <a16:creationId xmlns:a16="http://schemas.microsoft.com/office/drawing/2014/main" id="{812334F4-4FFE-4EF7-A424-13E860454D39}"/>
            </a:ext>
          </a:extLst>
        </xdr:cNvPr>
        <xdr:cNvSpPr txBox="1"/>
      </xdr:nvSpPr>
      <xdr:spPr>
        <a:xfrm>
          <a:off x="22199600" y="557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19584</xdr:rowOff>
    </xdr:from>
    <xdr:to>
      <xdr:col>112</xdr:col>
      <xdr:colOff>38100</xdr:colOff>
      <xdr:row>33</xdr:row>
      <xdr:rowOff>121184</xdr:rowOff>
    </xdr:to>
    <xdr:sp macro="" textlink="">
      <xdr:nvSpPr>
        <xdr:cNvPr id="494" name="楕円 493">
          <a:extLst>
            <a:ext uri="{FF2B5EF4-FFF2-40B4-BE49-F238E27FC236}">
              <a16:creationId xmlns:a16="http://schemas.microsoft.com/office/drawing/2014/main" id="{74F93A36-356C-4573-9B01-7ADD1FBCA25E}"/>
            </a:ext>
          </a:extLst>
        </xdr:cNvPr>
        <xdr:cNvSpPr/>
      </xdr:nvSpPr>
      <xdr:spPr>
        <a:xfrm>
          <a:off x="21272500" y="567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15694</xdr:rowOff>
    </xdr:from>
    <xdr:to>
      <xdr:col>116</xdr:col>
      <xdr:colOff>63500</xdr:colOff>
      <xdr:row>33</xdr:row>
      <xdr:rowOff>70384</xdr:rowOff>
    </xdr:to>
    <xdr:cxnSp macro="">
      <xdr:nvCxnSpPr>
        <xdr:cNvPr id="495" name="直線コネクタ 494">
          <a:extLst>
            <a:ext uri="{FF2B5EF4-FFF2-40B4-BE49-F238E27FC236}">
              <a16:creationId xmlns:a16="http://schemas.microsoft.com/office/drawing/2014/main" id="{932C7E55-9094-4B32-B4C4-CA5D1A3FCC87}"/>
            </a:ext>
          </a:extLst>
        </xdr:cNvPr>
        <xdr:cNvCxnSpPr/>
      </xdr:nvCxnSpPr>
      <xdr:spPr>
        <a:xfrm flipV="1">
          <a:off x="21323300" y="5673544"/>
          <a:ext cx="838200" cy="5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117992</xdr:rowOff>
    </xdr:from>
    <xdr:to>
      <xdr:col>107</xdr:col>
      <xdr:colOff>101600</xdr:colOff>
      <xdr:row>33</xdr:row>
      <xdr:rowOff>48142</xdr:rowOff>
    </xdr:to>
    <xdr:sp macro="" textlink="">
      <xdr:nvSpPr>
        <xdr:cNvPr id="496" name="楕円 495">
          <a:extLst>
            <a:ext uri="{FF2B5EF4-FFF2-40B4-BE49-F238E27FC236}">
              <a16:creationId xmlns:a16="http://schemas.microsoft.com/office/drawing/2014/main" id="{D2310B50-87AC-4233-9E38-555135B1457F}"/>
            </a:ext>
          </a:extLst>
        </xdr:cNvPr>
        <xdr:cNvSpPr/>
      </xdr:nvSpPr>
      <xdr:spPr>
        <a:xfrm>
          <a:off x="20383500" y="560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168792</xdr:rowOff>
    </xdr:from>
    <xdr:to>
      <xdr:col>111</xdr:col>
      <xdr:colOff>177800</xdr:colOff>
      <xdr:row>33</xdr:row>
      <xdr:rowOff>70384</xdr:rowOff>
    </xdr:to>
    <xdr:cxnSp macro="">
      <xdr:nvCxnSpPr>
        <xdr:cNvPr id="497" name="直線コネクタ 496">
          <a:extLst>
            <a:ext uri="{FF2B5EF4-FFF2-40B4-BE49-F238E27FC236}">
              <a16:creationId xmlns:a16="http://schemas.microsoft.com/office/drawing/2014/main" id="{CCE02B03-87EA-4C89-8DF7-9B24FB74BA71}"/>
            </a:ext>
          </a:extLst>
        </xdr:cNvPr>
        <xdr:cNvCxnSpPr/>
      </xdr:nvCxnSpPr>
      <xdr:spPr>
        <a:xfrm>
          <a:off x="20434300" y="5655192"/>
          <a:ext cx="889000" cy="7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31801</xdr:rowOff>
    </xdr:from>
    <xdr:to>
      <xdr:col>102</xdr:col>
      <xdr:colOff>165100</xdr:colOff>
      <xdr:row>38</xdr:row>
      <xdr:rowOff>133401</xdr:rowOff>
    </xdr:to>
    <xdr:sp macro="" textlink="">
      <xdr:nvSpPr>
        <xdr:cNvPr id="498" name="楕円 497">
          <a:extLst>
            <a:ext uri="{FF2B5EF4-FFF2-40B4-BE49-F238E27FC236}">
              <a16:creationId xmlns:a16="http://schemas.microsoft.com/office/drawing/2014/main" id="{83585406-944B-4FD9-A802-A52D271FA50A}"/>
            </a:ext>
          </a:extLst>
        </xdr:cNvPr>
        <xdr:cNvSpPr/>
      </xdr:nvSpPr>
      <xdr:spPr>
        <a:xfrm>
          <a:off x="19494500" y="654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32</xdr:row>
      <xdr:rowOff>168792</xdr:rowOff>
    </xdr:from>
    <xdr:to>
      <xdr:col>107</xdr:col>
      <xdr:colOff>50800</xdr:colOff>
      <xdr:row>38</xdr:row>
      <xdr:rowOff>82601</xdr:rowOff>
    </xdr:to>
    <xdr:cxnSp macro="">
      <xdr:nvCxnSpPr>
        <xdr:cNvPr id="499" name="直線コネクタ 498">
          <a:extLst>
            <a:ext uri="{FF2B5EF4-FFF2-40B4-BE49-F238E27FC236}">
              <a16:creationId xmlns:a16="http://schemas.microsoft.com/office/drawing/2014/main" id="{C8A5EBE6-B7B9-4B25-9C70-7A5DC58ED5F8}"/>
            </a:ext>
          </a:extLst>
        </xdr:cNvPr>
        <xdr:cNvCxnSpPr/>
      </xdr:nvCxnSpPr>
      <xdr:spPr>
        <a:xfrm flipV="1">
          <a:off x="19545300" y="5655192"/>
          <a:ext cx="889000" cy="94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55466</xdr:rowOff>
    </xdr:from>
    <xdr:to>
      <xdr:col>98</xdr:col>
      <xdr:colOff>38100</xdr:colOff>
      <xdr:row>38</xdr:row>
      <xdr:rowOff>157066</xdr:rowOff>
    </xdr:to>
    <xdr:sp macro="" textlink="">
      <xdr:nvSpPr>
        <xdr:cNvPr id="500" name="楕円 499">
          <a:extLst>
            <a:ext uri="{FF2B5EF4-FFF2-40B4-BE49-F238E27FC236}">
              <a16:creationId xmlns:a16="http://schemas.microsoft.com/office/drawing/2014/main" id="{D2917921-E244-4537-9242-B24DDECC1F1D}"/>
            </a:ext>
          </a:extLst>
        </xdr:cNvPr>
        <xdr:cNvSpPr/>
      </xdr:nvSpPr>
      <xdr:spPr>
        <a:xfrm>
          <a:off x="18605500" y="65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82601</xdr:rowOff>
    </xdr:from>
    <xdr:to>
      <xdr:col>102</xdr:col>
      <xdr:colOff>114300</xdr:colOff>
      <xdr:row>38</xdr:row>
      <xdr:rowOff>106266</xdr:rowOff>
    </xdr:to>
    <xdr:cxnSp macro="">
      <xdr:nvCxnSpPr>
        <xdr:cNvPr id="501" name="直線コネクタ 500">
          <a:extLst>
            <a:ext uri="{FF2B5EF4-FFF2-40B4-BE49-F238E27FC236}">
              <a16:creationId xmlns:a16="http://schemas.microsoft.com/office/drawing/2014/main" id="{8B461D44-699D-44A5-8C55-AC224C0531F2}"/>
            </a:ext>
          </a:extLst>
        </xdr:cNvPr>
        <xdr:cNvCxnSpPr/>
      </xdr:nvCxnSpPr>
      <xdr:spPr>
        <a:xfrm flipV="1">
          <a:off x="18656300" y="6597701"/>
          <a:ext cx="889000" cy="2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133434</xdr:rowOff>
    </xdr:from>
    <xdr:ext cx="534377" cy="259045"/>
    <xdr:sp macro="" textlink="">
      <xdr:nvSpPr>
        <xdr:cNvPr id="502" name="n_1aveValue【一般廃棄物処理施設】&#10;一人当たり有形固定資産（償却資産）額">
          <a:extLst>
            <a:ext uri="{FF2B5EF4-FFF2-40B4-BE49-F238E27FC236}">
              <a16:creationId xmlns:a16="http://schemas.microsoft.com/office/drawing/2014/main" id="{F430FE96-9661-4058-9D2E-F1E4DF7E8B25}"/>
            </a:ext>
          </a:extLst>
        </xdr:cNvPr>
        <xdr:cNvSpPr txBox="1"/>
      </xdr:nvSpPr>
      <xdr:spPr>
        <a:xfrm>
          <a:off x="21043411" y="66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8079</xdr:rowOff>
    </xdr:from>
    <xdr:ext cx="534377" cy="259045"/>
    <xdr:sp macro="" textlink="">
      <xdr:nvSpPr>
        <xdr:cNvPr id="503" name="n_2aveValue【一般廃棄物処理施設】&#10;一人当たり有形固定資産（償却資産）額">
          <a:extLst>
            <a:ext uri="{FF2B5EF4-FFF2-40B4-BE49-F238E27FC236}">
              <a16:creationId xmlns:a16="http://schemas.microsoft.com/office/drawing/2014/main" id="{D3A258A5-4F06-493E-BFE7-5B9C9539FC98}"/>
            </a:ext>
          </a:extLst>
        </xdr:cNvPr>
        <xdr:cNvSpPr txBox="1"/>
      </xdr:nvSpPr>
      <xdr:spPr>
        <a:xfrm>
          <a:off x="20167111" y="652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14562</xdr:rowOff>
    </xdr:from>
    <xdr:ext cx="534377" cy="259045"/>
    <xdr:sp macro="" textlink="">
      <xdr:nvSpPr>
        <xdr:cNvPr id="504" name="n_3aveValue【一般廃棄物処理施設】&#10;一人当たり有形固定資産（償却資産）額">
          <a:extLst>
            <a:ext uri="{FF2B5EF4-FFF2-40B4-BE49-F238E27FC236}">
              <a16:creationId xmlns:a16="http://schemas.microsoft.com/office/drawing/2014/main" id="{B3C3D4EF-E9EC-4196-ACE5-08BDB28D2CEE}"/>
            </a:ext>
          </a:extLst>
        </xdr:cNvPr>
        <xdr:cNvSpPr txBox="1"/>
      </xdr:nvSpPr>
      <xdr:spPr>
        <a:xfrm>
          <a:off x="19278111" y="67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137711</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C242F5CC-6107-4215-9C71-ED9CF69A25B0}"/>
            </a:ext>
          </a:extLst>
        </xdr:cNvPr>
        <xdr:cNvSpPr txBox="1"/>
      </xdr:nvSpPr>
      <xdr:spPr>
        <a:xfrm>
          <a:off x="21011095" y="545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64669</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5E785D92-E636-4F22-B2DC-AA1317EFE905}"/>
            </a:ext>
          </a:extLst>
        </xdr:cNvPr>
        <xdr:cNvSpPr txBox="1"/>
      </xdr:nvSpPr>
      <xdr:spPr>
        <a:xfrm>
          <a:off x="20134795" y="537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149928</xdr:rowOff>
    </xdr:from>
    <xdr:ext cx="534377" cy="259045"/>
    <xdr:sp macro="" textlink="">
      <xdr:nvSpPr>
        <xdr:cNvPr id="507" name="n_3mainValue【一般廃棄物処理施設】&#10;一人当たり有形固定資産（償却資産）額">
          <a:extLst>
            <a:ext uri="{FF2B5EF4-FFF2-40B4-BE49-F238E27FC236}">
              <a16:creationId xmlns:a16="http://schemas.microsoft.com/office/drawing/2014/main" id="{6518EBA9-CD1D-4D3F-85B2-8AE6D960A552}"/>
            </a:ext>
          </a:extLst>
        </xdr:cNvPr>
        <xdr:cNvSpPr txBox="1"/>
      </xdr:nvSpPr>
      <xdr:spPr>
        <a:xfrm>
          <a:off x="19278111" y="63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2143</xdr:rowOff>
    </xdr:from>
    <xdr:ext cx="534377" cy="259045"/>
    <xdr:sp macro="" textlink="">
      <xdr:nvSpPr>
        <xdr:cNvPr id="508" name="n_4mainValue【一般廃棄物処理施設】&#10;一人当たり有形固定資産（償却資産）額">
          <a:extLst>
            <a:ext uri="{FF2B5EF4-FFF2-40B4-BE49-F238E27FC236}">
              <a16:creationId xmlns:a16="http://schemas.microsoft.com/office/drawing/2014/main" id="{720DD616-C593-454A-8097-A0E012120E51}"/>
            </a:ext>
          </a:extLst>
        </xdr:cNvPr>
        <xdr:cNvSpPr txBox="1"/>
      </xdr:nvSpPr>
      <xdr:spPr>
        <a:xfrm>
          <a:off x="18389111" y="634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AE54FD73-8A12-4FA5-B340-FCC9567BBE0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A5A5DC3D-084D-4B13-A7F8-B5A3B775606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545EF21C-7CFB-4F5C-84C3-5879557FEB1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CB175328-B0D4-49B3-993E-ED28B3F308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5D8904C-11C3-4CE8-8A69-CD899F2FD09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19F21150-BC54-42A6-B972-4CF39EBFBED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BCF6CB89-539B-46CE-B63C-4C45ECA14E6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2DB1AB42-A936-4DF7-98CD-0987EEA85D5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A3FBB25F-206F-444C-8E3D-8ED2A8D3A56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252202E5-7042-405F-97C7-7E9D73D5B3F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010E8E75-38BB-486B-B90D-EF2F59DAF33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36959406-74B9-41F7-829F-1211060EE8A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1" name="テキスト ボックス 520">
          <a:extLst>
            <a:ext uri="{FF2B5EF4-FFF2-40B4-BE49-F238E27FC236}">
              <a16:creationId xmlns:a16="http://schemas.microsoft.com/office/drawing/2014/main" id="{A86A9387-8B6C-46D8-A91B-0D2259A490B3}"/>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114FCC44-4764-40FD-9329-0E30EAD6EF1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3DF3D90F-064B-4D73-A413-2D46A1125AF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EF0B4CF1-993C-45D1-850D-69AEB1DB00C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8C6F8369-0B05-47A7-B751-762D638751D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FE114378-4314-4B3C-A5A2-D58CE7A16FA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54A5B9EC-AA46-4C7F-B908-EFC0D6D18BC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02AB7695-7EDF-42EE-8F9D-E02518231FD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023DE343-2736-41FE-87D5-D2506A07A6B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61C47D56-0D49-4497-B5DC-16ABF0188B1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1" name="テキスト ボックス 530">
          <a:extLst>
            <a:ext uri="{FF2B5EF4-FFF2-40B4-BE49-F238E27FC236}">
              <a16:creationId xmlns:a16="http://schemas.microsoft.com/office/drawing/2014/main" id="{AA52EAC3-48AC-4747-88DD-EB5C08771DF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7AD4E320-C969-4652-B493-7BE001A76CB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3" name="テキスト ボックス 532">
          <a:extLst>
            <a:ext uri="{FF2B5EF4-FFF2-40B4-BE49-F238E27FC236}">
              <a16:creationId xmlns:a16="http://schemas.microsoft.com/office/drawing/2014/main" id="{25E4F346-97B5-4724-AC8D-AB9092D7CC4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21AF02EA-9FB8-487D-98EF-6C930F8F50E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63</xdr:row>
      <xdr:rowOff>93073</xdr:rowOff>
    </xdr:to>
    <xdr:cxnSp macro="">
      <xdr:nvCxnSpPr>
        <xdr:cNvPr id="535" name="直線コネクタ 534">
          <a:extLst>
            <a:ext uri="{FF2B5EF4-FFF2-40B4-BE49-F238E27FC236}">
              <a16:creationId xmlns:a16="http://schemas.microsoft.com/office/drawing/2014/main" id="{E503865F-2C76-46C5-85EC-7B3DEF0F18B4}"/>
            </a:ext>
          </a:extLst>
        </xdr:cNvPr>
        <xdr:cNvCxnSpPr/>
      </xdr:nvCxnSpPr>
      <xdr:spPr>
        <a:xfrm flipV="1">
          <a:off x="16318864" y="9643654"/>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96900</xdr:rowOff>
    </xdr:from>
    <xdr:ext cx="405111" cy="259045"/>
    <xdr:sp macro="" textlink="">
      <xdr:nvSpPr>
        <xdr:cNvPr id="536" name="【保健センター・保健所】&#10;有形固定資産減価償却率最小値テキスト">
          <a:extLst>
            <a:ext uri="{FF2B5EF4-FFF2-40B4-BE49-F238E27FC236}">
              <a16:creationId xmlns:a16="http://schemas.microsoft.com/office/drawing/2014/main" id="{AF4C1A0C-6D74-4F10-80EE-E483D033FDB7}"/>
            </a:ext>
          </a:extLst>
        </xdr:cNvPr>
        <xdr:cNvSpPr txBox="1"/>
      </xdr:nvSpPr>
      <xdr:spPr>
        <a:xfrm>
          <a:off x="16357600" y="1089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93073</xdr:rowOff>
    </xdr:from>
    <xdr:to>
      <xdr:col>86</xdr:col>
      <xdr:colOff>25400</xdr:colOff>
      <xdr:row>63</xdr:row>
      <xdr:rowOff>93073</xdr:rowOff>
    </xdr:to>
    <xdr:cxnSp macro="">
      <xdr:nvCxnSpPr>
        <xdr:cNvPr id="537" name="直線コネクタ 536">
          <a:extLst>
            <a:ext uri="{FF2B5EF4-FFF2-40B4-BE49-F238E27FC236}">
              <a16:creationId xmlns:a16="http://schemas.microsoft.com/office/drawing/2014/main" id="{8D1180BF-7BCA-4975-8EDD-087698848C2A}"/>
            </a:ext>
          </a:extLst>
        </xdr:cNvPr>
        <xdr:cNvCxnSpPr/>
      </xdr:nvCxnSpPr>
      <xdr:spPr>
        <a:xfrm>
          <a:off x="16230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538" name="【保健センター・保健所】&#10;有形固定資産減価償却率最大値テキスト">
          <a:extLst>
            <a:ext uri="{FF2B5EF4-FFF2-40B4-BE49-F238E27FC236}">
              <a16:creationId xmlns:a16="http://schemas.microsoft.com/office/drawing/2014/main" id="{00F08DC5-AE48-4F4B-BDF3-C313B4BF5993}"/>
            </a:ext>
          </a:extLst>
        </xdr:cNvPr>
        <xdr:cNvSpPr txBox="1"/>
      </xdr:nvSpPr>
      <xdr:spPr>
        <a:xfrm>
          <a:off x="16357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539" name="直線コネクタ 538">
          <a:extLst>
            <a:ext uri="{FF2B5EF4-FFF2-40B4-BE49-F238E27FC236}">
              <a16:creationId xmlns:a16="http://schemas.microsoft.com/office/drawing/2014/main" id="{531260C5-6763-414D-BE8B-A12B99227B24}"/>
            </a:ext>
          </a:extLst>
        </xdr:cNvPr>
        <xdr:cNvCxnSpPr/>
      </xdr:nvCxnSpPr>
      <xdr:spPr>
        <a:xfrm>
          <a:off x="16230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59889</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BC89BADC-33C9-4946-B665-41E0B191E53B}"/>
            </a:ext>
          </a:extLst>
        </xdr:cNvPr>
        <xdr:cNvSpPr txBox="1"/>
      </xdr:nvSpPr>
      <xdr:spPr>
        <a:xfrm>
          <a:off x="16357600" y="98325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81462</xdr:rowOff>
    </xdr:from>
    <xdr:to>
      <xdr:col>85</xdr:col>
      <xdr:colOff>177800</xdr:colOff>
      <xdr:row>58</xdr:row>
      <xdr:rowOff>11612</xdr:rowOff>
    </xdr:to>
    <xdr:sp macro="" textlink="">
      <xdr:nvSpPr>
        <xdr:cNvPr id="541" name="フローチャート: 判断 540">
          <a:extLst>
            <a:ext uri="{FF2B5EF4-FFF2-40B4-BE49-F238E27FC236}">
              <a16:creationId xmlns:a16="http://schemas.microsoft.com/office/drawing/2014/main" id="{D8625CF0-828F-44EA-86DB-6770060C53C2}"/>
            </a:ext>
          </a:extLst>
        </xdr:cNvPr>
        <xdr:cNvSpPr/>
      </xdr:nvSpPr>
      <xdr:spPr>
        <a:xfrm>
          <a:off x="16268700" y="98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39007</xdr:rowOff>
    </xdr:from>
    <xdr:to>
      <xdr:col>81</xdr:col>
      <xdr:colOff>101600</xdr:colOff>
      <xdr:row>57</xdr:row>
      <xdr:rowOff>140607</xdr:rowOff>
    </xdr:to>
    <xdr:sp macro="" textlink="">
      <xdr:nvSpPr>
        <xdr:cNvPr id="542" name="フローチャート: 判断 541">
          <a:extLst>
            <a:ext uri="{FF2B5EF4-FFF2-40B4-BE49-F238E27FC236}">
              <a16:creationId xmlns:a16="http://schemas.microsoft.com/office/drawing/2014/main" id="{048ABD0E-A66C-4CFC-BAB5-DBFE07520383}"/>
            </a:ext>
          </a:extLst>
        </xdr:cNvPr>
        <xdr:cNvSpPr/>
      </xdr:nvSpPr>
      <xdr:spPr>
        <a:xfrm>
          <a:off x="15430500" y="981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50437</xdr:rowOff>
    </xdr:from>
    <xdr:to>
      <xdr:col>76</xdr:col>
      <xdr:colOff>165100</xdr:colOff>
      <xdr:row>56</xdr:row>
      <xdr:rowOff>152037</xdr:rowOff>
    </xdr:to>
    <xdr:sp macro="" textlink="">
      <xdr:nvSpPr>
        <xdr:cNvPr id="543" name="フローチャート: 判断 542">
          <a:extLst>
            <a:ext uri="{FF2B5EF4-FFF2-40B4-BE49-F238E27FC236}">
              <a16:creationId xmlns:a16="http://schemas.microsoft.com/office/drawing/2014/main" id="{6A207C7C-42A5-452C-AAA9-5CCF3ED7FDD0}"/>
            </a:ext>
          </a:extLst>
        </xdr:cNvPr>
        <xdr:cNvSpPr/>
      </xdr:nvSpPr>
      <xdr:spPr>
        <a:xfrm>
          <a:off x="14541500" y="965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55</xdr:row>
      <xdr:rowOff>156573</xdr:rowOff>
    </xdr:from>
    <xdr:to>
      <xdr:col>72</xdr:col>
      <xdr:colOff>38100</xdr:colOff>
      <xdr:row>56</xdr:row>
      <xdr:rowOff>86723</xdr:rowOff>
    </xdr:to>
    <xdr:sp macro="" textlink="">
      <xdr:nvSpPr>
        <xdr:cNvPr id="544" name="フローチャート: 判断 543">
          <a:extLst>
            <a:ext uri="{FF2B5EF4-FFF2-40B4-BE49-F238E27FC236}">
              <a16:creationId xmlns:a16="http://schemas.microsoft.com/office/drawing/2014/main" id="{01908837-2BB8-411E-9404-9ACA0379F0A8}"/>
            </a:ext>
          </a:extLst>
        </xdr:cNvPr>
        <xdr:cNvSpPr/>
      </xdr:nvSpPr>
      <xdr:spPr>
        <a:xfrm>
          <a:off x="13652500" y="958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169635</xdr:rowOff>
    </xdr:from>
    <xdr:to>
      <xdr:col>67</xdr:col>
      <xdr:colOff>101600</xdr:colOff>
      <xdr:row>56</xdr:row>
      <xdr:rowOff>99785</xdr:rowOff>
    </xdr:to>
    <xdr:sp macro="" textlink="">
      <xdr:nvSpPr>
        <xdr:cNvPr id="545" name="フローチャート: 判断 544">
          <a:extLst>
            <a:ext uri="{FF2B5EF4-FFF2-40B4-BE49-F238E27FC236}">
              <a16:creationId xmlns:a16="http://schemas.microsoft.com/office/drawing/2014/main" id="{876C6B5C-832B-4856-BC6B-8C0D60D242AA}"/>
            </a:ext>
          </a:extLst>
        </xdr:cNvPr>
        <xdr:cNvSpPr/>
      </xdr:nvSpPr>
      <xdr:spPr>
        <a:xfrm>
          <a:off x="12763500" y="959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0F45D11-5641-45D1-8363-4F72FC41AE7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7545FC7-6491-40F0-8ED4-BEFF5C46E54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05BFD74-5B2B-4BFC-9E70-52E60EE21F4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CE0D216-F8A3-487F-A6A4-5888046E77E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6201135-676F-45E4-B1F6-21EDE035EAE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163104</xdr:rowOff>
    </xdr:from>
    <xdr:to>
      <xdr:col>85</xdr:col>
      <xdr:colOff>177800</xdr:colOff>
      <xdr:row>56</xdr:row>
      <xdr:rowOff>93254</xdr:rowOff>
    </xdr:to>
    <xdr:sp macro="" textlink="">
      <xdr:nvSpPr>
        <xdr:cNvPr id="551" name="楕円 550">
          <a:extLst>
            <a:ext uri="{FF2B5EF4-FFF2-40B4-BE49-F238E27FC236}">
              <a16:creationId xmlns:a16="http://schemas.microsoft.com/office/drawing/2014/main" id="{F8AF313E-ACAC-4346-9A79-E95FE87CA550}"/>
            </a:ext>
          </a:extLst>
        </xdr:cNvPr>
        <xdr:cNvSpPr/>
      </xdr:nvSpPr>
      <xdr:spPr>
        <a:xfrm>
          <a:off x="162687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116131</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D93C2EBF-BCCD-4E09-9889-FF6A3D08CFC7}"/>
            </a:ext>
          </a:extLst>
        </xdr:cNvPr>
        <xdr:cNvSpPr txBox="1"/>
      </xdr:nvSpPr>
      <xdr:spPr>
        <a:xfrm>
          <a:off x="16357600" y="9545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107587</xdr:rowOff>
    </xdr:from>
    <xdr:to>
      <xdr:col>81</xdr:col>
      <xdr:colOff>101600</xdr:colOff>
      <xdr:row>56</xdr:row>
      <xdr:rowOff>37737</xdr:rowOff>
    </xdr:to>
    <xdr:sp macro="" textlink="">
      <xdr:nvSpPr>
        <xdr:cNvPr id="553" name="楕円 552">
          <a:extLst>
            <a:ext uri="{FF2B5EF4-FFF2-40B4-BE49-F238E27FC236}">
              <a16:creationId xmlns:a16="http://schemas.microsoft.com/office/drawing/2014/main" id="{5590E980-74DA-4A66-8842-1D4DB75226B0}"/>
            </a:ext>
          </a:extLst>
        </xdr:cNvPr>
        <xdr:cNvSpPr/>
      </xdr:nvSpPr>
      <xdr:spPr>
        <a:xfrm>
          <a:off x="15430500" y="95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158387</xdr:rowOff>
    </xdr:from>
    <xdr:to>
      <xdr:col>85</xdr:col>
      <xdr:colOff>127000</xdr:colOff>
      <xdr:row>56</xdr:row>
      <xdr:rowOff>42454</xdr:rowOff>
    </xdr:to>
    <xdr:cxnSp macro="">
      <xdr:nvCxnSpPr>
        <xdr:cNvPr id="554" name="直線コネクタ 553">
          <a:extLst>
            <a:ext uri="{FF2B5EF4-FFF2-40B4-BE49-F238E27FC236}">
              <a16:creationId xmlns:a16="http://schemas.microsoft.com/office/drawing/2014/main" id="{3DC67DA8-8EA0-47B9-83A5-A752148A9B26}"/>
            </a:ext>
          </a:extLst>
        </xdr:cNvPr>
        <xdr:cNvCxnSpPr/>
      </xdr:nvCxnSpPr>
      <xdr:spPr>
        <a:xfrm>
          <a:off x="15481300" y="958813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45538</xdr:rowOff>
    </xdr:from>
    <xdr:to>
      <xdr:col>76</xdr:col>
      <xdr:colOff>165100</xdr:colOff>
      <xdr:row>55</xdr:row>
      <xdr:rowOff>147138</xdr:rowOff>
    </xdr:to>
    <xdr:sp macro="" textlink="">
      <xdr:nvSpPr>
        <xdr:cNvPr id="555" name="楕円 554">
          <a:extLst>
            <a:ext uri="{FF2B5EF4-FFF2-40B4-BE49-F238E27FC236}">
              <a16:creationId xmlns:a16="http://schemas.microsoft.com/office/drawing/2014/main" id="{9231F133-5A9F-45A6-9B42-B9EDCBB2C853}"/>
            </a:ext>
          </a:extLst>
        </xdr:cNvPr>
        <xdr:cNvSpPr/>
      </xdr:nvSpPr>
      <xdr:spPr>
        <a:xfrm>
          <a:off x="14541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96338</xdr:rowOff>
    </xdr:from>
    <xdr:to>
      <xdr:col>81</xdr:col>
      <xdr:colOff>50800</xdr:colOff>
      <xdr:row>55</xdr:row>
      <xdr:rowOff>158387</xdr:rowOff>
    </xdr:to>
    <xdr:cxnSp macro="">
      <xdr:nvCxnSpPr>
        <xdr:cNvPr id="556" name="直線コネクタ 555">
          <a:extLst>
            <a:ext uri="{FF2B5EF4-FFF2-40B4-BE49-F238E27FC236}">
              <a16:creationId xmlns:a16="http://schemas.microsoft.com/office/drawing/2014/main" id="{FBE6F62A-A374-4560-A8F4-A430B7EB8F0C}"/>
            </a:ext>
          </a:extLst>
        </xdr:cNvPr>
        <xdr:cNvCxnSpPr/>
      </xdr:nvCxnSpPr>
      <xdr:spPr>
        <a:xfrm>
          <a:off x="14592300" y="95260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158206</xdr:rowOff>
    </xdr:from>
    <xdr:to>
      <xdr:col>72</xdr:col>
      <xdr:colOff>38100</xdr:colOff>
      <xdr:row>55</xdr:row>
      <xdr:rowOff>88356</xdr:rowOff>
    </xdr:to>
    <xdr:sp macro="" textlink="">
      <xdr:nvSpPr>
        <xdr:cNvPr id="557" name="楕円 556">
          <a:extLst>
            <a:ext uri="{FF2B5EF4-FFF2-40B4-BE49-F238E27FC236}">
              <a16:creationId xmlns:a16="http://schemas.microsoft.com/office/drawing/2014/main" id="{57A5BCBF-1DAE-4F7B-B52C-65E11EDE2301}"/>
            </a:ext>
          </a:extLst>
        </xdr:cNvPr>
        <xdr:cNvSpPr/>
      </xdr:nvSpPr>
      <xdr:spPr>
        <a:xfrm>
          <a:off x="13652500" y="941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37556</xdr:rowOff>
    </xdr:from>
    <xdr:to>
      <xdr:col>76</xdr:col>
      <xdr:colOff>114300</xdr:colOff>
      <xdr:row>55</xdr:row>
      <xdr:rowOff>96338</xdr:rowOff>
    </xdr:to>
    <xdr:cxnSp macro="">
      <xdr:nvCxnSpPr>
        <xdr:cNvPr id="558" name="直線コネクタ 557">
          <a:extLst>
            <a:ext uri="{FF2B5EF4-FFF2-40B4-BE49-F238E27FC236}">
              <a16:creationId xmlns:a16="http://schemas.microsoft.com/office/drawing/2014/main" id="{FE473294-BB82-4810-A968-A923CF05B3B0}"/>
            </a:ext>
          </a:extLst>
        </xdr:cNvPr>
        <xdr:cNvCxnSpPr/>
      </xdr:nvCxnSpPr>
      <xdr:spPr>
        <a:xfrm>
          <a:off x="13703300" y="94673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96157</xdr:rowOff>
    </xdr:from>
    <xdr:to>
      <xdr:col>67</xdr:col>
      <xdr:colOff>101600</xdr:colOff>
      <xdr:row>55</xdr:row>
      <xdr:rowOff>26307</xdr:rowOff>
    </xdr:to>
    <xdr:sp macro="" textlink="">
      <xdr:nvSpPr>
        <xdr:cNvPr id="559" name="楕円 558">
          <a:extLst>
            <a:ext uri="{FF2B5EF4-FFF2-40B4-BE49-F238E27FC236}">
              <a16:creationId xmlns:a16="http://schemas.microsoft.com/office/drawing/2014/main" id="{C09BC8B6-D429-41AD-8943-CC84D6F37CC2}"/>
            </a:ext>
          </a:extLst>
        </xdr:cNvPr>
        <xdr:cNvSpPr/>
      </xdr:nvSpPr>
      <xdr:spPr>
        <a:xfrm>
          <a:off x="12763500" y="935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54</xdr:row>
      <xdr:rowOff>146957</xdr:rowOff>
    </xdr:from>
    <xdr:to>
      <xdr:col>71</xdr:col>
      <xdr:colOff>177800</xdr:colOff>
      <xdr:row>55</xdr:row>
      <xdr:rowOff>37556</xdr:rowOff>
    </xdr:to>
    <xdr:cxnSp macro="">
      <xdr:nvCxnSpPr>
        <xdr:cNvPr id="560" name="直線コネクタ 559">
          <a:extLst>
            <a:ext uri="{FF2B5EF4-FFF2-40B4-BE49-F238E27FC236}">
              <a16:creationId xmlns:a16="http://schemas.microsoft.com/office/drawing/2014/main" id="{2D4A9283-F227-44C6-8FE3-B0055DFD1C59}"/>
            </a:ext>
          </a:extLst>
        </xdr:cNvPr>
        <xdr:cNvCxnSpPr/>
      </xdr:nvCxnSpPr>
      <xdr:spPr>
        <a:xfrm>
          <a:off x="12814300" y="94052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131734</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id="{FF43E050-022C-4EBF-985B-B058DC9D0C8B}"/>
            </a:ext>
          </a:extLst>
        </xdr:cNvPr>
        <xdr:cNvSpPr txBox="1"/>
      </xdr:nvSpPr>
      <xdr:spPr>
        <a:xfrm>
          <a:off x="15266044" y="990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143164</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id="{6348ADA0-98D5-4582-86A0-04A114AB7CAE}"/>
            </a:ext>
          </a:extLst>
        </xdr:cNvPr>
        <xdr:cNvSpPr txBox="1"/>
      </xdr:nvSpPr>
      <xdr:spPr>
        <a:xfrm>
          <a:off x="14389744" y="974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77850</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id="{4E3CA031-8D67-4B01-B74A-EAE3020AC744}"/>
            </a:ext>
          </a:extLst>
        </xdr:cNvPr>
        <xdr:cNvSpPr txBox="1"/>
      </xdr:nvSpPr>
      <xdr:spPr>
        <a:xfrm>
          <a:off x="13500744" y="9679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90912</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id="{E6137141-7EB1-4644-A305-CE68599EE64E}"/>
            </a:ext>
          </a:extLst>
        </xdr:cNvPr>
        <xdr:cNvSpPr txBox="1"/>
      </xdr:nvSpPr>
      <xdr:spPr>
        <a:xfrm>
          <a:off x="12611744" y="9692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54264</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C24575BA-8CB6-41D8-A438-312AC02783C7}"/>
            </a:ext>
          </a:extLst>
        </xdr:cNvPr>
        <xdr:cNvSpPr txBox="1"/>
      </xdr:nvSpPr>
      <xdr:spPr>
        <a:xfrm>
          <a:off x="15266044" y="931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163665</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039DA10D-10C4-4F8E-807C-7AA33D54D610}"/>
            </a:ext>
          </a:extLst>
        </xdr:cNvPr>
        <xdr:cNvSpPr txBox="1"/>
      </xdr:nvSpPr>
      <xdr:spPr>
        <a:xfrm>
          <a:off x="14389744" y="925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104883</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id="{46D7F600-D2C6-46EF-B40B-EF48D783DA7E}"/>
            </a:ext>
          </a:extLst>
        </xdr:cNvPr>
        <xdr:cNvSpPr txBox="1"/>
      </xdr:nvSpPr>
      <xdr:spPr>
        <a:xfrm>
          <a:off x="13500744" y="919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42834</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id="{15E69DCA-F9B9-446D-988C-7BCFA0146F1E}"/>
            </a:ext>
          </a:extLst>
        </xdr:cNvPr>
        <xdr:cNvSpPr txBox="1"/>
      </xdr:nvSpPr>
      <xdr:spPr>
        <a:xfrm>
          <a:off x="12611744" y="912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D8D56BA2-FBED-49EC-A18C-4ED9D4B80C7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7F1033AC-7329-43DA-9EC8-CCB4703F3BA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CFF58B71-B390-4547-B57C-3BEEF9326A6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B2C1C7B1-94CB-4620-80F0-A4FE72C334F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505625A9-E4D2-4237-8001-E3CB1E49D6D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24FB3958-6EE8-45BE-AC2A-7CDB81E9B36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F5EFD468-BFC7-4AA3-8700-3019288B6B9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209383E9-A5D9-456F-B16F-100734B12E6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4103DA40-C483-4656-9436-B609BC91A8B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AE198F53-DB2E-48D9-B2C1-A182A987BE9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47AEBC91-31EE-4823-BD06-3715E01AF5C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4651530C-ED9F-4A46-A782-071E8798460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32E54653-001F-472F-9E9C-CFF452F718C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D50D0C8A-5956-4360-9EBD-BF680B5CD27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4E55B133-A934-42C4-84C0-8E08CCEA53B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714AF9F3-425F-4845-8A92-76E79494BFB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7965678D-E89F-420A-A6AE-243EE4687B6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98CC0025-357A-41D0-93A7-1A1F718286E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68E46CF3-F741-4350-8060-A7CAF53CB1C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BD21E6FF-8B26-439B-A2D7-DC9E263357A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56A80DA6-088A-4676-8B8A-31A1CFB4CD1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C3E4A4C5-6DAC-4EAD-AA92-F4CF48C3D92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3FB930A6-0C80-4856-993A-34B1A2FD27A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49530</xdr:rowOff>
    </xdr:to>
    <xdr:cxnSp macro="">
      <xdr:nvCxnSpPr>
        <xdr:cNvPr id="592" name="直線コネクタ 591">
          <a:extLst>
            <a:ext uri="{FF2B5EF4-FFF2-40B4-BE49-F238E27FC236}">
              <a16:creationId xmlns:a16="http://schemas.microsoft.com/office/drawing/2014/main" id="{4EFA7D05-3E7C-436C-ADB4-1A1CDAE94EDC}"/>
            </a:ext>
          </a:extLst>
        </xdr:cNvPr>
        <xdr:cNvCxnSpPr/>
      </xdr:nvCxnSpPr>
      <xdr:spPr>
        <a:xfrm flipV="1">
          <a:off x="22160864" y="95326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53357</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BFAE80F4-BAD3-4625-A66B-F64E8282F4BD}"/>
            </a:ext>
          </a:extLst>
        </xdr:cNvPr>
        <xdr:cNvSpPr txBox="1"/>
      </xdr:nvSpPr>
      <xdr:spPr>
        <a:xfrm>
          <a:off x="22199600"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49530</xdr:rowOff>
    </xdr:from>
    <xdr:to>
      <xdr:col>116</xdr:col>
      <xdr:colOff>152400</xdr:colOff>
      <xdr:row>63</xdr:row>
      <xdr:rowOff>49530</xdr:rowOff>
    </xdr:to>
    <xdr:cxnSp macro="">
      <xdr:nvCxnSpPr>
        <xdr:cNvPr id="594" name="直線コネクタ 593">
          <a:extLst>
            <a:ext uri="{FF2B5EF4-FFF2-40B4-BE49-F238E27FC236}">
              <a16:creationId xmlns:a16="http://schemas.microsoft.com/office/drawing/2014/main" id="{D66F6366-6AF3-4326-B2B3-5C4A3A94DBF7}"/>
            </a:ext>
          </a:extLst>
        </xdr:cNvPr>
        <xdr:cNvCxnSpPr/>
      </xdr:nvCxnSpPr>
      <xdr:spPr>
        <a:xfrm>
          <a:off x="22072600" y="1085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FB214E63-8400-4673-A828-7D0BC01AEC4F}"/>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96" name="直線コネクタ 595">
          <a:extLst>
            <a:ext uri="{FF2B5EF4-FFF2-40B4-BE49-F238E27FC236}">
              <a16:creationId xmlns:a16="http://schemas.microsoft.com/office/drawing/2014/main" id="{94C45963-56A5-4972-9130-30B5A446CD58}"/>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11447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28CBA40A-3C67-4FF6-B6A6-7390BE6F218B}"/>
            </a:ext>
          </a:extLst>
        </xdr:cNvPr>
        <xdr:cNvSpPr txBox="1"/>
      </xdr:nvSpPr>
      <xdr:spPr>
        <a:xfrm>
          <a:off x="22199600" y="1029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33020</xdr:rowOff>
    </xdr:from>
    <xdr:to>
      <xdr:col>116</xdr:col>
      <xdr:colOff>114300</xdr:colOff>
      <xdr:row>60</xdr:row>
      <xdr:rowOff>134620</xdr:rowOff>
    </xdr:to>
    <xdr:sp macro="" textlink="">
      <xdr:nvSpPr>
        <xdr:cNvPr id="598" name="フローチャート: 判断 597">
          <a:extLst>
            <a:ext uri="{FF2B5EF4-FFF2-40B4-BE49-F238E27FC236}">
              <a16:creationId xmlns:a16="http://schemas.microsoft.com/office/drawing/2014/main" id="{9D4E7552-5D8B-4C12-81A8-EEB1428717DF}"/>
            </a:ext>
          </a:extLst>
        </xdr:cNvPr>
        <xdr:cNvSpPr/>
      </xdr:nvSpPr>
      <xdr:spPr>
        <a:xfrm>
          <a:off x="221107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40640</xdr:rowOff>
    </xdr:from>
    <xdr:to>
      <xdr:col>112</xdr:col>
      <xdr:colOff>38100</xdr:colOff>
      <xdr:row>60</xdr:row>
      <xdr:rowOff>142240</xdr:rowOff>
    </xdr:to>
    <xdr:sp macro="" textlink="">
      <xdr:nvSpPr>
        <xdr:cNvPr id="599" name="フローチャート: 判断 598">
          <a:extLst>
            <a:ext uri="{FF2B5EF4-FFF2-40B4-BE49-F238E27FC236}">
              <a16:creationId xmlns:a16="http://schemas.microsoft.com/office/drawing/2014/main" id="{15967B73-DECC-4AC6-A86E-8FA24B586D62}"/>
            </a:ext>
          </a:extLst>
        </xdr:cNvPr>
        <xdr:cNvSpPr/>
      </xdr:nvSpPr>
      <xdr:spPr>
        <a:xfrm>
          <a:off x="2127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00" name="フローチャート: 判断 599">
          <a:extLst>
            <a:ext uri="{FF2B5EF4-FFF2-40B4-BE49-F238E27FC236}">
              <a16:creationId xmlns:a16="http://schemas.microsoft.com/office/drawing/2014/main" id="{9071CEB9-0D48-4126-8FD6-82FC29290CEA}"/>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25400</xdr:rowOff>
    </xdr:from>
    <xdr:to>
      <xdr:col>102</xdr:col>
      <xdr:colOff>165100</xdr:colOff>
      <xdr:row>60</xdr:row>
      <xdr:rowOff>127000</xdr:rowOff>
    </xdr:to>
    <xdr:sp macro="" textlink="">
      <xdr:nvSpPr>
        <xdr:cNvPr id="601" name="フローチャート: 判断 600">
          <a:extLst>
            <a:ext uri="{FF2B5EF4-FFF2-40B4-BE49-F238E27FC236}">
              <a16:creationId xmlns:a16="http://schemas.microsoft.com/office/drawing/2014/main" id="{33A3CD2A-9FE4-462A-AA81-50BE809937DD}"/>
            </a:ext>
          </a:extLst>
        </xdr:cNvPr>
        <xdr:cNvSpPr/>
      </xdr:nvSpPr>
      <xdr:spPr>
        <a:xfrm>
          <a:off x="19494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116840</xdr:rowOff>
    </xdr:from>
    <xdr:to>
      <xdr:col>98</xdr:col>
      <xdr:colOff>38100</xdr:colOff>
      <xdr:row>61</xdr:row>
      <xdr:rowOff>46990</xdr:rowOff>
    </xdr:to>
    <xdr:sp macro="" textlink="">
      <xdr:nvSpPr>
        <xdr:cNvPr id="602" name="フローチャート: 判断 601">
          <a:extLst>
            <a:ext uri="{FF2B5EF4-FFF2-40B4-BE49-F238E27FC236}">
              <a16:creationId xmlns:a16="http://schemas.microsoft.com/office/drawing/2014/main" id="{F0F74794-9F11-42D7-AABE-4E7C424BA2FC}"/>
            </a:ext>
          </a:extLst>
        </xdr:cNvPr>
        <xdr:cNvSpPr/>
      </xdr:nvSpPr>
      <xdr:spPr>
        <a:xfrm>
          <a:off x="18605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A59A153-06B0-46DC-86EF-E9BE35FC96E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3AFFE87-240A-4185-B80C-591EA715A23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7D052FC-3335-482B-A911-852909594B1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84556F4-C4A7-463E-863B-1128E0A14D3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8E65A82-9F5D-4E28-A99E-84206AF8BA3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52070</xdr:rowOff>
    </xdr:from>
    <xdr:to>
      <xdr:col>116</xdr:col>
      <xdr:colOff>114300</xdr:colOff>
      <xdr:row>55</xdr:row>
      <xdr:rowOff>153670</xdr:rowOff>
    </xdr:to>
    <xdr:sp macro="" textlink="">
      <xdr:nvSpPr>
        <xdr:cNvPr id="608" name="楕円 607">
          <a:extLst>
            <a:ext uri="{FF2B5EF4-FFF2-40B4-BE49-F238E27FC236}">
              <a16:creationId xmlns:a16="http://schemas.microsoft.com/office/drawing/2014/main" id="{7AB84890-8165-44B4-B1D6-AB27EE185308}"/>
            </a:ext>
          </a:extLst>
        </xdr:cNvPr>
        <xdr:cNvSpPr/>
      </xdr:nvSpPr>
      <xdr:spPr>
        <a:xfrm>
          <a:off x="221107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5097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0ED349CA-9839-47DD-B052-68F1B95802FD}"/>
            </a:ext>
          </a:extLst>
        </xdr:cNvPr>
        <xdr:cNvSpPr txBox="1"/>
      </xdr:nvSpPr>
      <xdr:spPr>
        <a:xfrm>
          <a:off x="22199600" y="943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90170</xdr:rowOff>
    </xdr:from>
    <xdr:to>
      <xdr:col>112</xdr:col>
      <xdr:colOff>38100</xdr:colOff>
      <xdr:row>56</xdr:row>
      <xdr:rowOff>20320</xdr:rowOff>
    </xdr:to>
    <xdr:sp macro="" textlink="">
      <xdr:nvSpPr>
        <xdr:cNvPr id="610" name="楕円 609">
          <a:extLst>
            <a:ext uri="{FF2B5EF4-FFF2-40B4-BE49-F238E27FC236}">
              <a16:creationId xmlns:a16="http://schemas.microsoft.com/office/drawing/2014/main" id="{8C122025-EEAC-4CE1-92E5-CA0E9518FEFF}"/>
            </a:ext>
          </a:extLst>
        </xdr:cNvPr>
        <xdr:cNvSpPr/>
      </xdr:nvSpPr>
      <xdr:spPr>
        <a:xfrm>
          <a:off x="21272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102870</xdr:rowOff>
    </xdr:from>
    <xdr:to>
      <xdr:col>116</xdr:col>
      <xdr:colOff>63500</xdr:colOff>
      <xdr:row>55</xdr:row>
      <xdr:rowOff>140970</xdr:rowOff>
    </xdr:to>
    <xdr:cxnSp macro="">
      <xdr:nvCxnSpPr>
        <xdr:cNvPr id="611" name="直線コネクタ 610">
          <a:extLst>
            <a:ext uri="{FF2B5EF4-FFF2-40B4-BE49-F238E27FC236}">
              <a16:creationId xmlns:a16="http://schemas.microsoft.com/office/drawing/2014/main" id="{344E2837-65EE-47C8-80A7-E32ABBC189C6}"/>
            </a:ext>
          </a:extLst>
        </xdr:cNvPr>
        <xdr:cNvCxnSpPr/>
      </xdr:nvCxnSpPr>
      <xdr:spPr>
        <a:xfrm flipV="1">
          <a:off x="21323300" y="9532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120650</xdr:rowOff>
    </xdr:from>
    <xdr:to>
      <xdr:col>107</xdr:col>
      <xdr:colOff>101600</xdr:colOff>
      <xdr:row>56</xdr:row>
      <xdr:rowOff>50800</xdr:rowOff>
    </xdr:to>
    <xdr:sp macro="" textlink="">
      <xdr:nvSpPr>
        <xdr:cNvPr id="612" name="楕円 611">
          <a:extLst>
            <a:ext uri="{FF2B5EF4-FFF2-40B4-BE49-F238E27FC236}">
              <a16:creationId xmlns:a16="http://schemas.microsoft.com/office/drawing/2014/main" id="{AB16AACF-B5F6-469E-A761-1776EC9AD134}"/>
            </a:ext>
          </a:extLst>
        </xdr:cNvPr>
        <xdr:cNvSpPr/>
      </xdr:nvSpPr>
      <xdr:spPr>
        <a:xfrm>
          <a:off x="20383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140970</xdr:rowOff>
    </xdr:from>
    <xdr:to>
      <xdr:col>111</xdr:col>
      <xdr:colOff>177800</xdr:colOff>
      <xdr:row>56</xdr:row>
      <xdr:rowOff>0</xdr:rowOff>
    </xdr:to>
    <xdr:cxnSp macro="">
      <xdr:nvCxnSpPr>
        <xdr:cNvPr id="613" name="直線コネクタ 612">
          <a:extLst>
            <a:ext uri="{FF2B5EF4-FFF2-40B4-BE49-F238E27FC236}">
              <a16:creationId xmlns:a16="http://schemas.microsoft.com/office/drawing/2014/main" id="{05C058F0-E0EC-4997-B205-A0905AB71083}"/>
            </a:ext>
          </a:extLst>
        </xdr:cNvPr>
        <xdr:cNvCxnSpPr/>
      </xdr:nvCxnSpPr>
      <xdr:spPr>
        <a:xfrm flipV="1">
          <a:off x="20434300" y="9570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158750</xdr:rowOff>
    </xdr:from>
    <xdr:to>
      <xdr:col>102</xdr:col>
      <xdr:colOff>165100</xdr:colOff>
      <xdr:row>56</xdr:row>
      <xdr:rowOff>88900</xdr:rowOff>
    </xdr:to>
    <xdr:sp macro="" textlink="">
      <xdr:nvSpPr>
        <xdr:cNvPr id="614" name="楕円 613">
          <a:extLst>
            <a:ext uri="{FF2B5EF4-FFF2-40B4-BE49-F238E27FC236}">
              <a16:creationId xmlns:a16="http://schemas.microsoft.com/office/drawing/2014/main" id="{5124A068-F8CA-48C6-A911-EBC599B66088}"/>
            </a:ext>
          </a:extLst>
        </xdr:cNvPr>
        <xdr:cNvSpPr/>
      </xdr:nvSpPr>
      <xdr:spPr>
        <a:xfrm>
          <a:off x="19494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0</xdr:rowOff>
    </xdr:from>
    <xdr:to>
      <xdr:col>107</xdr:col>
      <xdr:colOff>50800</xdr:colOff>
      <xdr:row>56</xdr:row>
      <xdr:rowOff>38100</xdr:rowOff>
    </xdr:to>
    <xdr:cxnSp macro="">
      <xdr:nvCxnSpPr>
        <xdr:cNvPr id="615" name="直線コネクタ 614">
          <a:extLst>
            <a:ext uri="{FF2B5EF4-FFF2-40B4-BE49-F238E27FC236}">
              <a16:creationId xmlns:a16="http://schemas.microsoft.com/office/drawing/2014/main" id="{E555FF98-0FEA-4266-AD49-42B8073B2D11}"/>
            </a:ext>
          </a:extLst>
        </xdr:cNvPr>
        <xdr:cNvCxnSpPr/>
      </xdr:nvCxnSpPr>
      <xdr:spPr>
        <a:xfrm flipV="1">
          <a:off x="195453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17780</xdr:rowOff>
    </xdr:from>
    <xdr:to>
      <xdr:col>98</xdr:col>
      <xdr:colOff>38100</xdr:colOff>
      <xdr:row>56</xdr:row>
      <xdr:rowOff>119380</xdr:rowOff>
    </xdr:to>
    <xdr:sp macro="" textlink="">
      <xdr:nvSpPr>
        <xdr:cNvPr id="616" name="楕円 615">
          <a:extLst>
            <a:ext uri="{FF2B5EF4-FFF2-40B4-BE49-F238E27FC236}">
              <a16:creationId xmlns:a16="http://schemas.microsoft.com/office/drawing/2014/main" id="{42269B13-E7DC-466C-BCEE-73605F8F588F}"/>
            </a:ext>
          </a:extLst>
        </xdr:cNvPr>
        <xdr:cNvSpPr/>
      </xdr:nvSpPr>
      <xdr:spPr>
        <a:xfrm>
          <a:off x="18605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38100</xdr:rowOff>
    </xdr:from>
    <xdr:to>
      <xdr:col>102</xdr:col>
      <xdr:colOff>114300</xdr:colOff>
      <xdr:row>56</xdr:row>
      <xdr:rowOff>68580</xdr:rowOff>
    </xdr:to>
    <xdr:cxnSp macro="">
      <xdr:nvCxnSpPr>
        <xdr:cNvPr id="617" name="直線コネクタ 616">
          <a:extLst>
            <a:ext uri="{FF2B5EF4-FFF2-40B4-BE49-F238E27FC236}">
              <a16:creationId xmlns:a16="http://schemas.microsoft.com/office/drawing/2014/main" id="{0F471D35-5EE3-47F9-A792-9EDF20CFB72E}"/>
            </a:ext>
          </a:extLst>
        </xdr:cNvPr>
        <xdr:cNvCxnSpPr/>
      </xdr:nvCxnSpPr>
      <xdr:spPr>
        <a:xfrm flipV="1">
          <a:off x="18656300" y="9639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133367</xdr:rowOff>
    </xdr:from>
    <xdr:ext cx="469744" cy="259045"/>
    <xdr:sp macro="" textlink="">
      <xdr:nvSpPr>
        <xdr:cNvPr id="618" name="n_1aveValue【保健センター・保健所】&#10;一人当たり面積">
          <a:extLst>
            <a:ext uri="{FF2B5EF4-FFF2-40B4-BE49-F238E27FC236}">
              <a16:creationId xmlns:a16="http://schemas.microsoft.com/office/drawing/2014/main" id="{594F4518-001F-4A5A-9397-D27539D21D74}"/>
            </a:ext>
          </a:extLst>
        </xdr:cNvPr>
        <xdr:cNvSpPr txBox="1"/>
      </xdr:nvSpPr>
      <xdr:spPr>
        <a:xfrm>
          <a:off x="210757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619" name="n_2aveValue【保健センター・保健所】&#10;一人当たり面積">
          <a:extLst>
            <a:ext uri="{FF2B5EF4-FFF2-40B4-BE49-F238E27FC236}">
              <a16:creationId xmlns:a16="http://schemas.microsoft.com/office/drawing/2014/main" id="{FC760F5F-516B-4770-BFFB-7C0389391A10}"/>
            </a:ext>
          </a:extLst>
        </xdr:cNvPr>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118127</xdr:rowOff>
    </xdr:from>
    <xdr:ext cx="469744" cy="259045"/>
    <xdr:sp macro="" textlink="">
      <xdr:nvSpPr>
        <xdr:cNvPr id="620" name="n_3aveValue【保健センター・保健所】&#10;一人当たり面積">
          <a:extLst>
            <a:ext uri="{FF2B5EF4-FFF2-40B4-BE49-F238E27FC236}">
              <a16:creationId xmlns:a16="http://schemas.microsoft.com/office/drawing/2014/main" id="{F4C9A16F-F773-443B-A3BA-5407DCE1FE83}"/>
            </a:ext>
          </a:extLst>
        </xdr:cNvPr>
        <xdr:cNvSpPr txBox="1"/>
      </xdr:nvSpPr>
      <xdr:spPr>
        <a:xfrm>
          <a:off x="19310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38117</xdr:rowOff>
    </xdr:from>
    <xdr:ext cx="469744" cy="259045"/>
    <xdr:sp macro="" textlink="">
      <xdr:nvSpPr>
        <xdr:cNvPr id="621" name="n_4aveValue【保健センター・保健所】&#10;一人当たり面積">
          <a:extLst>
            <a:ext uri="{FF2B5EF4-FFF2-40B4-BE49-F238E27FC236}">
              <a16:creationId xmlns:a16="http://schemas.microsoft.com/office/drawing/2014/main" id="{A5A0B29A-D8F7-4398-8687-751A80CB79D1}"/>
            </a:ext>
          </a:extLst>
        </xdr:cNvPr>
        <xdr:cNvSpPr txBox="1"/>
      </xdr:nvSpPr>
      <xdr:spPr>
        <a:xfrm>
          <a:off x="1842142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36847</xdr:rowOff>
    </xdr:from>
    <xdr:ext cx="469744" cy="259045"/>
    <xdr:sp macro="" textlink="">
      <xdr:nvSpPr>
        <xdr:cNvPr id="622" name="n_1mainValue【保健センター・保健所】&#10;一人当たり面積">
          <a:extLst>
            <a:ext uri="{FF2B5EF4-FFF2-40B4-BE49-F238E27FC236}">
              <a16:creationId xmlns:a16="http://schemas.microsoft.com/office/drawing/2014/main" id="{67B964B5-2B75-4B8E-B1FD-B0582ACFAD5C}"/>
            </a:ext>
          </a:extLst>
        </xdr:cNvPr>
        <xdr:cNvSpPr txBox="1"/>
      </xdr:nvSpPr>
      <xdr:spPr>
        <a:xfrm>
          <a:off x="21075727" y="92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67327</xdr:rowOff>
    </xdr:from>
    <xdr:ext cx="469744" cy="259045"/>
    <xdr:sp macro="" textlink="">
      <xdr:nvSpPr>
        <xdr:cNvPr id="623" name="n_2mainValue【保健センター・保健所】&#10;一人当たり面積">
          <a:extLst>
            <a:ext uri="{FF2B5EF4-FFF2-40B4-BE49-F238E27FC236}">
              <a16:creationId xmlns:a16="http://schemas.microsoft.com/office/drawing/2014/main" id="{0F20E518-E056-466B-BE71-CCC7FE338E32}"/>
            </a:ext>
          </a:extLst>
        </xdr:cNvPr>
        <xdr:cNvSpPr txBox="1"/>
      </xdr:nvSpPr>
      <xdr:spPr>
        <a:xfrm>
          <a:off x="20199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105427</xdr:rowOff>
    </xdr:from>
    <xdr:ext cx="469744" cy="259045"/>
    <xdr:sp macro="" textlink="">
      <xdr:nvSpPr>
        <xdr:cNvPr id="624" name="n_3mainValue【保健センター・保健所】&#10;一人当たり面積">
          <a:extLst>
            <a:ext uri="{FF2B5EF4-FFF2-40B4-BE49-F238E27FC236}">
              <a16:creationId xmlns:a16="http://schemas.microsoft.com/office/drawing/2014/main" id="{8DF9F30C-B3EE-4427-BE43-33B845AD5A50}"/>
            </a:ext>
          </a:extLst>
        </xdr:cNvPr>
        <xdr:cNvSpPr txBox="1"/>
      </xdr:nvSpPr>
      <xdr:spPr>
        <a:xfrm>
          <a:off x="193104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135907</xdr:rowOff>
    </xdr:from>
    <xdr:ext cx="469744" cy="259045"/>
    <xdr:sp macro="" textlink="">
      <xdr:nvSpPr>
        <xdr:cNvPr id="625" name="n_4mainValue【保健センター・保健所】&#10;一人当たり面積">
          <a:extLst>
            <a:ext uri="{FF2B5EF4-FFF2-40B4-BE49-F238E27FC236}">
              <a16:creationId xmlns:a16="http://schemas.microsoft.com/office/drawing/2014/main" id="{3B5412F9-4DB4-4DD9-A346-CE433572C2E4}"/>
            </a:ext>
          </a:extLst>
        </xdr:cNvPr>
        <xdr:cNvSpPr txBox="1"/>
      </xdr:nvSpPr>
      <xdr:spPr>
        <a:xfrm>
          <a:off x="18421427" y="93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58EFDBD4-2FFF-4E2B-BAA7-5DC381A8CA4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6E2E2E78-814E-4865-8A3D-3C45043980C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F7850C75-6201-46B2-981E-1F8A6EC8BBF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B34ACEAD-2B2B-42C1-A927-D7719F756C4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6721486A-D9F7-4639-9A39-1A6DDC4BFA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373CECBD-0B76-4F27-BC5E-4DDA1EB78B9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A714C257-AD14-49C6-AC86-DA5C11DDCD1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CC18E004-1F8A-4280-8502-5CB509853CD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D10BFF78-D69D-4610-ACF9-9A49C4A9180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D23DC22C-27A8-4116-A378-00634F3C109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6" name="テキスト ボックス 635">
          <a:extLst>
            <a:ext uri="{FF2B5EF4-FFF2-40B4-BE49-F238E27FC236}">
              <a16:creationId xmlns:a16="http://schemas.microsoft.com/office/drawing/2014/main" id="{7E7D80FF-0639-43EE-849B-1D12B4A04142}"/>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FA3229AF-A97E-4488-BBAF-D38ECAA5073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8" name="テキスト ボックス 637">
          <a:extLst>
            <a:ext uri="{FF2B5EF4-FFF2-40B4-BE49-F238E27FC236}">
              <a16:creationId xmlns:a16="http://schemas.microsoft.com/office/drawing/2014/main" id="{FE07EBB6-3FE9-4395-AB43-5154C60E6DB4}"/>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41970E62-FF19-4C88-8D4E-7160B1AE9DD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5F4CAC57-164C-4001-B31A-D08EF74A02F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C72F8885-27C2-4501-9540-D3AF7E25422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35997EC7-1A14-4030-9F00-B801B5A8E22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90A35320-9973-4C75-9097-F6CE2EE020E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45B36C67-CDE4-4CC7-995C-A8DF6178D58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FCFA706E-C483-4468-AB11-A61F38A6B54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id="{6222FBBF-20B9-49A3-9D13-EDC18454FDC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9C33AAF3-E88D-40BD-839E-E5D12789658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8" name="テキスト ボックス 647">
          <a:extLst>
            <a:ext uri="{FF2B5EF4-FFF2-40B4-BE49-F238E27FC236}">
              <a16:creationId xmlns:a16="http://schemas.microsoft.com/office/drawing/2014/main" id="{82020787-B014-4870-8F4A-0DC0D47CCE96}"/>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5D1F5F3C-4CDB-45DF-B7CA-4BA81557F4F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72389</xdr:rowOff>
    </xdr:from>
    <xdr:to>
      <xdr:col>85</xdr:col>
      <xdr:colOff>126364</xdr:colOff>
      <xdr:row>86</xdr:row>
      <xdr:rowOff>137161</xdr:rowOff>
    </xdr:to>
    <xdr:cxnSp macro="">
      <xdr:nvCxnSpPr>
        <xdr:cNvPr id="650" name="直線コネクタ 649">
          <a:extLst>
            <a:ext uri="{FF2B5EF4-FFF2-40B4-BE49-F238E27FC236}">
              <a16:creationId xmlns:a16="http://schemas.microsoft.com/office/drawing/2014/main" id="{D6F14836-9691-449A-991B-EAE0C6B05665}"/>
            </a:ext>
          </a:extLst>
        </xdr:cNvPr>
        <xdr:cNvCxnSpPr/>
      </xdr:nvCxnSpPr>
      <xdr:spPr>
        <a:xfrm flipV="1">
          <a:off x="16318864" y="13788389"/>
          <a:ext cx="0" cy="109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651" name="【消防施設】&#10;有形固定資産減価償却率最小値テキスト">
          <a:extLst>
            <a:ext uri="{FF2B5EF4-FFF2-40B4-BE49-F238E27FC236}">
              <a16:creationId xmlns:a16="http://schemas.microsoft.com/office/drawing/2014/main" id="{5818169C-501F-4CFF-9CCB-54DFEABBDDDF}"/>
            </a:ext>
          </a:extLst>
        </xdr:cNvPr>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652" name="直線コネクタ 651">
          <a:extLst>
            <a:ext uri="{FF2B5EF4-FFF2-40B4-BE49-F238E27FC236}">
              <a16:creationId xmlns:a16="http://schemas.microsoft.com/office/drawing/2014/main" id="{CA6F8887-9FFF-4D73-BE9F-089410EC9CF2}"/>
            </a:ext>
          </a:extLst>
        </xdr:cNvPr>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19066</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1A98C693-519D-46C6-826E-DEB1FD70DFC6}"/>
            </a:ext>
          </a:extLst>
        </xdr:cNvPr>
        <xdr:cNvSpPr txBox="1"/>
      </xdr:nvSpPr>
      <xdr:spPr>
        <a:xfrm>
          <a:off x="16357600" y="1356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72389</xdr:rowOff>
    </xdr:from>
    <xdr:to>
      <xdr:col>86</xdr:col>
      <xdr:colOff>25400</xdr:colOff>
      <xdr:row>80</xdr:row>
      <xdr:rowOff>72389</xdr:rowOff>
    </xdr:to>
    <xdr:cxnSp macro="">
      <xdr:nvCxnSpPr>
        <xdr:cNvPr id="654" name="直線コネクタ 653">
          <a:extLst>
            <a:ext uri="{FF2B5EF4-FFF2-40B4-BE49-F238E27FC236}">
              <a16:creationId xmlns:a16="http://schemas.microsoft.com/office/drawing/2014/main" id="{49197628-02AA-4E69-811B-9D67CA978D40}"/>
            </a:ext>
          </a:extLst>
        </xdr:cNvPr>
        <xdr:cNvCxnSpPr/>
      </xdr:nvCxnSpPr>
      <xdr:spPr>
        <a:xfrm>
          <a:off x="16230600" y="13788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8C3EF2C8-24A8-4AD3-9C15-9F4C8E770532}"/>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56" name="フローチャート: 判断 655">
          <a:extLst>
            <a:ext uri="{FF2B5EF4-FFF2-40B4-BE49-F238E27FC236}">
              <a16:creationId xmlns:a16="http://schemas.microsoft.com/office/drawing/2014/main" id="{3EE6BA27-47E9-4768-90AF-B03A410A377C}"/>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25400</xdr:rowOff>
    </xdr:from>
    <xdr:to>
      <xdr:col>81</xdr:col>
      <xdr:colOff>101600</xdr:colOff>
      <xdr:row>82</xdr:row>
      <xdr:rowOff>127000</xdr:rowOff>
    </xdr:to>
    <xdr:sp macro="" textlink="">
      <xdr:nvSpPr>
        <xdr:cNvPr id="657" name="フローチャート: 判断 656">
          <a:extLst>
            <a:ext uri="{FF2B5EF4-FFF2-40B4-BE49-F238E27FC236}">
              <a16:creationId xmlns:a16="http://schemas.microsoft.com/office/drawing/2014/main" id="{335877B9-1E39-4D0B-A31E-3801BD856910}"/>
            </a:ext>
          </a:extLst>
        </xdr:cNvPr>
        <xdr:cNvSpPr/>
      </xdr:nvSpPr>
      <xdr:spPr>
        <a:xfrm>
          <a:off x="15430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44450</xdr:rowOff>
    </xdr:from>
    <xdr:to>
      <xdr:col>76</xdr:col>
      <xdr:colOff>165100</xdr:colOff>
      <xdr:row>82</xdr:row>
      <xdr:rowOff>146050</xdr:rowOff>
    </xdr:to>
    <xdr:sp macro="" textlink="">
      <xdr:nvSpPr>
        <xdr:cNvPr id="658" name="フローチャート: 判断 657">
          <a:extLst>
            <a:ext uri="{FF2B5EF4-FFF2-40B4-BE49-F238E27FC236}">
              <a16:creationId xmlns:a16="http://schemas.microsoft.com/office/drawing/2014/main" id="{1ED68235-0C24-4273-BF43-9E210000C7A2}"/>
            </a:ext>
          </a:extLst>
        </xdr:cNvPr>
        <xdr:cNvSpPr/>
      </xdr:nvSpPr>
      <xdr:spPr>
        <a:xfrm>
          <a:off x="14541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105411</xdr:rowOff>
    </xdr:from>
    <xdr:to>
      <xdr:col>72</xdr:col>
      <xdr:colOff>38100</xdr:colOff>
      <xdr:row>81</xdr:row>
      <xdr:rowOff>35561</xdr:rowOff>
    </xdr:to>
    <xdr:sp macro="" textlink="">
      <xdr:nvSpPr>
        <xdr:cNvPr id="659" name="フローチャート: 判断 658">
          <a:extLst>
            <a:ext uri="{FF2B5EF4-FFF2-40B4-BE49-F238E27FC236}">
              <a16:creationId xmlns:a16="http://schemas.microsoft.com/office/drawing/2014/main" id="{8828E730-CA24-4F04-877C-AE1D22481950}"/>
            </a:ext>
          </a:extLst>
        </xdr:cNvPr>
        <xdr:cNvSpPr/>
      </xdr:nvSpPr>
      <xdr:spPr>
        <a:xfrm>
          <a:off x="13652500" y="1382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135889</xdr:rowOff>
    </xdr:from>
    <xdr:to>
      <xdr:col>67</xdr:col>
      <xdr:colOff>101600</xdr:colOff>
      <xdr:row>80</xdr:row>
      <xdr:rowOff>66039</xdr:rowOff>
    </xdr:to>
    <xdr:sp macro="" textlink="">
      <xdr:nvSpPr>
        <xdr:cNvPr id="660" name="フローチャート: 判断 659">
          <a:extLst>
            <a:ext uri="{FF2B5EF4-FFF2-40B4-BE49-F238E27FC236}">
              <a16:creationId xmlns:a16="http://schemas.microsoft.com/office/drawing/2014/main" id="{AE67B164-B877-45A1-BBEB-60FF12877F01}"/>
            </a:ext>
          </a:extLst>
        </xdr:cNvPr>
        <xdr:cNvSpPr/>
      </xdr:nvSpPr>
      <xdr:spPr>
        <a:xfrm>
          <a:off x="12763500" y="1368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AC60B04-15B9-423B-99F2-EF2BA78AE6F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508B704-54FE-4549-A8AD-611F8F3D86F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42CF884-AFDF-48D2-8C09-B543A8421F4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62D4F9FF-4A55-473F-92B7-E0FAEBE668D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E606588F-CB01-4AF4-97A3-FB2A6DAF1B3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21589</xdr:rowOff>
    </xdr:from>
    <xdr:to>
      <xdr:col>85</xdr:col>
      <xdr:colOff>177800</xdr:colOff>
      <xdr:row>80</xdr:row>
      <xdr:rowOff>123189</xdr:rowOff>
    </xdr:to>
    <xdr:sp macro="" textlink="">
      <xdr:nvSpPr>
        <xdr:cNvPr id="666" name="楕円 665">
          <a:extLst>
            <a:ext uri="{FF2B5EF4-FFF2-40B4-BE49-F238E27FC236}">
              <a16:creationId xmlns:a16="http://schemas.microsoft.com/office/drawing/2014/main" id="{21E6353E-E4D8-4161-95C0-83302C26EE97}"/>
            </a:ext>
          </a:extLst>
        </xdr:cNvPr>
        <xdr:cNvSpPr/>
      </xdr:nvSpPr>
      <xdr:spPr>
        <a:xfrm>
          <a:off x="16268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146066</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9CEE3F0D-9400-4366-AF54-20EC15641BE3}"/>
            </a:ext>
          </a:extLst>
        </xdr:cNvPr>
        <xdr:cNvSpPr txBox="1"/>
      </xdr:nvSpPr>
      <xdr:spPr>
        <a:xfrm>
          <a:off x="16357600" y="1369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101600</xdr:rowOff>
    </xdr:from>
    <xdr:to>
      <xdr:col>81</xdr:col>
      <xdr:colOff>101600</xdr:colOff>
      <xdr:row>80</xdr:row>
      <xdr:rowOff>31750</xdr:rowOff>
    </xdr:to>
    <xdr:sp macro="" textlink="">
      <xdr:nvSpPr>
        <xdr:cNvPr id="668" name="楕円 667">
          <a:extLst>
            <a:ext uri="{FF2B5EF4-FFF2-40B4-BE49-F238E27FC236}">
              <a16:creationId xmlns:a16="http://schemas.microsoft.com/office/drawing/2014/main" id="{8512DA34-90ED-4332-8A10-79268862D0E5}"/>
            </a:ext>
          </a:extLst>
        </xdr:cNvPr>
        <xdr:cNvSpPr/>
      </xdr:nvSpPr>
      <xdr:spPr>
        <a:xfrm>
          <a:off x="15430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80</xdr:row>
      <xdr:rowOff>72389</xdr:rowOff>
    </xdr:to>
    <xdr:cxnSp macro="">
      <xdr:nvCxnSpPr>
        <xdr:cNvPr id="669" name="直線コネクタ 668">
          <a:extLst>
            <a:ext uri="{FF2B5EF4-FFF2-40B4-BE49-F238E27FC236}">
              <a16:creationId xmlns:a16="http://schemas.microsoft.com/office/drawing/2014/main" id="{376A130C-BA28-4F12-BCFD-F15A3660E997}"/>
            </a:ext>
          </a:extLst>
        </xdr:cNvPr>
        <xdr:cNvCxnSpPr/>
      </xdr:nvCxnSpPr>
      <xdr:spPr>
        <a:xfrm>
          <a:off x="15481300" y="1369695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33020</xdr:rowOff>
    </xdr:from>
    <xdr:to>
      <xdr:col>76</xdr:col>
      <xdr:colOff>165100</xdr:colOff>
      <xdr:row>79</xdr:row>
      <xdr:rowOff>134620</xdr:rowOff>
    </xdr:to>
    <xdr:sp macro="" textlink="">
      <xdr:nvSpPr>
        <xdr:cNvPr id="670" name="楕円 669">
          <a:extLst>
            <a:ext uri="{FF2B5EF4-FFF2-40B4-BE49-F238E27FC236}">
              <a16:creationId xmlns:a16="http://schemas.microsoft.com/office/drawing/2014/main" id="{D033C150-8375-434D-9692-8B830E435FE4}"/>
            </a:ext>
          </a:extLst>
        </xdr:cNvPr>
        <xdr:cNvSpPr/>
      </xdr:nvSpPr>
      <xdr:spPr>
        <a:xfrm>
          <a:off x="14541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83820</xdr:rowOff>
    </xdr:from>
    <xdr:to>
      <xdr:col>81</xdr:col>
      <xdr:colOff>50800</xdr:colOff>
      <xdr:row>79</xdr:row>
      <xdr:rowOff>152400</xdr:rowOff>
    </xdr:to>
    <xdr:cxnSp macro="">
      <xdr:nvCxnSpPr>
        <xdr:cNvPr id="671" name="直線コネクタ 670">
          <a:extLst>
            <a:ext uri="{FF2B5EF4-FFF2-40B4-BE49-F238E27FC236}">
              <a16:creationId xmlns:a16="http://schemas.microsoft.com/office/drawing/2014/main" id="{4A30A941-FD09-4AFA-B80F-C4142504B6CA}"/>
            </a:ext>
          </a:extLst>
        </xdr:cNvPr>
        <xdr:cNvCxnSpPr/>
      </xdr:nvCxnSpPr>
      <xdr:spPr>
        <a:xfrm>
          <a:off x="14592300" y="136283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139700</xdr:rowOff>
    </xdr:from>
    <xdr:to>
      <xdr:col>72</xdr:col>
      <xdr:colOff>38100</xdr:colOff>
      <xdr:row>79</xdr:row>
      <xdr:rowOff>69850</xdr:rowOff>
    </xdr:to>
    <xdr:sp macro="" textlink="">
      <xdr:nvSpPr>
        <xdr:cNvPr id="672" name="楕円 671">
          <a:extLst>
            <a:ext uri="{FF2B5EF4-FFF2-40B4-BE49-F238E27FC236}">
              <a16:creationId xmlns:a16="http://schemas.microsoft.com/office/drawing/2014/main" id="{AC4BD30E-4DA9-4B8A-8DEA-35050097C69E}"/>
            </a:ext>
          </a:extLst>
        </xdr:cNvPr>
        <xdr:cNvSpPr/>
      </xdr:nvSpPr>
      <xdr:spPr>
        <a:xfrm>
          <a:off x="13652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19050</xdr:rowOff>
    </xdr:from>
    <xdr:to>
      <xdr:col>76</xdr:col>
      <xdr:colOff>114300</xdr:colOff>
      <xdr:row>79</xdr:row>
      <xdr:rowOff>83820</xdr:rowOff>
    </xdr:to>
    <xdr:cxnSp macro="">
      <xdr:nvCxnSpPr>
        <xdr:cNvPr id="673" name="直線コネクタ 672">
          <a:extLst>
            <a:ext uri="{FF2B5EF4-FFF2-40B4-BE49-F238E27FC236}">
              <a16:creationId xmlns:a16="http://schemas.microsoft.com/office/drawing/2014/main" id="{6E9D4E26-9477-46A2-972F-F25FD4654130}"/>
            </a:ext>
          </a:extLst>
        </xdr:cNvPr>
        <xdr:cNvCxnSpPr/>
      </xdr:nvCxnSpPr>
      <xdr:spPr>
        <a:xfrm>
          <a:off x="13703300" y="135636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48261</xdr:rowOff>
    </xdr:from>
    <xdr:to>
      <xdr:col>67</xdr:col>
      <xdr:colOff>101600</xdr:colOff>
      <xdr:row>78</xdr:row>
      <xdr:rowOff>149861</xdr:rowOff>
    </xdr:to>
    <xdr:sp macro="" textlink="">
      <xdr:nvSpPr>
        <xdr:cNvPr id="674" name="楕円 673">
          <a:extLst>
            <a:ext uri="{FF2B5EF4-FFF2-40B4-BE49-F238E27FC236}">
              <a16:creationId xmlns:a16="http://schemas.microsoft.com/office/drawing/2014/main" id="{F54174C2-D364-499D-86B6-C824A05390EB}"/>
            </a:ext>
          </a:extLst>
        </xdr:cNvPr>
        <xdr:cNvSpPr/>
      </xdr:nvSpPr>
      <xdr:spPr>
        <a:xfrm>
          <a:off x="12763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99061</xdr:rowOff>
    </xdr:from>
    <xdr:to>
      <xdr:col>71</xdr:col>
      <xdr:colOff>177800</xdr:colOff>
      <xdr:row>79</xdr:row>
      <xdr:rowOff>19050</xdr:rowOff>
    </xdr:to>
    <xdr:cxnSp macro="">
      <xdr:nvCxnSpPr>
        <xdr:cNvPr id="675" name="直線コネクタ 674">
          <a:extLst>
            <a:ext uri="{FF2B5EF4-FFF2-40B4-BE49-F238E27FC236}">
              <a16:creationId xmlns:a16="http://schemas.microsoft.com/office/drawing/2014/main" id="{82058A92-57BB-4CBB-A592-3AAA7373849B}"/>
            </a:ext>
          </a:extLst>
        </xdr:cNvPr>
        <xdr:cNvCxnSpPr/>
      </xdr:nvCxnSpPr>
      <xdr:spPr>
        <a:xfrm>
          <a:off x="12814300" y="134721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118127</xdr:rowOff>
    </xdr:from>
    <xdr:ext cx="405111" cy="259045"/>
    <xdr:sp macro="" textlink="">
      <xdr:nvSpPr>
        <xdr:cNvPr id="676" name="n_1aveValue【消防施設】&#10;有形固定資産減価償却率">
          <a:extLst>
            <a:ext uri="{FF2B5EF4-FFF2-40B4-BE49-F238E27FC236}">
              <a16:creationId xmlns:a16="http://schemas.microsoft.com/office/drawing/2014/main" id="{DA8ADE43-2C29-40D9-8760-B8091AAEED6B}"/>
            </a:ext>
          </a:extLst>
        </xdr:cNvPr>
        <xdr:cNvSpPr txBox="1"/>
      </xdr:nvSpPr>
      <xdr:spPr>
        <a:xfrm>
          <a:off x="15266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137177</xdr:rowOff>
    </xdr:from>
    <xdr:ext cx="405111" cy="259045"/>
    <xdr:sp macro="" textlink="">
      <xdr:nvSpPr>
        <xdr:cNvPr id="677" name="n_2aveValue【消防施設】&#10;有形固定資産減価償却率">
          <a:extLst>
            <a:ext uri="{FF2B5EF4-FFF2-40B4-BE49-F238E27FC236}">
              <a16:creationId xmlns:a16="http://schemas.microsoft.com/office/drawing/2014/main" id="{91F5F605-2A00-4270-BE6C-A48E6CA0383B}"/>
            </a:ext>
          </a:extLst>
        </xdr:cNvPr>
        <xdr:cNvSpPr txBox="1"/>
      </xdr:nvSpPr>
      <xdr:spPr>
        <a:xfrm>
          <a:off x="14389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26688</xdr:rowOff>
    </xdr:from>
    <xdr:ext cx="405111" cy="259045"/>
    <xdr:sp macro="" textlink="">
      <xdr:nvSpPr>
        <xdr:cNvPr id="678" name="n_3aveValue【消防施設】&#10;有形固定資産減価償却率">
          <a:extLst>
            <a:ext uri="{FF2B5EF4-FFF2-40B4-BE49-F238E27FC236}">
              <a16:creationId xmlns:a16="http://schemas.microsoft.com/office/drawing/2014/main" id="{1630C177-95EA-4C34-B64A-DD8B6D779CBC}"/>
            </a:ext>
          </a:extLst>
        </xdr:cNvPr>
        <xdr:cNvSpPr txBox="1"/>
      </xdr:nvSpPr>
      <xdr:spPr>
        <a:xfrm>
          <a:off x="13500744" y="1391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57166</xdr:rowOff>
    </xdr:from>
    <xdr:ext cx="405111" cy="259045"/>
    <xdr:sp macro="" textlink="">
      <xdr:nvSpPr>
        <xdr:cNvPr id="679" name="n_4aveValue【消防施設】&#10;有形固定資産減価償却率">
          <a:extLst>
            <a:ext uri="{FF2B5EF4-FFF2-40B4-BE49-F238E27FC236}">
              <a16:creationId xmlns:a16="http://schemas.microsoft.com/office/drawing/2014/main" id="{9DD8A5D2-F2C7-4177-ABCC-45530D6A3DB8}"/>
            </a:ext>
          </a:extLst>
        </xdr:cNvPr>
        <xdr:cNvSpPr txBox="1"/>
      </xdr:nvSpPr>
      <xdr:spPr>
        <a:xfrm>
          <a:off x="12611744" y="1377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48277</xdr:rowOff>
    </xdr:from>
    <xdr:ext cx="405111" cy="259045"/>
    <xdr:sp macro="" textlink="">
      <xdr:nvSpPr>
        <xdr:cNvPr id="680" name="n_1mainValue【消防施設】&#10;有形固定資産減価償却率">
          <a:extLst>
            <a:ext uri="{FF2B5EF4-FFF2-40B4-BE49-F238E27FC236}">
              <a16:creationId xmlns:a16="http://schemas.microsoft.com/office/drawing/2014/main" id="{C53C1AD7-416F-42A1-8AEC-FCF2AA1AC2CF}"/>
            </a:ext>
          </a:extLst>
        </xdr:cNvPr>
        <xdr:cNvSpPr txBox="1"/>
      </xdr:nvSpPr>
      <xdr:spPr>
        <a:xfrm>
          <a:off x="15266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151147</xdr:rowOff>
    </xdr:from>
    <xdr:ext cx="405111" cy="259045"/>
    <xdr:sp macro="" textlink="">
      <xdr:nvSpPr>
        <xdr:cNvPr id="681" name="n_2mainValue【消防施設】&#10;有形固定資産減価償却率">
          <a:extLst>
            <a:ext uri="{FF2B5EF4-FFF2-40B4-BE49-F238E27FC236}">
              <a16:creationId xmlns:a16="http://schemas.microsoft.com/office/drawing/2014/main" id="{81A2B3A0-B880-40EF-9643-5A447996F3D3}"/>
            </a:ext>
          </a:extLst>
        </xdr:cNvPr>
        <xdr:cNvSpPr txBox="1"/>
      </xdr:nvSpPr>
      <xdr:spPr>
        <a:xfrm>
          <a:off x="14389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86377</xdr:rowOff>
    </xdr:from>
    <xdr:ext cx="405111" cy="259045"/>
    <xdr:sp macro="" textlink="">
      <xdr:nvSpPr>
        <xdr:cNvPr id="682" name="n_3mainValue【消防施設】&#10;有形固定資産減価償却率">
          <a:extLst>
            <a:ext uri="{FF2B5EF4-FFF2-40B4-BE49-F238E27FC236}">
              <a16:creationId xmlns:a16="http://schemas.microsoft.com/office/drawing/2014/main" id="{E61C4089-183C-463E-9D9D-4648F51176A0}"/>
            </a:ext>
          </a:extLst>
        </xdr:cNvPr>
        <xdr:cNvSpPr txBox="1"/>
      </xdr:nvSpPr>
      <xdr:spPr>
        <a:xfrm>
          <a:off x="135007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166388</xdr:rowOff>
    </xdr:from>
    <xdr:ext cx="405111" cy="259045"/>
    <xdr:sp macro="" textlink="">
      <xdr:nvSpPr>
        <xdr:cNvPr id="683" name="n_4mainValue【消防施設】&#10;有形固定資産減価償却率">
          <a:extLst>
            <a:ext uri="{FF2B5EF4-FFF2-40B4-BE49-F238E27FC236}">
              <a16:creationId xmlns:a16="http://schemas.microsoft.com/office/drawing/2014/main" id="{3C4599A2-FB8E-47F9-AB29-DDF31AF6D737}"/>
            </a:ext>
          </a:extLst>
        </xdr:cNvPr>
        <xdr:cNvSpPr txBox="1"/>
      </xdr:nvSpPr>
      <xdr:spPr>
        <a:xfrm>
          <a:off x="12611744"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4FBE324C-1AFE-4D6C-A9A3-47F60C99AD5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68A06B80-0A89-4210-89AF-26A500329E8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9277D67F-0673-4D7C-803F-76A257591F4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8B1871EA-6302-4E8B-8DA8-DD4B5EB59D3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F81CAF5-543B-4444-AABD-58C8837B1CC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2E09355A-9FCB-46A5-95FC-66C1C4F61B5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8A143E16-A95C-4532-8CCF-6183BD5B225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90BF2A-CB33-4331-B583-DD06489DD91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A7886E84-81E5-4E5F-A5C9-094E2CD7452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A0C58D0A-989F-48B0-8EFE-82D1A8540FB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167BE04C-CDBB-4E3D-9EB3-32A719BAD03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9E36304B-E851-4BDD-8CDE-54CC975DFFD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157EBFD1-5E94-40D3-A7AC-0037255AB68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A4229DD1-B4DF-4D8B-869D-324D2B797A7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1F9CE88F-C9D8-4C40-8DC9-62974AACBC5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A9403DB4-E44F-4582-9050-8D649100E03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8DDC1C45-3F48-49F5-8E43-4F2C5A042ED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4129934F-8041-442A-93B6-0EEAA8F5A8F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3E302758-8DA3-42A5-9733-3956A68BB3F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50DC9FCE-41FE-4C0F-BD6C-45ED2957C35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449357AF-338E-4B4B-ABED-DF7DB85BF18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D5CB470D-64C8-46FB-9684-A91F51FBD96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DFE949B9-BA33-4AB1-B75E-DE16069ABE9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53339</xdr:rowOff>
    </xdr:from>
    <xdr:to>
      <xdr:col>116</xdr:col>
      <xdr:colOff>62864</xdr:colOff>
      <xdr:row>85</xdr:row>
      <xdr:rowOff>60961</xdr:rowOff>
    </xdr:to>
    <xdr:cxnSp macro="">
      <xdr:nvCxnSpPr>
        <xdr:cNvPr id="707" name="直線コネクタ 706">
          <a:extLst>
            <a:ext uri="{FF2B5EF4-FFF2-40B4-BE49-F238E27FC236}">
              <a16:creationId xmlns:a16="http://schemas.microsoft.com/office/drawing/2014/main" id="{8D44F26A-A922-4718-AD06-F939034E7A5F}"/>
            </a:ext>
          </a:extLst>
        </xdr:cNvPr>
        <xdr:cNvCxnSpPr/>
      </xdr:nvCxnSpPr>
      <xdr:spPr>
        <a:xfrm flipV="1">
          <a:off x="22160864" y="135978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64788</xdr:rowOff>
    </xdr:from>
    <xdr:ext cx="469744" cy="259045"/>
    <xdr:sp macro="" textlink="">
      <xdr:nvSpPr>
        <xdr:cNvPr id="708" name="【消防施設】&#10;一人当たり面積最小値テキスト">
          <a:extLst>
            <a:ext uri="{FF2B5EF4-FFF2-40B4-BE49-F238E27FC236}">
              <a16:creationId xmlns:a16="http://schemas.microsoft.com/office/drawing/2014/main" id="{43FA7ACF-A420-4E8A-902C-B2746C97EEC1}"/>
            </a:ext>
          </a:extLst>
        </xdr:cNvPr>
        <xdr:cNvSpPr txBox="1"/>
      </xdr:nvSpPr>
      <xdr:spPr>
        <a:xfrm>
          <a:off x="22199600"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60961</xdr:rowOff>
    </xdr:from>
    <xdr:to>
      <xdr:col>116</xdr:col>
      <xdr:colOff>152400</xdr:colOff>
      <xdr:row>85</xdr:row>
      <xdr:rowOff>60961</xdr:rowOff>
    </xdr:to>
    <xdr:cxnSp macro="">
      <xdr:nvCxnSpPr>
        <xdr:cNvPr id="709" name="直線コネクタ 708">
          <a:extLst>
            <a:ext uri="{FF2B5EF4-FFF2-40B4-BE49-F238E27FC236}">
              <a16:creationId xmlns:a16="http://schemas.microsoft.com/office/drawing/2014/main" id="{30AA65F2-3C0F-46D2-A850-3A4F7E482ABE}"/>
            </a:ext>
          </a:extLst>
        </xdr:cNvPr>
        <xdr:cNvCxnSpPr/>
      </xdr:nvCxnSpPr>
      <xdr:spPr>
        <a:xfrm>
          <a:off x="22072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16</xdr:rowOff>
    </xdr:from>
    <xdr:ext cx="469744" cy="259045"/>
    <xdr:sp macro="" textlink="">
      <xdr:nvSpPr>
        <xdr:cNvPr id="710" name="【消防施設】&#10;一人当たり面積最大値テキスト">
          <a:extLst>
            <a:ext uri="{FF2B5EF4-FFF2-40B4-BE49-F238E27FC236}">
              <a16:creationId xmlns:a16="http://schemas.microsoft.com/office/drawing/2014/main" id="{0F31B138-84EC-47E4-9733-953B025F9F98}"/>
            </a:ext>
          </a:extLst>
        </xdr:cNvPr>
        <xdr:cNvSpPr txBox="1"/>
      </xdr:nvSpPr>
      <xdr:spPr>
        <a:xfrm>
          <a:off x="22199600" y="1337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53339</xdr:rowOff>
    </xdr:from>
    <xdr:to>
      <xdr:col>116</xdr:col>
      <xdr:colOff>152400</xdr:colOff>
      <xdr:row>79</xdr:row>
      <xdr:rowOff>53339</xdr:rowOff>
    </xdr:to>
    <xdr:cxnSp macro="">
      <xdr:nvCxnSpPr>
        <xdr:cNvPr id="711" name="直線コネクタ 710">
          <a:extLst>
            <a:ext uri="{FF2B5EF4-FFF2-40B4-BE49-F238E27FC236}">
              <a16:creationId xmlns:a16="http://schemas.microsoft.com/office/drawing/2014/main" id="{B6713902-4CA3-40E2-B2FE-FE9CA6A37E81}"/>
            </a:ext>
          </a:extLst>
        </xdr:cNvPr>
        <xdr:cNvCxnSpPr/>
      </xdr:nvCxnSpPr>
      <xdr:spPr>
        <a:xfrm>
          <a:off x="22072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712" name="【消防施設】&#10;一人当たり面積平均値テキスト">
          <a:extLst>
            <a:ext uri="{FF2B5EF4-FFF2-40B4-BE49-F238E27FC236}">
              <a16:creationId xmlns:a16="http://schemas.microsoft.com/office/drawing/2014/main" id="{60DA9DB0-61F4-4A32-B3A3-BC70AFE8E7DE}"/>
            </a:ext>
          </a:extLst>
        </xdr:cNvPr>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3" name="フローチャート: 判断 712">
          <a:extLst>
            <a:ext uri="{FF2B5EF4-FFF2-40B4-BE49-F238E27FC236}">
              <a16:creationId xmlns:a16="http://schemas.microsoft.com/office/drawing/2014/main" id="{57500356-F3C0-4F74-82DE-7C1C0CB209E7}"/>
            </a:ext>
          </a:extLst>
        </xdr:cNvPr>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74930</xdr:rowOff>
    </xdr:from>
    <xdr:to>
      <xdr:col>112</xdr:col>
      <xdr:colOff>38100</xdr:colOff>
      <xdr:row>83</xdr:row>
      <xdr:rowOff>5080</xdr:rowOff>
    </xdr:to>
    <xdr:sp macro="" textlink="">
      <xdr:nvSpPr>
        <xdr:cNvPr id="714" name="フローチャート: 判断 713">
          <a:extLst>
            <a:ext uri="{FF2B5EF4-FFF2-40B4-BE49-F238E27FC236}">
              <a16:creationId xmlns:a16="http://schemas.microsoft.com/office/drawing/2014/main" id="{3A85A599-780E-4893-89DC-3CBFF7AE2E01}"/>
            </a:ext>
          </a:extLst>
        </xdr:cNvPr>
        <xdr:cNvSpPr/>
      </xdr:nvSpPr>
      <xdr:spPr>
        <a:xfrm>
          <a:off x="21272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116839</xdr:rowOff>
    </xdr:from>
    <xdr:to>
      <xdr:col>107</xdr:col>
      <xdr:colOff>101600</xdr:colOff>
      <xdr:row>83</xdr:row>
      <xdr:rowOff>46989</xdr:rowOff>
    </xdr:to>
    <xdr:sp macro="" textlink="">
      <xdr:nvSpPr>
        <xdr:cNvPr id="715" name="フローチャート: 判断 714">
          <a:extLst>
            <a:ext uri="{FF2B5EF4-FFF2-40B4-BE49-F238E27FC236}">
              <a16:creationId xmlns:a16="http://schemas.microsoft.com/office/drawing/2014/main" id="{9D02B409-B13E-4C42-B6DF-9492AA7D3C6C}"/>
            </a:ext>
          </a:extLst>
        </xdr:cNvPr>
        <xdr:cNvSpPr/>
      </xdr:nvSpPr>
      <xdr:spPr>
        <a:xfrm>
          <a:off x="20383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55880</xdr:rowOff>
    </xdr:from>
    <xdr:to>
      <xdr:col>102</xdr:col>
      <xdr:colOff>165100</xdr:colOff>
      <xdr:row>83</xdr:row>
      <xdr:rowOff>157480</xdr:rowOff>
    </xdr:to>
    <xdr:sp macro="" textlink="">
      <xdr:nvSpPr>
        <xdr:cNvPr id="716" name="フローチャート: 判断 715">
          <a:extLst>
            <a:ext uri="{FF2B5EF4-FFF2-40B4-BE49-F238E27FC236}">
              <a16:creationId xmlns:a16="http://schemas.microsoft.com/office/drawing/2014/main" id="{6628300B-3BB9-48B6-B4B3-F8246A8C3B77}"/>
            </a:ext>
          </a:extLst>
        </xdr:cNvPr>
        <xdr:cNvSpPr/>
      </xdr:nvSpPr>
      <xdr:spPr>
        <a:xfrm>
          <a:off x="19494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2539</xdr:rowOff>
    </xdr:from>
    <xdr:to>
      <xdr:col>98</xdr:col>
      <xdr:colOff>38100</xdr:colOff>
      <xdr:row>84</xdr:row>
      <xdr:rowOff>104139</xdr:rowOff>
    </xdr:to>
    <xdr:sp macro="" textlink="">
      <xdr:nvSpPr>
        <xdr:cNvPr id="717" name="フローチャート: 判断 716">
          <a:extLst>
            <a:ext uri="{FF2B5EF4-FFF2-40B4-BE49-F238E27FC236}">
              <a16:creationId xmlns:a16="http://schemas.microsoft.com/office/drawing/2014/main" id="{4C54DEE0-C4EA-414F-8DAF-77008C7DC758}"/>
            </a:ext>
          </a:extLst>
        </xdr:cNvPr>
        <xdr:cNvSpPr/>
      </xdr:nvSpPr>
      <xdr:spPr>
        <a:xfrm>
          <a:off x="18605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BC6D98B-90D7-4350-889A-7204BCB8973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78A81BA4-DB45-4193-B55D-7973F5D7D4D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221650A5-4E17-4273-976E-377A71382B8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2A36AB9A-BB88-40A5-86C0-0EF1B7C9CB2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17E099E-ADA0-4CF4-B19B-3EE573302A1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2539</xdr:rowOff>
    </xdr:from>
    <xdr:to>
      <xdr:col>116</xdr:col>
      <xdr:colOff>114300</xdr:colOff>
      <xdr:row>79</xdr:row>
      <xdr:rowOff>104139</xdr:rowOff>
    </xdr:to>
    <xdr:sp macro="" textlink="">
      <xdr:nvSpPr>
        <xdr:cNvPr id="723" name="楕円 722">
          <a:extLst>
            <a:ext uri="{FF2B5EF4-FFF2-40B4-BE49-F238E27FC236}">
              <a16:creationId xmlns:a16="http://schemas.microsoft.com/office/drawing/2014/main" id="{B59FBCE5-6E10-4EAB-A4E7-378730D499DC}"/>
            </a:ext>
          </a:extLst>
        </xdr:cNvPr>
        <xdr:cNvSpPr/>
      </xdr:nvSpPr>
      <xdr:spPr>
        <a:xfrm>
          <a:off x="221107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127016</xdr:rowOff>
    </xdr:from>
    <xdr:ext cx="469744" cy="259045"/>
    <xdr:sp macro="" textlink="">
      <xdr:nvSpPr>
        <xdr:cNvPr id="724" name="【消防施設】&#10;一人当たり面積該当値テキスト">
          <a:extLst>
            <a:ext uri="{FF2B5EF4-FFF2-40B4-BE49-F238E27FC236}">
              <a16:creationId xmlns:a16="http://schemas.microsoft.com/office/drawing/2014/main" id="{099A7879-5772-44C8-BEC5-4BF70D772BEE}"/>
            </a:ext>
          </a:extLst>
        </xdr:cNvPr>
        <xdr:cNvSpPr txBox="1"/>
      </xdr:nvSpPr>
      <xdr:spPr>
        <a:xfrm>
          <a:off x="22199600" y="135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725" name="楕円 724">
          <a:extLst>
            <a:ext uri="{FF2B5EF4-FFF2-40B4-BE49-F238E27FC236}">
              <a16:creationId xmlns:a16="http://schemas.microsoft.com/office/drawing/2014/main" id="{7FF7D82F-69F5-4A11-A59E-ACEDFA9D3BBF}"/>
            </a:ext>
          </a:extLst>
        </xdr:cNvPr>
        <xdr:cNvSpPr/>
      </xdr:nvSpPr>
      <xdr:spPr>
        <a:xfrm>
          <a:off x="2127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53339</xdr:rowOff>
    </xdr:from>
    <xdr:to>
      <xdr:col>116</xdr:col>
      <xdr:colOff>63500</xdr:colOff>
      <xdr:row>79</xdr:row>
      <xdr:rowOff>95250</xdr:rowOff>
    </xdr:to>
    <xdr:cxnSp macro="">
      <xdr:nvCxnSpPr>
        <xdr:cNvPr id="726" name="直線コネクタ 725">
          <a:extLst>
            <a:ext uri="{FF2B5EF4-FFF2-40B4-BE49-F238E27FC236}">
              <a16:creationId xmlns:a16="http://schemas.microsoft.com/office/drawing/2014/main" id="{BA99AB60-4061-4D7E-B4CE-A60FC680C253}"/>
            </a:ext>
          </a:extLst>
        </xdr:cNvPr>
        <xdr:cNvCxnSpPr/>
      </xdr:nvCxnSpPr>
      <xdr:spPr>
        <a:xfrm flipV="1">
          <a:off x="21323300" y="135978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82550</xdr:rowOff>
    </xdr:from>
    <xdr:to>
      <xdr:col>107</xdr:col>
      <xdr:colOff>101600</xdr:colOff>
      <xdr:row>80</xdr:row>
      <xdr:rowOff>12700</xdr:rowOff>
    </xdr:to>
    <xdr:sp macro="" textlink="">
      <xdr:nvSpPr>
        <xdr:cNvPr id="727" name="楕円 726">
          <a:extLst>
            <a:ext uri="{FF2B5EF4-FFF2-40B4-BE49-F238E27FC236}">
              <a16:creationId xmlns:a16="http://schemas.microsoft.com/office/drawing/2014/main" id="{50D75F31-A60A-4D1A-A3A2-5B9D41E40825}"/>
            </a:ext>
          </a:extLst>
        </xdr:cNvPr>
        <xdr:cNvSpPr/>
      </xdr:nvSpPr>
      <xdr:spPr>
        <a:xfrm>
          <a:off x="20383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95250</xdr:rowOff>
    </xdr:from>
    <xdr:to>
      <xdr:col>111</xdr:col>
      <xdr:colOff>177800</xdr:colOff>
      <xdr:row>79</xdr:row>
      <xdr:rowOff>133350</xdr:rowOff>
    </xdr:to>
    <xdr:cxnSp macro="">
      <xdr:nvCxnSpPr>
        <xdr:cNvPr id="728" name="直線コネクタ 727">
          <a:extLst>
            <a:ext uri="{FF2B5EF4-FFF2-40B4-BE49-F238E27FC236}">
              <a16:creationId xmlns:a16="http://schemas.microsoft.com/office/drawing/2014/main" id="{76B8F171-CAC9-4316-8528-A2D03C54D3F3}"/>
            </a:ext>
          </a:extLst>
        </xdr:cNvPr>
        <xdr:cNvCxnSpPr/>
      </xdr:nvCxnSpPr>
      <xdr:spPr>
        <a:xfrm flipV="1">
          <a:off x="20434300" y="1363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86361</xdr:rowOff>
    </xdr:from>
    <xdr:to>
      <xdr:col>102</xdr:col>
      <xdr:colOff>165100</xdr:colOff>
      <xdr:row>81</xdr:row>
      <xdr:rowOff>16511</xdr:rowOff>
    </xdr:to>
    <xdr:sp macro="" textlink="">
      <xdr:nvSpPr>
        <xdr:cNvPr id="729" name="楕円 728">
          <a:extLst>
            <a:ext uri="{FF2B5EF4-FFF2-40B4-BE49-F238E27FC236}">
              <a16:creationId xmlns:a16="http://schemas.microsoft.com/office/drawing/2014/main" id="{A46B8EFB-E689-4F26-9410-11FFED618EA5}"/>
            </a:ext>
          </a:extLst>
        </xdr:cNvPr>
        <xdr:cNvSpPr/>
      </xdr:nvSpPr>
      <xdr:spPr>
        <a:xfrm>
          <a:off x="19494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133350</xdr:rowOff>
    </xdr:from>
    <xdr:to>
      <xdr:col>107</xdr:col>
      <xdr:colOff>50800</xdr:colOff>
      <xdr:row>80</xdr:row>
      <xdr:rowOff>137161</xdr:rowOff>
    </xdr:to>
    <xdr:cxnSp macro="">
      <xdr:nvCxnSpPr>
        <xdr:cNvPr id="730" name="直線コネクタ 729">
          <a:extLst>
            <a:ext uri="{FF2B5EF4-FFF2-40B4-BE49-F238E27FC236}">
              <a16:creationId xmlns:a16="http://schemas.microsoft.com/office/drawing/2014/main" id="{72A46AB4-80FA-47D1-9D33-DC30348BBE10}"/>
            </a:ext>
          </a:extLst>
        </xdr:cNvPr>
        <xdr:cNvCxnSpPr/>
      </xdr:nvCxnSpPr>
      <xdr:spPr>
        <a:xfrm flipV="1">
          <a:off x="19545300" y="136779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113030</xdr:rowOff>
    </xdr:from>
    <xdr:to>
      <xdr:col>98</xdr:col>
      <xdr:colOff>38100</xdr:colOff>
      <xdr:row>81</xdr:row>
      <xdr:rowOff>43180</xdr:rowOff>
    </xdr:to>
    <xdr:sp macro="" textlink="">
      <xdr:nvSpPr>
        <xdr:cNvPr id="731" name="楕円 730">
          <a:extLst>
            <a:ext uri="{FF2B5EF4-FFF2-40B4-BE49-F238E27FC236}">
              <a16:creationId xmlns:a16="http://schemas.microsoft.com/office/drawing/2014/main" id="{046FA824-7F89-45A2-A086-A676F829BA6E}"/>
            </a:ext>
          </a:extLst>
        </xdr:cNvPr>
        <xdr:cNvSpPr/>
      </xdr:nvSpPr>
      <xdr:spPr>
        <a:xfrm>
          <a:off x="18605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137161</xdr:rowOff>
    </xdr:from>
    <xdr:to>
      <xdr:col>102</xdr:col>
      <xdr:colOff>114300</xdr:colOff>
      <xdr:row>80</xdr:row>
      <xdr:rowOff>163830</xdr:rowOff>
    </xdr:to>
    <xdr:cxnSp macro="">
      <xdr:nvCxnSpPr>
        <xdr:cNvPr id="732" name="直線コネクタ 731">
          <a:extLst>
            <a:ext uri="{FF2B5EF4-FFF2-40B4-BE49-F238E27FC236}">
              <a16:creationId xmlns:a16="http://schemas.microsoft.com/office/drawing/2014/main" id="{82FD6F1D-B8C9-4FBB-88E8-A0BA66AF0245}"/>
            </a:ext>
          </a:extLst>
        </xdr:cNvPr>
        <xdr:cNvCxnSpPr/>
      </xdr:nvCxnSpPr>
      <xdr:spPr>
        <a:xfrm flipV="1">
          <a:off x="18656300" y="138531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167657</xdr:rowOff>
    </xdr:from>
    <xdr:ext cx="469744" cy="259045"/>
    <xdr:sp macro="" textlink="">
      <xdr:nvSpPr>
        <xdr:cNvPr id="733" name="n_1aveValue【消防施設】&#10;一人当たり面積">
          <a:extLst>
            <a:ext uri="{FF2B5EF4-FFF2-40B4-BE49-F238E27FC236}">
              <a16:creationId xmlns:a16="http://schemas.microsoft.com/office/drawing/2014/main" id="{E3D47A01-7FC4-48E5-948E-ABCB45C43E22}"/>
            </a:ext>
          </a:extLst>
        </xdr:cNvPr>
        <xdr:cNvSpPr txBox="1"/>
      </xdr:nvSpPr>
      <xdr:spPr>
        <a:xfrm>
          <a:off x="21075727" y="1422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38116</xdr:rowOff>
    </xdr:from>
    <xdr:ext cx="469744" cy="259045"/>
    <xdr:sp macro="" textlink="">
      <xdr:nvSpPr>
        <xdr:cNvPr id="734" name="n_2aveValue【消防施設】&#10;一人当たり面積">
          <a:extLst>
            <a:ext uri="{FF2B5EF4-FFF2-40B4-BE49-F238E27FC236}">
              <a16:creationId xmlns:a16="http://schemas.microsoft.com/office/drawing/2014/main" id="{8AFDE221-549F-4AE5-B5B2-9F7904D7B7B3}"/>
            </a:ext>
          </a:extLst>
        </xdr:cNvPr>
        <xdr:cNvSpPr txBox="1"/>
      </xdr:nvSpPr>
      <xdr:spPr>
        <a:xfrm>
          <a:off x="20199427" y="1426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148607</xdr:rowOff>
    </xdr:from>
    <xdr:ext cx="469744" cy="259045"/>
    <xdr:sp macro="" textlink="">
      <xdr:nvSpPr>
        <xdr:cNvPr id="735" name="n_3aveValue【消防施設】&#10;一人当たり面積">
          <a:extLst>
            <a:ext uri="{FF2B5EF4-FFF2-40B4-BE49-F238E27FC236}">
              <a16:creationId xmlns:a16="http://schemas.microsoft.com/office/drawing/2014/main" id="{1C47C349-9E1C-4D13-ABE1-A3BB96AF92A3}"/>
            </a:ext>
          </a:extLst>
        </xdr:cNvPr>
        <xdr:cNvSpPr txBox="1"/>
      </xdr:nvSpPr>
      <xdr:spPr>
        <a:xfrm>
          <a:off x="19310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95266</xdr:rowOff>
    </xdr:from>
    <xdr:ext cx="469744" cy="259045"/>
    <xdr:sp macro="" textlink="">
      <xdr:nvSpPr>
        <xdr:cNvPr id="736" name="n_4aveValue【消防施設】&#10;一人当たり面積">
          <a:extLst>
            <a:ext uri="{FF2B5EF4-FFF2-40B4-BE49-F238E27FC236}">
              <a16:creationId xmlns:a16="http://schemas.microsoft.com/office/drawing/2014/main" id="{E75FE1A7-9569-4A5F-B776-CB915E357300}"/>
            </a:ext>
          </a:extLst>
        </xdr:cNvPr>
        <xdr:cNvSpPr txBox="1"/>
      </xdr:nvSpPr>
      <xdr:spPr>
        <a:xfrm>
          <a:off x="18421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737" name="n_1mainValue【消防施設】&#10;一人当たり面積">
          <a:extLst>
            <a:ext uri="{FF2B5EF4-FFF2-40B4-BE49-F238E27FC236}">
              <a16:creationId xmlns:a16="http://schemas.microsoft.com/office/drawing/2014/main" id="{641597DE-3507-42D9-83BB-14103C3AF15F}"/>
            </a:ext>
          </a:extLst>
        </xdr:cNvPr>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29227</xdr:rowOff>
    </xdr:from>
    <xdr:ext cx="469744" cy="259045"/>
    <xdr:sp macro="" textlink="">
      <xdr:nvSpPr>
        <xdr:cNvPr id="738" name="n_2mainValue【消防施設】&#10;一人当たり面積">
          <a:extLst>
            <a:ext uri="{FF2B5EF4-FFF2-40B4-BE49-F238E27FC236}">
              <a16:creationId xmlns:a16="http://schemas.microsoft.com/office/drawing/2014/main" id="{4E836EC4-57B3-4222-ABBF-A9AC8F11539E}"/>
            </a:ext>
          </a:extLst>
        </xdr:cNvPr>
        <xdr:cNvSpPr txBox="1"/>
      </xdr:nvSpPr>
      <xdr:spPr>
        <a:xfrm>
          <a:off x="201994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33038</xdr:rowOff>
    </xdr:from>
    <xdr:ext cx="469744" cy="259045"/>
    <xdr:sp macro="" textlink="">
      <xdr:nvSpPr>
        <xdr:cNvPr id="739" name="n_3mainValue【消防施設】&#10;一人当たり面積">
          <a:extLst>
            <a:ext uri="{FF2B5EF4-FFF2-40B4-BE49-F238E27FC236}">
              <a16:creationId xmlns:a16="http://schemas.microsoft.com/office/drawing/2014/main" id="{1AEE05D0-183E-4B3A-8831-E49AFA93A1BD}"/>
            </a:ext>
          </a:extLst>
        </xdr:cNvPr>
        <xdr:cNvSpPr txBox="1"/>
      </xdr:nvSpPr>
      <xdr:spPr>
        <a:xfrm>
          <a:off x="19310427" y="1357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59707</xdr:rowOff>
    </xdr:from>
    <xdr:ext cx="469744" cy="259045"/>
    <xdr:sp macro="" textlink="">
      <xdr:nvSpPr>
        <xdr:cNvPr id="740" name="n_4mainValue【消防施設】&#10;一人当たり面積">
          <a:extLst>
            <a:ext uri="{FF2B5EF4-FFF2-40B4-BE49-F238E27FC236}">
              <a16:creationId xmlns:a16="http://schemas.microsoft.com/office/drawing/2014/main" id="{A302A698-FDA8-441A-9B5B-8B6EC1254869}"/>
            </a:ext>
          </a:extLst>
        </xdr:cNvPr>
        <xdr:cNvSpPr txBox="1"/>
      </xdr:nvSpPr>
      <xdr:spPr>
        <a:xfrm>
          <a:off x="18421427" y="1360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28B98A57-7A8E-47D5-B522-435A5A29A8C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C303ECFB-DF71-414C-9C4E-10DFF43A691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7CADAA6A-D82A-49A8-8AEA-2A635B96E84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C62FA98D-3CFF-4475-8771-1809B7DBE06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76EABF59-67E8-42C3-A12E-599A08E94C5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E040F336-180C-4F89-B1C6-92D028A25B2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433CE663-56B5-4028-8D43-B795CF3F053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98B4B181-74A4-4D23-9706-26FFE2B9AE3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C50117BC-764C-4011-BF06-A4C7F63B496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2A6DDAF1-51FE-416A-978C-09FB02300CA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1" name="テキスト ボックス 750">
          <a:extLst>
            <a:ext uri="{FF2B5EF4-FFF2-40B4-BE49-F238E27FC236}">
              <a16:creationId xmlns:a16="http://schemas.microsoft.com/office/drawing/2014/main" id="{A0F270FF-0536-4BB6-B2FD-21AD96DDEC59}"/>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2" name="直線コネクタ 751">
          <a:extLst>
            <a:ext uri="{FF2B5EF4-FFF2-40B4-BE49-F238E27FC236}">
              <a16:creationId xmlns:a16="http://schemas.microsoft.com/office/drawing/2014/main" id="{B94E33BC-F498-4B54-A7D8-E99A3AC6DB57}"/>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3" name="テキスト ボックス 752">
          <a:extLst>
            <a:ext uri="{FF2B5EF4-FFF2-40B4-BE49-F238E27FC236}">
              <a16:creationId xmlns:a16="http://schemas.microsoft.com/office/drawing/2014/main" id="{1680B400-C8DF-4ADA-B40D-5D8CAB248C9D}"/>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4" name="直線コネクタ 753">
          <a:extLst>
            <a:ext uri="{FF2B5EF4-FFF2-40B4-BE49-F238E27FC236}">
              <a16:creationId xmlns:a16="http://schemas.microsoft.com/office/drawing/2014/main" id="{AE66C304-E18D-41A6-BB64-27401B14BDED}"/>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5" name="テキスト ボックス 754">
          <a:extLst>
            <a:ext uri="{FF2B5EF4-FFF2-40B4-BE49-F238E27FC236}">
              <a16:creationId xmlns:a16="http://schemas.microsoft.com/office/drawing/2014/main" id="{D13D743E-B2D7-45BF-890B-79C56D242641}"/>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6" name="直線コネクタ 755">
          <a:extLst>
            <a:ext uri="{FF2B5EF4-FFF2-40B4-BE49-F238E27FC236}">
              <a16:creationId xmlns:a16="http://schemas.microsoft.com/office/drawing/2014/main" id="{2271B835-D996-4C4B-AD9B-FCF0531C9438}"/>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7" name="テキスト ボックス 756">
          <a:extLst>
            <a:ext uri="{FF2B5EF4-FFF2-40B4-BE49-F238E27FC236}">
              <a16:creationId xmlns:a16="http://schemas.microsoft.com/office/drawing/2014/main" id="{2B92BB3A-A2D5-4E0F-930A-08EF96B24AA4}"/>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8" name="直線コネクタ 757">
          <a:extLst>
            <a:ext uri="{FF2B5EF4-FFF2-40B4-BE49-F238E27FC236}">
              <a16:creationId xmlns:a16="http://schemas.microsoft.com/office/drawing/2014/main" id="{4F00DAD8-8949-4B9D-9B1D-931626436AF4}"/>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9" name="テキスト ボックス 758">
          <a:extLst>
            <a:ext uri="{FF2B5EF4-FFF2-40B4-BE49-F238E27FC236}">
              <a16:creationId xmlns:a16="http://schemas.microsoft.com/office/drawing/2014/main" id="{498BBCFC-FB38-4A3B-9481-BAA54817B9EE}"/>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CEFD8FD6-F9A7-4035-B477-F48A643E2AC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a:extLst>
            <a:ext uri="{FF2B5EF4-FFF2-40B4-BE49-F238E27FC236}">
              <a16:creationId xmlns:a16="http://schemas.microsoft.com/office/drawing/2014/main" id="{D26887BE-24AE-4628-B00F-5E338DFF6FA2}"/>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4CC24D76-C155-4440-BBE5-1EF39FC1849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133350</xdr:rowOff>
    </xdr:from>
    <xdr:to>
      <xdr:col>85</xdr:col>
      <xdr:colOff>126364</xdr:colOff>
      <xdr:row>107</xdr:row>
      <xdr:rowOff>69342</xdr:rowOff>
    </xdr:to>
    <xdr:cxnSp macro="">
      <xdr:nvCxnSpPr>
        <xdr:cNvPr id="763" name="直線コネクタ 762">
          <a:extLst>
            <a:ext uri="{FF2B5EF4-FFF2-40B4-BE49-F238E27FC236}">
              <a16:creationId xmlns:a16="http://schemas.microsoft.com/office/drawing/2014/main" id="{DCFC64BD-DC1D-49D1-B34B-EB69333D70F6}"/>
            </a:ext>
          </a:extLst>
        </xdr:cNvPr>
        <xdr:cNvCxnSpPr/>
      </xdr:nvCxnSpPr>
      <xdr:spPr>
        <a:xfrm flipV="1">
          <a:off x="16318864" y="1744980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73169</xdr:rowOff>
    </xdr:from>
    <xdr:ext cx="405111" cy="259045"/>
    <xdr:sp macro="" textlink="">
      <xdr:nvSpPr>
        <xdr:cNvPr id="764" name="【庁舎】&#10;有形固定資産減価償却率最小値テキスト">
          <a:extLst>
            <a:ext uri="{FF2B5EF4-FFF2-40B4-BE49-F238E27FC236}">
              <a16:creationId xmlns:a16="http://schemas.microsoft.com/office/drawing/2014/main" id="{8657251E-F1A7-4AB7-83E8-BD19F630332A}"/>
            </a:ext>
          </a:extLst>
        </xdr:cNvPr>
        <xdr:cNvSpPr txBox="1"/>
      </xdr:nvSpPr>
      <xdr:spPr>
        <a:xfrm>
          <a:off x="16357600" y="1841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69342</xdr:rowOff>
    </xdr:from>
    <xdr:to>
      <xdr:col>86</xdr:col>
      <xdr:colOff>25400</xdr:colOff>
      <xdr:row>107</xdr:row>
      <xdr:rowOff>69342</xdr:rowOff>
    </xdr:to>
    <xdr:cxnSp macro="">
      <xdr:nvCxnSpPr>
        <xdr:cNvPr id="765" name="直線コネクタ 764">
          <a:extLst>
            <a:ext uri="{FF2B5EF4-FFF2-40B4-BE49-F238E27FC236}">
              <a16:creationId xmlns:a16="http://schemas.microsoft.com/office/drawing/2014/main" id="{6AFC1B53-80A3-46DC-BDA9-F2C3ADA15967}"/>
            </a:ext>
          </a:extLst>
        </xdr:cNvPr>
        <xdr:cNvCxnSpPr/>
      </xdr:nvCxnSpPr>
      <xdr:spPr>
        <a:xfrm>
          <a:off x="16230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80027</xdr:rowOff>
    </xdr:from>
    <xdr:ext cx="405111" cy="259045"/>
    <xdr:sp macro="" textlink="">
      <xdr:nvSpPr>
        <xdr:cNvPr id="766" name="【庁舎】&#10;有形固定資産減価償却率最大値テキスト">
          <a:extLst>
            <a:ext uri="{FF2B5EF4-FFF2-40B4-BE49-F238E27FC236}">
              <a16:creationId xmlns:a16="http://schemas.microsoft.com/office/drawing/2014/main" id="{085F234F-861F-466E-B16D-8EEA52BD3838}"/>
            </a:ext>
          </a:extLst>
        </xdr:cNvPr>
        <xdr:cNvSpPr txBox="1"/>
      </xdr:nvSpPr>
      <xdr:spPr>
        <a:xfrm>
          <a:off x="16357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133350</xdr:rowOff>
    </xdr:from>
    <xdr:to>
      <xdr:col>86</xdr:col>
      <xdr:colOff>25400</xdr:colOff>
      <xdr:row>101</xdr:row>
      <xdr:rowOff>133350</xdr:rowOff>
    </xdr:to>
    <xdr:cxnSp macro="">
      <xdr:nvCxnSpPr>
        <xdr:cNvPr id="767" name="直線コネクタ 766">
          <a:extLst>
            <a:ext uri="{FF2B5EF4-FFF2-40B4-BE49-F238E27FC236}">
              <a16:creationId xmlns:a16="http://schemas.microsoft.com/office/drawing/2014/main" id="{482FF87A-EFF9-4297-B41F-4C1CBF74C9E0}"/>
            </a:ext>
          </a:extLst>
        </xdr:cNvPr>
        <xdr:cNvCxnSpPr/>
      </xdr:nvCxnSpPr>
      <xdr:spPr>
        <a:xfrm>
          <a:off x="16230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58690</xdr:rowOff>
    </xdr:from>
    <xdr:ext cx="405111" cy="259045"/>
    <xdr:sp macro="" textlink="">
      <xdr:nvSpPr>
        <xdr:cNvPr id="768" name="【庁舎】&#10;有形固定資産減価償却率平均値テキスト">
          <a:extLst>
            <a:ext uri="{FF2B5EF4-FFF2-40B4-BE49-F238E27FC236}">
              <a16:creationId xmlns:a16="http://schemas.microsoft.com/office/drawing/2014/main" id="{330E0486-56F7-44ED-AE44-34783A42BAF0}"/>
            </a:ext>
          </a:extLst>
        </xdr:cNvPr>
        <xdr:cNvSpPr txBox="1"/>
      </xdr:nvSpPr>
      <xdr:spPr>
        <a:xfrm>
          <a:off x="16357600" y="17889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80263</xdr:rowOff>
    </xdr:from>
    <xdr:to>
      <xdr:col>85</xdr:col>
      <xdr:colOff>177800</xdr:colOff>
      <xdr:row>105</xdr:row>
      <xdr:rowOff>10413</xdr:rowOff>
    </xdr:to>
    <xdr:sp macro="" textlink="">
      <xdr:nvSpPr>
        <xdr:cNvPr id="769" name="フローチャート: 判断 768">
          <a:extLst>
            <a:ext uri="{FF2B5EF4-FFF2-40B4-BE49-F238E27FC236}">
              <a16:creationId xmlns:a16="http://schemas.microsoft.com/office/drawing/2014/main" id="{A651F0F5-656D-4A2D-B3EE-65015756671A}"/>
            </a:ext>
          </a:extLst>
        </xdr:cNvPr>
        <xdr:cNvSpPr/>
      </xdr:nvSpPr>
      <xdr:spPr>
        <a:xfrm>
          <a:off x="162687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105411</xdr:rowOff>
    </xdr:from>
    <xdr:to>
      <xdr:col>81</xdr:col>
      <xdr:colOff>101600</xdr:colOff>
      <xdr:row>106</xdr:row>
      <xdr:rowOff>35561</xdr:rowOff>
    </xdr:to>
    <xdr:sp macro="" textlink="">
      <xdr:nvSpPr>
        <xdr:cNvPr id="770" name="フローチャート: 判断 769">
          <a:extLst>
            <a:ext uri="{FF2B5EF4-FFF2-40B4-BE49-F238E27FC236}">
              <a16:creationId xmlns:a16="http://schemas.microsoft.com/office/drawing/2014/main" id="{C2B40BDF-2DDB-44BB-B607-607CC0C345EF}"/>
            </a:ext>
          </a:extLst>
        </xdr:cNvPr>
        <xdr:cNvSpPr/>
      </xdr:nvSpPr>
      <xdr:spPr>
        <a:xfrm>
          <a:off x="15430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109982</xdr:rowOff>
    </xdr:from>
    <xdr:to>
      <xdr:col>76</xdr:col>
      <xdr:colOff>165100</xdr:colOff>
      <xdr:row>104</xdr:row>
      <xdr:rowOff>40132</xdr:rowOff>
    </xdr:to>
    <xdr:sp macro="" textlink="">
      <xdr:nvSpPr>
        <xdr:cNvPr id="771" name="フローチャート: 判断 770">
          <a:extLst>
            <a:ext uri="{FF2B5EF4-FFF2-40B4-BE49-F238E27FC236}">
              <a16:creationId xmlns:a16="http://schemas.microsoft.com/office/drawing/2014/main" id="{C3FC11EF-B3BB-4A0F-B0C6-204C3FF8C86F}"/>
            </a:ext>
          </a:extLst>
        </xdr:cNvPr>
        <xdr:cNvSpPr/>
      </xdr:nvSpPr>
      <xdr:spPr>
        <a:xfrm>
          <a:off x="14541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148844</xdr:rowOff>
    </xdr:from>
    <xdr:to>
      <xdr:col>72</xdr:col>
      <xdr:colOff>38100</xdr:colOff>
      <xdr:row>103</xdr:row>
      <xdr:rowOff>78994</xdr:rowOff>
    </xdr:to>
    <xdr:sp macro="" textlink="">
      <xdr:nvSpPr>
        <xdr:cNvPr id="772" name="フローチャート: 判断 771">
          <a:extLst>
            <a:ext uri="{FF2B5EF4-FFF2-40B4-BE49-F238E27FC236}">
              <a16:creationId xmlns:a16="http://schemas.microsoft.com/office/drawing/2014/main" id="{E7DE862E-7DD1-4A79-805A-51CC11D60CC5}"/>
            </a:ext>
          </a:extLst>
        </xdr:cNvPr>
        <xdr:cNvSpPr/>
      </xdr:nvSpPr>
      <xdr:spPr>
        <a:xfrm>
          <a:off x="13652500" y="1763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66548</xdr:rowOff>
    </xdr:from>
    <xdr:to>
      <xdr:col>67</xdr:col>
      <xdr:colOff>101600</xdr:colOff>
      <xdr:row>102</xdr:row>
      <xdr:rowOff>168148</xdr:rowOff>
    </xdr:to>
    <xdr:sp macro="" textlink="">
      <xdr:nvSpPr>
        <xdr:cNvPr id="773" name="フローチャート: 判断 772">
          <a:extLst>
            <a:ext uri="{FF2B5EF4-FFF2-40B4-BE49-F238E27FC236}">
              <a16:creationId xmlns:a16="http://schemas.microsoft.com/office/drawing/2014/main" id="{E63EB991-E5A0-43A2-AF39-A37B7F224FD7}"/>
            </a:ext>
          </a:extLst>
        </xdr:cNvPr>
        <xdr:cNvSpPr/>
      </xdr:nvSpPr>
      <xdr:spPr>
        <a:xfrm>
          <a:off x="12763500" y="175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C98E6D07-4693-4148-A608-8F86F3B2D66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970037EB-F39E-46D6-B227-C591EABCFC0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3489BC13-32AD-40EF-A9D7-9110CED773A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6733A5F8-320E-41E6-9885-061CDA699A0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C20426C-B16A-40FF-B1F1-D3D4C3336F8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68835</xdr:rowOff>
    </xdr:from>
    <xdr:to>
      <xdr:col>85</xdr:col>
      <xdr:colOff>177800</xdr:colOff>
      <xdr:row>103</xdr:row>
      <xdr:rowOff>170435</xdr:rowOff>
    </xdr:to>
    <xdr:sp macro="" textlink="">
      <xdr:nvSpPr>
        <xdr:cNvPr id="779" name="楕円 778">
          <a:extLst>
            <a:ext uri="{FF2B5EF4-FFF2-40B4-BE49-F238E27FC236}">
              <a16:creationId xmlns:a16="http://schemas.microsoft.com/office/drawing/2014/main" id="{7CAC29C1-78D0-45CE-BAC5-40626A532E35}"/>
            </a:ext>
          </a:extLst>
        </xdr:cNvPr>
        <xdr:cNvSpPr/>
      </xdr:nvSpPr>
      <xdr:spPr>
        <a:xfrm>
          <a:off x="162687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91712</xdr:rowOff>
    </xdr:from>
    <xdr:ext cx="405111" cy="259045"/>
    <xdr:sp macro="" textlink="">
      <xdr:nvSpPr>
        <xdr:cNvPr id="780" name="【庁舎】&#10;有形固定資産減価償却率該当値テキスト">
          <a:extLst>
            <a:ext uri="{FF2B5EF4-FFF2-40B4-BE49-F238E27FC236}">
              <a16:creationId xmlns:a16="http://schemas.microsoft.com/office/drawing/2014/main" id="{9D8A43ED-8589-4957-B097-C5FABAE52E1A}"/>
            </a:ext>
          </a:extLst>
        </xdr:cNvPr>
        <xdr:cNvSpPr txBox="1"/>
      </xdr:nvSpPr>
      <xdr:spPr>
        <a:xfrm>
          <a:off x="16357600" y="1757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103124</xdr:rowOff>
    </xdr:from>
    <xdr:to>
      <xdr:col>81</xdr:col>
      <xdr:colOff>101600</xdr:colOff>
      <xdr:row>103</xdr:row>
      <xdr:rowOff>33274</xdr:rowOff>
    </xdr:to>
    <xdr:sp macro="" textlink="">
      <xdr:nvSpPr>
        <xdr:cNvPr id="781" name="楕円 780">
          <a:extLst>
            <a:ext uri="{FF2B5EF4-FFF2-40B4-BE49-F238E27FC236}">
              <a16:creationId xmlns:a16="http://schemas.microsoft.com/office/drawing/2014/main" id="{F4D293F0-7317-4AE7-AF9B-042064A753CD}"/>
            </a:ext>
          </a:extLst>
        </xdr:cNvPr>
        <xdr:cNvSpPr/>
      </xdr:nvSpPr>
      <xdr:spPr>
        <a:xfrm>
          <a:off x="15430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153924</xdr:rowOff>
    </xdr:from>
    <xdr:to>
      <xdr:col>85</xdr:col>
      <xdr:colOff>127000</xdr:colOff>
      <xdr:row>103</xdr:row>
      <xdr:rowOff>119635</xdr:rowOff>
    </xdr:to>
    <xdr:cxnSp macro="">
      <xdr:nvCxnSpPr>
        <xdr:cNvPr id="782" name="直線コネクタ 781">
          <a:extLst>
            <a:ext uri="{FF2B5EF4-FFF2-40B4-BE49-F238E27FC236}">
              <a16:creationId xmlns:a16="http://schemas.microsoft.com/office/drawing/2014/main" id="{BC8B275E-B58C-43F0-90AF-093AB72011C5}"/>
            </a:ext>
          </a:extLst>
        </xdr:cNvPr>
        <xdr:cNvCxnSpPr/>
      </xdr:nvCxnSpPr>
      <xdr:spPr>
        <a:xfrm>
          <a:off x="15481300" y="17641824"/>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128270</xdr:rowOff>
    </xdr:from>
    <xdr:to>
      <xdr:col>76</xdr:col>
      <xdr:colOff>165100</xdr:colOff>
      <xdr:row>102</xdr:row>
      <xdr:rowOff>58420</xdr:rowOff>
    </xdr:to>
    <xdr:sp macro="" textlink="">
      <xdr:nvSpPr>
        <xdr:cNvPr id="783" name="楕円 782">
          <a:extLst>
            <a:ext uri="{FF2B5EF4-FFF2-40B4-BE49-F238E27FC236}">
              <a16:creationId xmlns:a16="http://schemas.microsoft.com/office/drawing/2014/main" id="{5C614E46-736C-4C0C-8B04-C322E8021FD2}"/>
            </a:ext>
          </a:extLst>
        </xdr:cNvPr>
        <xdr:cNvSpPr/>
      </xdr:nvSpPr>
      <xdr:spPr>
        <a:xfrm>
          <a:off x="14541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xdr:rowOff>
    </xdr:from>
    <xdr:to>
      <xdr:col>81</xdr:col>
      <xdr:colOff>50800</xdr:colOff>
      <xdr:row>102</xdr:row>
      <xdr:rowOff>153924</xdr:rowOff>
    </xdr:to>
    <xdr:cxnSp macro="">
      <xdr:nvCxnSpPr>
        <xdr:cNvPr id="784" name="直線コネクタ 783">
          <a:extLst>
            <a:ext uri="{FF2B5EF4-FFF2-40B4-BE49-F238E27FC236}">
              <a16:creationId xmlns:a16="http://schemas.microsoft.com/office/drawing/2014/main" id="{96BA6086-8CDA-4685-A1C2-EC2E65C47A78}"/>
            </a:ext>
          </a:extLst>
        </xdr:cNvPr>
        <xdr:cNvCxnSpPr/>
      </xdr:nvCxnSpPr>
      <xdr:spPr>
        <a:xfrm>
          <a:off x="14592300" y="174955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148844</xdr:rowOff>
    </xdr:from>
    <xdr:to>
      <xdr:col>72</xdr:col>
      <xdr:colOff>38100</xdr:colOff>
      <xdr:row>101</xdr:row>
      <xdr:rowOff>78994</xdr:rowOff>
    </xdr:to>
    <xdr:sp macro="" textlink="">
      <xdr:nvSpPr>
        <xdr:cNvPr id="785" name="楕円 784">
          <a:extLst>
            <a:ext uri="{FF2B5EF4-FFF2-40B4-BE49-F238E27FC236}">
              <a16:creationId xmlns:a16="http://schemas.microsoft.com/office/drawing/2014/main" id="{617ABFCC-D3AA-4279-B99B-83E4630D6F12}"/>
            </a:ext>
          </a:extLst>
        </xdr:cNvPr>
        <xdr:cNvSpPr/>
      </xdr:nvSpPr>
      <xdr:spPr>
        <a:xfrm>
          <a:off x="13652500" y="172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28194</xdr:rowOff>
    </xdr:from>
    <xdr:to>
      <xdr:col>76</xdr:col>
      <xdr:colOff>114300</xdr:colOff>
      <xdr:row>102</xdr:row>
      <xdr:rowOff>7620</xdr:rowOff>
    </xdr:to>
    <xdr:cxnSp macro="">
      <xdr:nvCxnSpPr>
        <xdr:cNvPr id="786" name="直線コネクタ 785">
          <a:extLst>
            <a:ext uri="{FF2B5EF4-FFF2-40B4-BE49-F238E27FC236}">
              <a16:creationId xmlns:a16="http://schemas.microsoft.com/office/drawing/2014/main" id="{BC854DC6-EF8B-425D-A4AA-C8897B6BC661}"/>
            </a:ext>
          </a:extLst>
        </xdr:cNvPr>
        <xdr:cNvCxnSpPr/>
      </xdr:nvCxnSpPr>
      <xdr:spPr>
        <a:xfrm>
          <a:off x="13703300" y="1734464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55118</xdr:rowOff>
    </xdr:from>
    <xdr:to>
      <xdr:col>67</xdr:col>
      <xdr:colOff>101600</xdr:colOff>
      <xdr:row>103</xdr:row>
      <xdr:rowOff>156718</xdr:rowOff>
    </xdr:to>
    <xdr:sp macro="" textlink="">
      <xdr:nvSpPr>
        <xdr:cNvPr id="787" name="楕円 786">
          <a:extLst>
            <a:ext uri="{FF2B5EF4-FFF2-40B4-BE49-F238E27FC236}">
              <a16:creationId xmlns:a16="http://schemas.microsoft.com/office/drawing/2014/main" id="{AD01A09C-9F6A-4072-AB2F-D88BB0C90D54}"/>
            </a:ext>
          </a:extLst>
        </xdr:cNvPr>
        <xdr:cNvSpPr/>
      </xdr:nvSpPr>
      <xdr:spPr>
        <a:xfrm>
          <a:off x="12763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28194</xdr:rowOff>
    </xdr:from>
    <xdr:to>
      <xdr:col>71</xdr:col>
      <xdr:colOff>177800</xdr:colOff>
      <xdr:row>103</xdr:row>
      <xdr:rowOff>105918</xdr:rowOff>
    </xdr:to>
    <xdr:cxnSp macro="">
      <xdr:nvCxnSpPr>
        <xdr:cNvPr id="788" name="直線コネクタ 787">
          <a:extLst>
            <a:ext uri="{FF2B5EF4-FFF2-40B4-BE49-F238E27FC236}">
              <a16:creationId xmlns:a16="http://schemas.microsoft.com/office/drawing/2014/main" id="{F95A1CDB-8604-48AC-962B-AABC883ECB08}"/>
            </a:ext>
          </a:extLst>
        </xdr:cNvPr>
        <xdr:cNvCxnSpPr/>
      </xdr:nvCxnSpPr>
      <xdr:spPr>
        <a:xfrm flipV="1">
          <a:off x="12814300" y="17344644"/>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26688</xdr:rowOff>
    </xdr:from>
    <xdr:ext cx="405111" cy="259045"/>
    <xdr:sp macro="" textlink="">
      <xdr:nvSpPr>
        <xdr:cNvPr id="789" name="n_1aveValue【庁舎】&#10;有形固定資産減価償却率">
          <a:extLst>
            <a:ext uri="{FF2B5EF4-FFF2-40B4-BE49-F238E27FC236}">
              <a16:creationId xmlns:a16="http://schemas.microsoft.com/office/drawing/2014/main" id="{86F3B806-A833-45D9-87A7-F0E1F0A2B125}"/>
            </a:ext>
          </a:extLst>
        </xdr:cNvPr>
        <xdr:cNvSpPr txBox="1"/>
      </xdr:nvSpPr>
      <xdr:spPr>
        <a:xfrm>
          <a:off x="15266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31259</xdr:rowOff>
    </xdr:from>
    <xdr:ext cx="405111" cy="259045"/>
    <xdr:sp macro="" textlink="">
      <xdr:nvSpPr>
        <xdr:cNvPr id="790" name="n_2aveValue【庁舎】&#10;有形固定資産減価償却率">
          <a:extLst>
            <a:ext uri="{FF2B5EF4-FFF2-40B4-BE49-F238E27FC236}">
              <a16:creationId xmlns:a16="http://schemas.microsoft.com/office/drawing/2014/main" id="{0C39F97B-859E-495C-90A0-813BFBF74B01}"/>
            </a:ext>
          </a:extLst>
        </xdr:cNvPr>
        <xdr:cNvSpPr txBox="1"/>
      </xdr:nvSpPr>
      <xdr:spPr>
        <a:xfrm>
          <a:off x="14389744" y="1786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70121</xdr:rowOff>
    </xdr:from>
    <xdr:ext cx="405111" cy="259045"/>
    <xdr:sp macro="" textlink="">
      <xdr:nvSpPr>
        <xdr:cNvPr id="791" name="n_3aveValue【庁舎】&#10;有形固定資産減価償却率">
          <a:extLst>
            <a:ext uri="{FF2B5EF4-FFF2-40B4-BE49-F238E27FC236}">
              <a16:creationId xmlns:a16="http://schemas.microsoft.com/office/drawing/2014/main" id="{E08A7026-1B8E-49A5-B95C-CB291A9831F0}"/>
            </a:ext>
          </a:extLst>
        </xdr:cNvPr>
        <xdr:cNvSpPr txBox="1"/>
      </xdr:nvSpPr>
      <xdr:spPr>
        <a:xfrm>
          <a:off x="13500744" y="1772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13225</xdr:rowOff>
    </xdr:from>
    <xdr:ext cx="405111" cy="259045"/>
    <xdr:sp macro="" textlink="">
      <xdr:nvSpPr>
        <xdr:cNvPr id="792" name="n_4aveValue【庁舎】&#10;有形固定資産減価償却率">
          <a:extLst>
            <a:ext uri="{FF2B5EF4-FFF2-40B4-BE49-F238E27FC236}">
              <a16:creationId xmlns:a16="http://schemas.microsoft.com/office/drawing/2014/main" id="{8568EF1E-8FFB-40C6-AE35-F52D58A7524D}"/>
            </a:ext>
          </a:extLst>
        </xdr:cNvPr>
        <xdr:cNvSpPr txBox="1"/>
      </xdr:nvSpPr>
      <xdr:spPr>
        <a:xfrm>
          <a:off x="12611744" y="1732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49801</xdr:rowOff>
    </xdr:from>
    <xdr:ext cx="405111" cy="259045"/>
    <xdr:sp macro="" textlink="">
      <xdr:nvSpPr>
        <xdr:cNvPr id="793" name="n_1mainValue【庁舎】&#10;有形固定資産減価償却率">
          <a:extLst>
            <a:ext uri="{FF2B5EF4-FFF2-40B4-BE49-F238E27FC236}">
              <a16:creationId xmlns:a16="http://schemas.microsoft.com/office/drawing/2014/main" id="{D8910E72-7FBB-4FB3-8674-404362FA6710}"/>
            </a:ext>
          </a:extLst>
        </xdr:cNvPr>
        <xdr:cNvSpPr txBox="1"/>
      </xdr:nvSpPr>
      <xdr:spPr>
        <a:xfrm>
          <a:off x="15266044" y="1736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74947</xdr:rowOff>
    </xdr:from>
    <xdr:ext cx="405111" cy="259045"/>
    <xdr:sp macro="" textlink="">
      <xdr:nvSpPr>
        <xdr:cNvPr id="794" name="n_2mainValue【庁舎】&#10;有形固定資産減価償却率">
          <a:extLst>
            <a:ext uri="{FF2B5EF4-FFF2-40B4-BE49-F238E27FC236}">
              <a16:creationId xmlns:a16="http://schemas.microsoft.com/office/drawing/2014/main" id="{D863DF18-30A4-4A46-8AA7-CE171363D451}"/>
            </a:ext>
          </a:extLst>
        </xdr:cNvPr>
        <xdr:cNvSpPr txBox="1"/>
      </xdr:nvSpPr>
      <xdr:spPr>
        <a:xfrm>
          <a:off x="14389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95521</xdr:rowOff>
    </xdr:from>
    <xdr:ext cx="405111" cy="259045"/>
    <xdr:sp macro="" textlink="">
      <xdr:nvSpPr>
        <xdr:cNvPr id="795" name="n_3mainValue【庁舎】&#10;有形固定資産減価償却率">
          <a:extLst>
            <a:ext uri="{FF2B5EF4-FFF2-40B4-BE49-F238E27FC236}">
              <a16:creationId xmlns:a16="http://schemas.microsoft.com/office/drawing/2014/main" id="{CB67FBDC-4EAB-4A2C-AB89-0CD63F5C5449}"/>
            </a:ext>
          </a:extLst>
        </xdr:cNvPr>
        <xdr:cNvSpPr txBox="1"/>
      </xdr:nvSpPr>
      <xdr:spPr>
        <a:xfrm>
          <a:off x="13500744" y="170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147845</xdr:rowOff>
    </xdr:from>
    <xdr:ext cx="405111" cy="259045"/>
    <xdr:sp macro="" textlink="">
      <xdr:nvSpPr>
        <xdr:cNvPr id="796" name="n_4mainValue【庁舎】&#10;有形固定資産減価償却率">
          <a:extLst>
            <a:ext uri="{FF2B5EF4-FFF2-40B4-BE49-F238E27FC236}">
              <a16:creationId xmlns:a16="http://schemas.microsoft.com/office/drawing/2014/main" id="{DEF34FD8-9607-4884-B68D-A6AC7FD671B1}"/>
            </a:ext>
          </a:extLst>
        </xdr:cNvPr>
        <xdr:cNvSpPr txBox="1"/>
      </xdr:nvSpPr>
      <xdr:spPr>
        <a:xfrm>
          <a:off x="126117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EFF75584-F012-4B92-8A70-BAEDD5AEC7B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E5E3789E-6DCF-42CA-AE63-3EE44FFDEC5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E282097-D207-4037-A904-F4B71970F4F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D7DFBAF9-13DF-4196-BA3F-B241A2675F5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5AAE074B-66F7-410B-9D02-09427BD9B83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423BFDA1-C022-4418-966B-FBCCB8E694E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FB399B59-966C-44A0-8963-50311026055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D267ADDA-73F0-4449-ACD3-29277AF5A4D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680DE8FC-258E-439B-B878-9BA53B5EB9A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1F2C30DC-9E47-4615-803E-48AE7BB94CC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id="{16D92BE1-F53C-460E-86E9-9463294A4046}"/>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08" name="直線コネクタ 807">
          <a:extLst>
            <a:ext uri="{FF2B5EF4-FFF2-40B4-BE49-F238E27FC236}">
              <a16:creationId xmlns:a16="http://schemas.microsoft.com/office/drawing/2014/main" id="{D8CF0096-C04F-4396-982A-08C6936F345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9" name="テキスト ボックス 808">
          <a:extLst>
            <a:ext uri="{FF2B5EF4-FFF2-40B4-BE49-F238E27FC236}">
              <a16:creationId xmlns:a16="http://schemas.microsoft.com/office/drawing/2014/main" id="{E11DEE2B-6D18-4C0C-AB1D-BE70B88F8A2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0" name="直線コネクタ 809">
          <a:extLst>
            <a:ext uri="{FF2B5EF4-FFF2-40B4-BE49-F238E27FC236}">
              <a16:creationId xmlns:a16="http://schemas.microsoft.com/office/drawing/2014/main" id="{762B0707-826C-4A3E-AF73-890B37E4D7D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1" name="テキスト ボックス 810">
          <a:extLst>
            <a:ext uri="{FF2B5EF4-FFF2-40B4-BE49-F238E27FC236}">
              <a16:creationId xmlns:a16="http://schemas.microsoft.com/office/drawing/2014/main" id="{25F0C2DE-27AB-48EB-AF25-C11C7CBAB5B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2" name="直線コネクタ 811">
          <a:extLst>
            <a:ext uri="{FF2B5EF4-FFF2-40B4-BE49-F238E27FC236}">
              <a16:creationId xmlns:a16="http://schemas.microsoft.com/office/drawing/2014/main" id="{A93267F4-AB8F-4C8E-ADB0-CD3A4D23649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3" name="テキスト ボックス 812">
          <a:extLst>
            <a:ext uri="{FF2B5EF4-FFF2-40B4-BE49-F238E27FC236}">
              <a16:creationId xmlns:a16="http://schemas.microsoft.com/office/drawing/2014/main" id="{F066C0FA-D444-4A75-9DBF-B21879A339A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4" name="直線コネクタ 813">
          <a:extLst>
            <a:ext uri="{FF2B5EF4-FFF2-40B4-BE49-F238E27FC236}">
              <a16:creationId xmlns:a16="http://schemas.microsoft.com/office/drawing/2014/main" id="{094D9A8E-68C3-4583-9D97-590FA52B3AC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5" name="テキスト ボックス 814">
          <a:extLst>
            <a:ext uri="{FF2B5EF4-FFF2-40B4-BE49-F238E27FC236}">
              <a16:creationId xmlns:a16="http://schemas.microsoft.com/office/drawing/2014/main" id="{847871D0-242C-4AF2-AF23-A2001FF1F33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418CA682-FE93-4904-B2DF-6F3F210313F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89D0E532-E739-4D3F-926A-4F68EDE9FC8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E2A14163-C20D-4022-B496-ED8F890CA94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14478</xdr:rowOff>
    </xdr:from>
    <xdr:to>
      <xdr:col>116</xdr:col>
      <xdr:colOff>62864</xdr:colOff>
      <xdr:row>109</xdr:row>
      <xdr:rowOff>9906</xdr:rowOff>
    </xdr:to>
    <xdr:cxnSp macro="">
      <xdr:nvCxnSpPr>
        <xdr:cNvPr id="819" name="直線コネクタ 818">
          <a:extLst>
            <a:ext uri="{FF2B5EF4-FFF2-40B4-BE49-F238E27FC236}">
              <a16:creationId xmlns:a16="http://schemas.microsoft.com/office/drawing/2014/main" id="{4924AD74-FF27-4F44-947D-7B295A8F1D3C}"/>
            </a:ext>
          </a:extLst>
        </xdr:cNvPr>
        <xdr:cNvCxnSpPr/>
      </xdr:nvCxnSpPr>
      <xdr:spPr>
        <a:xfrm flipV="1">
          <a:off x="22160864" y="17673828"/>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13733</xdr:rowOff>
    </xdr:from>
    <xdr:ext cx="469744" cy="259045"/>
    <xdr:sp macro="" textlink="">
      <xdr:nvSpPr>
        <xdr:cNvPr id="820" name="【庁舎】&#10;一人当たり面積最小値テキスト">
          <a:extLst>
            <a:ext uri="{FF2B5EF4-FFF2-40B4-BE49-F238E27FC236}">
              <a16:creationId xmlns:a16="http://schemas.microsoft.com/office/drawing/2014/main" id="{FC49881D-FA8E-4336-A83B-60FC04F82A64}"/>
            </a:ext>
          </a:extLst>
        </xdr:cNvPr>
        <xdr:cNvSpPr txBox="1"/>
      </xdr:nvSpPr>
      <xdr:spPr>
        <a:xfrm>
          <a:off x="22199600" y="187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9906</xdr:rowOff>
    </xdr:from>
    <xdr:to>
      <xdr:col>116</xdr:col>
      <xdr:colOff>152400</xdr:colOff>
      <xdr:row>109</xdr:row>
      <xdr:rowOff>9906</xdr:rowOff>
    </xdr:to>
    <xdr:cxnSp macro="">
      <xdr:nvCxnSpPr>
        <xdr:cNvPr id="821" name="直線コネクタ 820">
          <a:extLst>
            <a:ext uri="{FF2B5EF4-FFF2-40B4-BE49-F238E27FC236}">
              <a16:creationId xmlns:a16="http://schemas.microsoft.com/office/drawing/2014/main" id="{5440988A-FF51-4C05-998E-F116C9A57D34}"/>
            </a:ext>
          </a:extLst>
        </xdr:cNvPr>
        <xdr:cNvCxnSpPr/>
      </xdr:nvCxnSpPr>
      <xdr:spPr>
        <a:xfrm>
          <a:off x="22072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132605</xdr:rowOff>
    </xdr:from>
    <xdr:ext cx="469744" cy="259045"/>
    <xdr:sp macro="" textlink="">
      <xdr:nvSpPr>
        <xdr:cNvPr id="822" name="【庁舎】&#10;一人当たり面積最大値テキスト">
          <a:extLst>
            <a:ext uri="{FF2B5EF4-FFF2-40B4-BE49-F238E27FC236}">
              <a16:creationId xmlns:a16="http://schemas.microsoft.com/office/drawing/2014/main" id="{7168FA79-BAA1-4C00-8675-78FE6DA78D07}"/>
            </a:ext>
          </a:extLst>
        </xdr:cNvPr>
        <xdr:cNvSpPr txBox="1"/>
      </xdr:nvSpPr>
      <xdr:spPr>
        <a:xfrm>
          <a:off x="22199600" y="1744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14478</xdr:rowOff>
    </xdr:from>
    <xdr:to>
      <xdr:col>116</xdr:col>
      <xdr:colOff>152400</xdr:colOff>
      <xdr:row>103</xdr:row>
      <xdr:rowOff>14478</xdr:rowOff>
    </xdr:to>
    <xdr:cxnSp macro="">
      <xdr:nvCxnSpPr>
        <xdr:cNvPr id="823" name="直線コネクタ 822">
          <a:extLst>
            <a:ext uri="{FF2B5EF4-FFF2-40B4-BE49-F238E27FC236}">
              <a16:creationId xmlns:a16="http://schemas.microsoft.com/office/drawing/2014/main" id="{C6225512-892D-4C2D-BB13-65A8BB5C5F4C}"/>
            </a:ext>
          </a:extLst>
        </xdr:cNvPr>
        <xdr:cNvCxnSpPr/>
      </xdr:nvCxnSpPr>
      <xdr:spPr>
        <a:xfrm>
          <a:off x="22072600" y="1767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824" name="【庁舎】&#10;一人当たり面積平均値テキスト">
          <a:extLst>
            <a:ext uri="{FF2B5EF4-FFF2-40B4-BE49-F238E27FC236}">
              <a16:creationId xmlns:a16="http://schemas.microsoft.com/office/drawing/2014/main" id="{7C7998EE-99F8-4291-AF73-3558EB1D4070}"/>
            </a:ext>
          </a:extLst>
        </xdr:cNvPr>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5" name="フローチャート: 判断 824">
          <a:extLst>
            <a:ext uri="{FF2B5EF4-FFF2-40B4-BE49-F238E27FC236}">
              <a16:creationId xmlns:a16="http://schemas.microsoft.com/office/drawing/2014/main" id="{38F6DE9A-104B-490D-800F-088412D6723F}"/>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11685</xdr:rowOff>
    </xdr:from>
    <xdr:to>
      <xdr:col>112</xdr:col>
      <xdr:colOff>38100</xdr:colOff>
      <xdr:row>106</xdr:row>
      <xdr:rowOff>113285</xdr:rowOff>
    </xdr:to>
    <xdr:sp macro="" textlink="">
      <xdr:nvSpPr>
        <xdr:cNvPr id="826" name="フローチャート: 判断 825">
          <a:extLst>
            <a:ext uri="{FF2B5EF4-FFF2-40B4-BE49-F238E27FC236}">
              <a16:creationId xmlns:a16="http://schemas.microsoft.com/office/drawing/2014/main" id="{649B548C-7F14-49BC-AF01-BE96A6014019}"/>
            </a:ext>
          </a:extLst>
        </xdr:cNvPr>
        <xdr:cNvSpPr/>
      </xdr:nvSpPr>
      <xdr:spPr>
        <a:xfrm>
          <a:off x="212725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167132</xdr:rowOff>
    </xdr:from>
    <xdr:to>
      <xdr:col>107</xdr:col>
      <xdr:colOff>101600</xdr:colOff>
      <xdr:row>106</xdr:row>
      <xdr:rowOff>97282</xdr:rowOff>
    </xdr:to>
    <xdr:sp macro="" textlink="">
      <xdr:nvSpPr>
        <xdr:cNvPr id="827" name="フローチャート: 判断 826">
          <a:extLst>
            <a:ext uri="{FF2B5EF4-FFF2-40B4-BE49-F238E27FC236}">
              <a16:creationId xmlns:a16="http://schemas.microsoft.com/office/drawing/2014/main" id="{B40D6E39-1281-4241-8110-AED833285E71}"/>
            </a:ext>
          </a:extLst>
        </xdr:cNvPr>
        <xdr:cNvSpPr/>
      </xdr:nvSpPr>
      <xdr:spPr>
        <a:xfrm>
          <a:off x="20383500" y="1816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7113</xdr:rowOff>
    </xdr:from>
    <xdr:to>
      <xdr:col>102</xdr:col>
      <xdr:colOff>165100</xdr:colOff>
      <xdr:row>106</xdr:row>
      <xdr:rowOff>108713</xdr:rowOff>
    </xdr:to>
    <xdr:sp macro="" textlink="">
      <xdr:nvSpPr>
        <xdr:cNvPr id="828" name="フローチャート: 判断 827">
          <a:extLst>
            <a:ext uri="{FF2B5EF4-FFF2-40B4-BE49-F238E27FC236}">
              <a16:creationId xmlns:a16="http://schemas.microsoft.com/office/drawing/2014/main" id="{90CEE185-43C9-4BE4-A39E-D739BA0461B2}"/>
            </a:ext>
          </a:extLst>
        </xdr:cNvPr>
        <xdr:cNvSpPr/>
      </xdr:nvSpPr>
      <xdr:spPr>
        <a:xfrm>
          <a:off x="19494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829" name="フローチャート: 判断 828">
          <a:extLst>
            <a:ext uri="{FF2B5EF4-FFF2-40B4-BE49-F238E27FC236}">
              <a16:creationId xmlns:a16="http://schemas.microsoft.com/office/drawing/2014/main" id="{DEF9A001-EA07-4FAA-8459-8631336742CB}"/>
            </a:ext>
          </a:extLst>
        </xdr:cNvPr>
        <xdr:cNvSpPr/>
      </xdr:nvSpPr>
      <xdr:spPr>
        <a:xfrm>
          <a:off x="18605500" y="180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CD8E860A-E1B2-40F3-83CB-B6B132E4713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42F54903-C70A-40C6-8011-2027895B094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B4AEC19B-DA3D-48D4-831F-F8323730969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45612F7B-6FE5-4A7E-96B7-DA62AC0D823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464E8325-C778-4DCF-8EF6-878E1CC3F20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135128</xdr:rowOff>
    </xdr:from>
    <xdr:to>
      <xdr:col>116</xdr:col>
      <xdr:colOff>114300</xdr:colOff>
      <xdr:row>103</xdr:row>
      <xdr:rowOff>65278</xdr:rowOff>
    </xdr:to>
    <xdr:sp macro="" textlink="">
      <xdr:nvSpPr>
        <xdr:cNvPr id="835" name="楕円 834">
          <a:extLst>
            <a:ext uri="{FF2B5EF4-FFF2-40B4-BE49-F238E27FC236}">
              <a16:creationId xmlns:a16="http://schemas.microsoft.com/office/drawing/2014/main" id="{675EDB53-0E22-4CEA-9F5F-DA576AFB5314}"/>
            </a:ext>
          </a:extLst>
        </xdr:cNvPr>
        <xdr:cNvSpPr/>
      </xdr:nvSpPr>
      <xdr:spPr>
        <a:xfrm>
          <a:off x="2211070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88155</xdr:rowOff>
    </xdr:from>
    <xdr:ext cx="469744" cy="259045"/>
    <xdr:sp macro="" textlink="">
      <xdr:nvSpPr>
        <xdr:cNvPr id="836" name="【庁舎】&#10;一人当たり面積該当値テキスト">
          <a:extLst>
            <a:ext uri="{FF2B5EF4-FFF2-40B4-BE49-F238E27FC236}">
              <a16:creationId xmlns:a16="http://schemas.microsoft.com/office/drawing/2014/main" id="{3C1F0308-DD9E-43A2-BE45-886BBA8226DB}"/>
            </a:ext>
          </a:extLst>
        </xdr:cNvPr>
        <xdr:cNvSpPr txBox="1"/>
      </xdr:nvSpPr>
      <xdr:spPr>
        <a:xfrm>
          <a:off x="22199600" y="1757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169418</xdr:rowOff>
    </xdr:from>
    <xdr:to>
      <xdr:col>112</xdr:col>
      <xdr:colOff>38100</xdr:colOff>
      <xdr:row>103</xdr:row>
      <xdr:rowOff>99568</xdr:rowOff>
    </xdr:to>
    <xdr:sp macro="" textlink="">
      <xdr:nvSpPr>
        <xdr:cNvPr id="837" name="楕円 836">
          <a:extLst>
            <a:ext uri="{FF2B5EF4-FFF2-40B4-BE49-F238E27FC236}">
              <a16:creationId xmlns:a16="http://schemas.microsoft.com/office/drawing/2014/main" id="{3E35E325-6D98-4EC2-8244-9C0FAD67DD11}"/>
            </a:ext>
          </a:extLst>
        </xdr:cNvPr>
        <xdr:cNvSpPr/>
      </xdr:nvSpPr>
      <xdr:spPr>
        <a:xfrm>
          <a:off x="21272500" y="176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14478</xdr:rowOff>
    </xdr:from>
    <xdr:to>
      <xdr:col>116</xdr:col>
      <xdr:colOff>63500</xdr:colOff>
      <xdr:row>103</xdr:row>
      <xdr:rowOff>48768</xdr:rowOff>
    </xdr:to>
    <xdr:cxnSp macro="">
      <xdr:nvCxnSpPr>
        <xdr:cNvPr id="838" name="直線コネクタ 837">
          <a:extLst>
            <a:ext uri="{FF2B5EF4-FFF2-40B4-BE49-F238E27FC236}">
              <a16:creationId xmlns:a16="http://schemas.microsoft.com/office/drawing/2014/main" id="{F03E37AD-58A8-45A8-972B-B8A44BA35189}"/>
            </a:ext>
          </a:extLst>
        </xdr:cNvPr>
        <xdr:cNvCxnSpPr/>
      </xdr:nvCxnSpPr>
      <xdr:spPr>
        <a:xfrm flipV="1">
          <a:off x="21323300" y="1767382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32258</xdr:rowOff>
    </xdr:from>
    <xdr:to>
      <xdr:col>107</xdr:col>
      <xdr:colOff>101600</xdr:colOff>
      <xdr:row>103</xdr:row>
      <xdr:rowOff>133858</xdr:rowOff>
    </xdr:to>
    <xdr:sp macro="" textlink="">
      <xdr:nvSpPr>
        <xdr:cNvPr id="839" name="楕円 838">
          <a:extLst>
            <a:ext uri="{FF2B5EF4-FFF2-40B4-BE49-F238E27FC236}">
              <a16:creationId xmlns:a16="http://schemas.microsoft.com/office/drawing/2014/main" id="{1289F0FE-2163-41F0-A07D-AF25CEE5990E}"/>
            </a:ext>
          </a:extLst>
        </xdr:cNvPr>
        <xdr:cNvSpPr/>
      </xdr:nvSpPr>
      <xdr:spPr>
        <a:xfrm>
          <a:off x="203835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48768</xdr:rowOff>
    </xdr:from>
    <xdr:to>
      <xdr:col>111</xdr:col>
      <xdr:colOff>177800</xdr:colOff>
      <xdr:row>103</xdr:row>
      <xdr:rowOff>83058</xdr:rowOff>
    </xdr:to>
    <xdr:cxnSp macro="">
      <xdr:nvCxnSpPr>
        <xdr:cNvPr id="840" name="直線コネクタ 839">
          <a:extLst>
            <a:ext uri="{FF2B5EF4-FFF2-40B4-BE49-F238E27FC236}">
              <a16:creationId xmlns:a16="http://schemas.microsoft.com/office/drawing/2014/main" id="{75B8EE0D-486D-4AB3-80CC-33D2C5221E16}"/>
            </a:ext>
          </a:extLst>
        </xdr:cNvPr>
        <xdr:cNvCxnSpPr/>
      </xdr:nvCxnSpPr>
      <xdr:spPr>
        <a:xfrm flipV="1">
          <a:off x="20434300" y="1770811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64263</xdr:rowOff>
    </xdr:from>
    <xdr:to>
      <xdr:col>102</xdr:col>
      <xdr:colOff>165100</xdr:colOff>
      <xdr:row>103</xdr:row>
      <xdr:rowOff>165863</xdr:rowOff>
    </xdr:to>
    <xdr:sp macro="" textlink="">
      <xdr:nvSpPr>
        <xdr:cNvPr id="841" name="楕円 840">
          <a:extLst>
            <a:ext uri="{FF2B5EF4-FFF2-40B4-BE49-F238E27FC236}">
              <a16:creationId xmlns:a16="http://schemas.microsoft.com/office/drawing/2014/main" id="{822C1DF0-B841-4E18-A872-83FAC7ED6B5C}"/>
            </a:ext>
          </a:extLst>
        </xdr:cNvPr>
        <xdr:cNvSpPr/>
      </xdr:nvSpPr>
      <xdr:spPr>
        <a:xfrm>
          <a:off x="19494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83058</xdr:rowOff>
    </xdr:from>
    <xdr:to>
      <xdr:col>107</xdr:col>
      <xdr:colOff>50800</xdr:colOff>
      <xdr:row>103</xdr:row>
      <xdr:rowOff>115063</xdr:rowOff>
    </xdr:to>
    <xdr:cxnSp macro="">
      <xdr:nvCxnSpPr>
        <xdr:cNvPr id="842" name="直線コネクタ 841">
          <a:extLst>
            <a:ext uri="{FF2B5EF4-FFF2-40B4-BE49-F238E27FC236}">
              <a16:creationId xmlns:a16="http://schemas.microsoft.com/office/drawing/2014/main" id="{C827183C-AF38-49A1-B817-D5EFA0F27C4A}"/>
            </a:ext>
          </a:extLst>
        </xdr:cNvPr>
        <xdr:cNvCxnSpPr/>
      </xdr:nvCxnSpPr>
      <xdr:spPr>
        <a:xfrm flipV="1">
          <a:off x="19545300" y="177424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107696</xdr:rowOff>
    </xdr:from>
    <xdr:to>
      <xdr:col>98</xdr:col>
      <xdr:colOff>38100</xdr:colOff>
      <xdr:row>102</xdr:row>
      <xdr:rowOff>37846</xdr:rowOff>
    </xdr:to>
    <xdr:sp macro="" textlink="">
      <xdr:nvSpPr>
        <xdr:cNvPr id="843" name="楕円 842">
          <a:extLst>
            <a:ext uri="{FF2B5EF4-FFF2-40B4-BE49-F238E27FC236}">
              <a16:creationId xmlns:a16="http://schemas.microsoft.com/office/drawing/2014/main" id="{211CCFE2-EC38-4DCC-ACA5-EB0FF1FB3817}"/>
            </a:ext>
          </a:extLst>
        </xdr:cNvPr>
        <xdr:cNvSpPr/>
      </xdr:nvSpPr>
      <xdr:spPr>
        <a:xfrm>
          <a:off x="18605500" y="174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158496</xdr:rowOff>
    </xdr:from>
    <xdr:to>
      <xdr:col>102</xdr:col>
      <xdr:colOff>114300</xdr:colOff>
      <xdr:row>103</xdr:row>
      <xdr:rowOff>115063</xdr:rowOff>
    </xdr:to>
    <xdr:cxnSp macro="">
      <xdr:nvCxnSpPr>
        <xdr:cNvPr id="844" name="直線コネクタ 843">
          <a:extLst>
            <a:ext uri="{FF2B5EF4-FFF2-40B4-BE49-F238E27FC236}">
              <a16:creationId xmlns:a16="http://schemas.microsoft.com/office/drawing/2014/main" id="{C0B01DC7-C39A-4E96-96D2-61BC4071F872}"/>
            </a:ext>
          </a:extLst>
        </xdr:cNvPr>
        <xdr:cNvCxnSpPr/>
      </xdr:nvCxnSpPr>
      <xdr:spPr>
        <a:xfrm>
          <a:off x="18656300" y="17474946"/>
          <a:ext cx="889000" cy="29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104412</xdr:rowOff>
    </xdr:from>
    <xdr:ext cx="469744" cy="259045"/>
    <xdr:sp macro="" textlink="">
      <xdr:nvSpPr>
        <xdr:cNvPr id="845" name="n_1aveValue【庁舎】&#10;一人当たり面積">
          <a:extLst>
            <a:ext uri="{FF2B5EF4-FFF2-40B4-BE49-F238E27FC236}">
              <a16:creationId xmlns:a16="http://schemas.microsoft.com/office/drawing/2014/main" id="{AFCE05D6-7575-4AB7-BC18-E5455844FDE8}"/>
            </a:ext>
          </a:extLst>
        </xdr:cNvPr>
        <xdr:cNvSpPr txBox="1"/>
      </xdr:nvSpPr>
      <xdr:spPr>
        <a:xfrm>
          <a:off x="210757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88409</xdr:rowOff>
    </xdr:from>
    <xdr:ext cx="469744" cy="259045"/>
    <xdr:sp macro="" textlink="">
      <xdr:nvSpPr>
        <xdr:cNvPr id="846" name="n_2aveValue【庁舎】&#10;一人当たり面積">
          <a:extLst>
            <a:ext uri="{FF2B5EF4-FFF2-40B4-BE49-F238E27FC236}">
              <a16:creationId xmlns:a16="http://schemas.microsoft.com/office/drawing/2014/main" id="{8115F05A-5EE7-4B89-87CB-D791A18D974F}"/>
            </a:ext>
          </a:extLst>
        </xdr:cNvPr>
        <xdr:cNvSpPr txBox="1"/>
      </xdr:nvSpPr>
      <xdr:spPr>
        <a:xfrm>
          <a:off x="20199427" y="1826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99840</xdr:rowOff>
    </xdr:from>
    <xdr:ext cx="469744" cy="259045"/>
    <xdr:sp macro="" textlink="">
      <xdr:nvSpPr>
        <xdr:cNvPr id="847" name="n_3aveValue【庁舎】&#10;一人当たり面積">
          <a:extLst>
            <a:ext uri="{FF2B5EF4-FFF2-40B4-BE49-F238E27FC236}">
              <a16:creationId xmlns:a16="http://schemas.microsoft.com/office/drawing/2014/main" id="{2F86106F-DCE9-483A-BE9A-145506E3E5E6}"/>
            </a:ext>
          </a:extLst>
        </xdr:cNvPr>
        <xdr:cNvSpPr txBox="1"/>
      </xdr:nvSpPr>
      <xdr:spPr>
        <a:xfrm>
          <a:off x="19310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150131</xdr:rowOff>
    </xdr:from>
    <xdr:ext cx="469744" cy="259045"/>
    <xdr:sp macro="" textlink="">
      <xdr:nvSpPr>
        <xdr:cNvPr id="848" name="n_4aveValue【庁舎】&#10;一人当たり面積">
          <a:extLst>
            <a:ext uri="{FF2B5EF4-FFF2-40B4-BE49-F238E27FC236}">
              <a16:creationId xmlns:a16="http://schemas.microsoft.com/office/drawing/2014/main" id="{6293AC82-AA64-440A-BC1B-345687F0538A}"/>
            </a:ext>
          </a:extLst>
        </xdr:cNvPr>
        <xdr:cNvSpPr txBox="1"/>
      </xdr:nvSpPr>
      <xdr:spPr>
        <a:xfrm>
          <a:off x="18421427" y="1815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116095</xdr:rowOff>
    </xdr:from>
    <xdr:ext cx="469744" cy="259045"/>
    <xdr:sp macro="" textlink="">
      <xdr:nvSpPr>
        <xdr:cNvPr id="849" name="n_1mainValue【庁舎】&#10;一人当たり面積">
          <a:extLst>
            <a:ext uri="{FF2B5EF4-FFF2-40B4-BE49-F238E27FC236}">
              <a16:creationId xmlns:a16="http://schemas.microsoft.com/office/drawing/2014/main" id="{70891C8E-0813-4ED8-AC58-C401C2201BA5}"/>
            </a:ext>
          </a:extLst>
        </xdr:cNvPr>
        <xdr:cNvSpPr txBox="1"/>
      </xdr:nvSpPr>
      <xdr:spPr>
        <a:xfrm>
          <a:off x="21075727" y="1743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150385</xdr:rowOff>
    </xdr:from>
    <xdr:ext cx="469744" cy="259045"/>
    <xdr:sp macro="" textlink="">
      <xdr:nvSpPr>
        <xdr:cNvPr id="850" name="n_2mainValue【庁舎】&#10;一人当たり面積">
          <a:extLst>
            <a:ext uri="{FF2B5EF4-FFF2-40B4-BE49-F238E27FC236}">
              <a16:creationId xmlns:a16="http://schemas.microsoft.com/office/drawing/2014/main" id="{A2E50D07-7DED-4190-9B8C-656085E43392}"/>
            </a:ext>
          </a:extLst>
        </xdr:cNvPr>
        <xdr:cNvSpPr txBox="1"/>
      </xdr:nvSpPr>
      <xdr:spPr>
        <a:xfrm>
          <a:off x="20199427" y="1746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10940</xdr:rowOff>
    </xdr:from>
    <xdr:ext cx="469744" cy="259045"/>
    <xdr:sp macro="" textlink="">
      <xdr:nvSpPr>
        <xdr:cNvPr id="851" name="n_3mainValue【庁舎】&#10;一人当たり面積">
          <a:extLst>
            <a:ext uri="{FF2B5EF4-FFF2-40B4-BE49-F238E27FC236}">
              <a16:creationId xmlns:a16="http://schemas.microsoft.com/office/drawing/2014/main" id="{32B7EB94-9840-42FF-84F8-0ACA5411DABC}"/>
            </a:ext>
          </a:extLst>
        </xdr:cNvPr>
        <xdr:cNvSpPr txBox="1"/>
      </xdr:nvSpPr>
      <xdr:spPr>
        <a:xfrm>
          <a:off x="19310427" y="1749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54373</xdr:rowOff>
    </xdr:from>
    <xdr:ext cx="469744" cy="259045"/>
    <xdr:sp macro="" textlink="">
      <xdr:nvSpPr>
        <xdr:cNvPr id="852" name="n_4mainValue【庁舎】&#10;一人当たり面積">
          <a:extLst>
            <a:ext uri="{FF2B5EF4-FFF2-40B4-BE49-F238E27FC236}">
              <a16:creationId xmlns:a16="http://schemas.microsoft.com/office/drawing/2014/main" id="{F506A72F-965D-4DFE-A108-43F9A4BB68A8}"/>
            </a:ext>
          </a:extLst>
        </xdr:cNvPr>
        <xdr:cNvSpPr txBox="1"/>
      </xdr:nvSpPr>
      <xdr:spPr>
        <a:xfrm>
          <a:off x="18421427" y="1719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6BB6691F-48FD-4D49-B0FC-AFC5B05B6F4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862902F0-4B80-4C0E-B1BD-1561FEBBC4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63055DB6-B158-484B-8563-B1FA19C9F79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住民一人当たりの施設の面積、金額をみると、どの施設も類似団体中、高い水準にあり、人口に対して施設の規模が大きいことがうかがえる。今後、公共施設等総合管理計画に基づき、個別施設計画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中で、公共施設の老朽化対策を積極的に推進していくとともに、施設の統廃合についても検討し、公共施設の規模の適正化にも取り組むこととする。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20,969
20,870
238.99
15,007,380
14,254,045
639,115
9,265,242
19,271,801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300"/>
            </a:lnSpc>
          </a:pPr>
          <a:r>
            <a:rPr lang="ja-JP" altLang="ja-JP" sz="1100" b="0" i="0" baseline="0">
              <a:solidFill>
                <a:schemeClr val="dk1"/>
              </a:solidFill>
              <a:effectLst/>
              <a:latin typeface="+mn-lt"/>
              <a:ea typeface="+mn-ea"/>
              <a:cs typeface="+mn-cs"/>
            </a:rPr>
            <a:t>人口の減少（前年比△</a:t>
          </a:r>
          <a:r>
            <a:rPr lang="en-US" altLang="ja-JP" sz="1100" b="0" i="0" baseline="0">
              <a:solidFill>
                <a:schemeClr val="dk1"/>
              </a:solidFill>
              <a:effectLst/>
              <a:latin typeface="+mn-lt"/>
              <a:ea typeface="+mn-ea"/>
              <a:cs typeface="+mn-cs"/>
            </a:rPr>
            <a:t>516</a:t>
          </a:r>
          <a:r>
            <a:rPr lang="ja-JP" altLang="ja-JP" sz="1100" b="0" i="0" baseline="0">
              <a:solidFill>
                <a:schemeClr val="dk1"/>
              </a:solidFill>
              <a:effectLst/>
              <a:latin typeface="+mn-lt"/>
              <a:ea typeface="+mn-ea"/>
              <a:cs typeface="+mn-cs"/>
            </a:rPr>
            <a:t>人）や高い高齢化率（</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42.72</a:t>
          </a:r>
          <a:r>
            <a:rPr lang="ja-JP" altLang="ja-JP" sz="1100" b="0" i="0" baseline="0">
              <a:solidFill>
                <a:schemeClr val="dk1"/>
              </a:solidFill>
              <a:effectLst/>
              <a:latin typeface="+mn-lt"/>
              <a:ea typeface="+mn-ea"/>
              <a:cs typeface="+mn-cs"/>
            </a:rPr>
            <a:t>％　県平均</a:t>
          </a:r>
          <a:r>
            <a:rPr lang="en-US" altLang="ja-JP" sz="1100" b="0" i="0" baseline="0">
              <a:solidFill>
                <a:schemeClr val="dk1"/>
              </a:solidFill>
              <a:effectLst/>
              <a:latin typeface="+mn-lt"/>
              <a:ea typeface="+mn-ea"/>
              <a:cs typeface="+mn-cs"/>
            </a:rPr>
            <a:t>32.05</a:t>
          </a:r>
          <a:r>
            <a:rPr lang="ja-JP" altLang="ja-JP" sz="1100" b="0" i="0" baseline="0">
              <a:solidFill>
                <a:schemeClr val="dk1"/>
              </a:solidFill>
              <a:effectLst/>
              <a:latin typeface="+mn-lt"/>
              <a:ea typeface="+mn-ea"/>
              <a:cs typeface="+mn-cs"/>
            </a:rPr>
            <a:t>％）に加え、長引く景気低迷等による影響を受け、</a:t>
          </a:r>
          <a:r>
            <a:rPr lang="en-US" altLang="ja-JP" sz="1100" b="0" i="0" baseline="0">
              <a:solidFill>
                <a:schemeClr val="dk1"/>
              </a:solidFill>
              <a:effectLst/>
              <a:latin typeface="+mn-lt"/>
              <a:ea typeface="+mn-ea"/>
              <a:cs typeface="+mn-cs"/>
            </a:rPr>
            <a:t>0.22</a:t>
          </a:r>
          <a:r>
            <a:rPr lang="ja-JP" altLang="ja-JP" sz="1100" b="0" i="0" baseline="0">
              <a:solidFill>
                <a:schemeClr val="dk1"/>
              </a:solidFill>
              <a:effectLst/>
              <a:latin typeface="+mn-lt"/>
              <a:ea typeface="+mn-ea"/>
              <a:cs typeface="+mn-cs"/>
            </a:rPr>
            <a:t>と類似団体でも最下位に位置している。</a:t>
          </a:r>
          <a:endParaRPr lang="ja-JP" altLang="ja-JP" sz="1400">
            <a:effectLst/>
          </a:endParaRPr>
        </a:p>
        <a:p>
          <a:pPr rtl="0" eaLnBrk="1" fontAlgn="auto" latinLnBrk="0" hangingPunct="1">
            <a:lnSpc>
              <a:spcPts val="1300"/>
            </a:lnSpc>
          </a:pPr>
          <a:r>
            <a:rPr lang="ja-JP" altLang="ja-JP" sz="1100" b="0" i="0" baseline="0">
              <a:solidFill>
                <a:schemeClr val="dk1"/>
              </a:solidFill>
              <a:effectLst/>
              <a:latin typeface="+mn-lt"/>
              <a:ea typeface="+mn-ea"/>
              <a:cs typeface="+mn-cs"/>
            </a:rPr>
            <a:t>　そのため、行政評価と連動した予算編成を行い、行政コストの縮減に努めるとともに、統廃合が可能な施設は統廃合するなどして、効率的な行財政運営を推進する。</a:t>
          </a:r>
          <a:endParaRPr lang="ja-JP" altLang="ja-JP" sz="1400">
            <a:effectLst/>
          </a:endParaRPr>
        </a:p>
        <a:p>
          <a:pPr rtl="0" eaLnBrk="1" fontAlgn="auto" latinLnBrk="0" hangingPunct="1">
            <a:lnSpc>
              <a:spcPts val="1300"/>
            </a:lnSpc>
          </a:pPr>
          <a:r>
            <a:rPr lang="ja-JP" altLang="ja-JP" sz="1100" b="0" i="0" baseline="0">
              <a:solidFill>
                <a:schemeClr val="dk1"/>
              </a:solidFill>
              <a:effectLst/>
              <a:latin typeface="+mn-lt"/>
              <a:ea typeface="+mn-ea"/>
              <a:cs typeface="+mn-cs"/>
            </a:rPr>
            <a:t>　そのほか、投資的経費についても、事業の緊急度・優先度を考慮し、身の丈にあった事業の実施に努めるとともに、町税の徴収体制強化、町有財産の有効活用など、自主財源の安定確保にも一層努めていく。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62593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62593</xdr:rowOff>
    </xdr:from>
    <xdr:to>
      <xdr:col>23</xdr:col>
      <xdr:colOff>133350</xdr:colOff>
      <xdr:row>45</xdr:row>
      <xdr:rowOff>62593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777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25599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62593</xdr:rowOff>
    </xdr:from>
    <xdr:to>
      <xdr:col>19</xdr:col>
      <xdr:colOff>133350</xdr:colOff>
      <xdr:row>45</xdr:row>
      <xdr:rowOff>62593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77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9072</xdr:rowOff>
    </xdr:from>
    <xdr:to>
      <xdr:col>19</xdr:col>
      <xdr:colOff>184150</xdr:colOff>
      <xdr:row>42</xdr:row>
      <xdr:rowOff>110672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28122</xdr:rowOff>
    </xdr:from>
    <xdr:to>
      <xdr:col>15</xdr:col>
      <xdr:colOff>82550</xdr:colOff>
      <xdr:row>45</xdr:row>
      <xdr:rowOff>62593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7433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28122</xdr:rowOff>
    </xdr:from>
    <xdr:to>
      <xdr:col>11</xdr:col>
      <xdr:colOff>31750</xdr:colOff>
      <xdr:row>45</xdr:row>
      <xdr:rowOff>28122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11793</xdr:rowOff>
    </xdr:from>
    <xdr:to>
      <xdr:col>23</xdr:col>
      <xdr:colOff>184150</xdr:colOff>
      <xdr:row>45</xdr:row>
      <xdr:rowOff>113393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79120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6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11793</xdr:rowOff>
    </xdr:from>
    <xdr:to>
      <xdr:col>19</xdr:col>
      <xdr:colOff>184150</xdr:colOff>
      <xdr:row>45</xdr:row>
      <xdr:rowOff>113393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98170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81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11793</xdr:rowOff>
    </xdr:from>
    <xdr:to>
      <xdr:col>15</xdr:col>
      <xdr:colOff>133350</xdr:colOff>
      <xdr:row>45</xdr:row>
      <xdr:rowOff>113393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98170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148772</xdr:rowOff>
    </xdr:from>
    <xdr:to>
      <xdr:col>11</xdr:col>
      <xdr:colOff>82550</xdr:colOff>
      <xdr:row>45</xdr:row>
      <xdr:rowOff>78922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63699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148772</xdr:rowOff>
    </xdr:from>
    <xdr:to>
      <xdr:col>7</xdr:col>
      <xdr:colOff>31750</xdr:colOff>
      <xdr:row>45</xdr:row>
      <xdr:rowOff>78922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63699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93.3</a:t>
          </a:r>
          <a:r>
            <a:rPr lang="ja-JP" altLang="ja-JP" sz="1100" b="0" i="0" baseline="0">
              <a:solidFill>
                <a:schemeClr val="dk1"/>
              </a:solidFill>
              <a:effectLst/>
              <a:latin typeface="+mn-lt"/>
              <a:ea typeface="+mn-ea"/>
              <a:cs typeface="+mn-cs"/>
            </a:rPr>
            <a:t>％と比較して</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％上昇した。</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主な要因としては、地方交付税の段階的縮減等による普通交付税（臨時財政対策債含む）の減収（△</a:t>
          </a:r>
          <a:r>
            <a:rPr lang="en-US" altLang="ja-JP" sz="1100" b="0" i="0" baseline="0">
              <a:solidFill>
                <a:schemeClr val="dk1"/>
              </a:solidFill>
              <a:effectLst/>
              <a:latin typeface="+mn-lt"/>
              <a:ea typeface="+mn-ea"/>
              <a:cs typeface="+mn-cs"/>
            </a:rPr>
            <a:t>134,129</a:t>
          </a:r>
          <a:r>
            <a:rPr lang="ja-JP" altLang="ja-JP" sz="1100" b="0" i="0" baseline="0">
              <a:solidFill>
                <a:schemeClr val="dk1"/>
              </a:solidFill>
              <a:effectLst/>
              <a:latin typeface="+mn-lt"/>
              <a:ea typeface="+mn-ea"/>
              <a:cs typeface="+mn-cs"/>
            </a:rPr>
            <a:t>千円）により、分母となる経常一般財源が減少したこと、</a:t>
          </a:r>
          <a:r>
            <a:rPr lang="ja-JP" altLang="en-US" sz="1100" b="0" i="0" baseline="0">
              <a:solidFill>
                <a:schemeClr val="dk1"/>
              </a:solidFill>
              <a:effectLst/>
              <a:latin typeface="+mn-lt"/>
              <a:ea typeface="+mn-ea"/>
              <a:cs typeface="+mn-cs"/>
            </a:rPr>
            <a:t>障害者自立支援介護等給付事業やプレミアム付商品券事業</a:t>
          </a:r>
          <a:r>
            <a:rPr lang="ja-JP" altLang="ja-JP" sz="1100" b="0" i="0" baseline="0">
              <a:solidFill>
                <a:schemeClr val="dk1"/>
              </a:solidFill>
              <a:effectLst/>
              <a:latin typeface="+mn-lt"/>
              <a:ea typeface="+mn-ea"/>
              <a:cs typeface="+mn-cs"/>
            </a:rPr>
            <a:t>の増加などによる扶助費の増（前年度比</a:t>
          </a:r>
          <a:r>
            <a:rPr lang="en-US" altLang="ja-JP" sz="1100" b="0" i="0" baseline="0">
              <a:solidFill>
                <a:schemeClr val="dk1"/>
              </a:solidFill>
              <a:effectLst/>
              <a:latin typeface="+mn-lt"/>
              <a:ea typeface="+mn-ea"/>
              <a:cs typeface="+mn-cs"/>
            </a:rPr>
            <a:t>87,710</a:t>
          </a:r>
          <a:r>
            <a:rPr lang="ja-JP" altLang="ja-JP" sz="1100" b="0" i="0" baseline="0">
              <a:solidFill>
                <a:schemeClr val="dk1"/>
              </a:solidFill>
              <a:effectLst/>
              <a:latin typeface="+mn-lt"/>
              <a:ea typeface="+mn-ea"/>
              <a:cs typeface="+mn-cs"/>
            </a:rPr>
            <a:t>千円）が挙げられる。</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今後は、退職者不補充等による人件費の抑制にも限界があり、老朽化した施設の維持補修費等の増加も見込まれるため、集中と選択、行政評価によるスクラップ・アンド・ビルドを進め、更なる経常経費の節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87884</xdr:rowOff>
    </xdr:from>
    <xdr:to>
      <xdr:col>23</xdr:col>
      <xdr:colOff>133350</xdr:colOff>
      <xdr:row>66</xdr:row>
      <xdr:rowOff>87376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717784"/>
          <a:ext cx="0" cy="685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2811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461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87884</xdr:rowOff>
    </xdr:from>
    <xdr:to>
      <xdr:col>24</xdr:col>
      <xdr:colOff>12700</xdr:colOff>
      <xdr:row>62</xdr:row>
      <xdr:rowOff>87884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71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65</xdr:row>
      <xdr:rowOff>104394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72216"/>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39624</xdr:rowOff>
    </xdr:from>
    <xdr:to>
      <xdr:col>19</xdr:col>
      <xdr:colOff>133350</xdr:colOff>
      <xdr:row>63</xdr:row>
      <xdr:rowOff>70866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66952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39370</xdr:rowOff>
    </xdr:from>
    <xdr:to>
      <xdr:col>19</xdr:col>
      <xdr:colOff>184150</xdr:colOff>
      <xdr:row>63</xdr:row>
      <xdr:rowOff>140970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92964</xdr:rowOff>
    </xdr:from>
    <xdr:to>
      <xdr:col>15</xdr:col>
      <xdr:colOff>82550</xdr:colOff>
      <xdr:row>62</xdr:row>
      <xdr:rowOff>39624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79964"/>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1524</xdr:rowOff>
    </xdr:from>
    <xdr:to>
      <xdr:col>11</xdr:col>
      <xdr:colOff>31750</xdr:colOff>
      <xdr:row>60</xdr:row>
      <xdr:rowOff>92964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9945624"/>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140970</xdr:rowOff>
    </xdr:from>
    <xdr:to>
      <xdr:col>11</xdr:col>
      <xdr:colOff>82550</xdr:colOff>
      <xdr:row>62</xdr:row>
      <xdr:rowOff>71120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55897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59182</xdr:rowOff>
    </xdr:from>
    <xdr:to>
      <xdr:col>7</xdr:col>
      <xdr:colOff>31750</xdr:colOff>
      <xdr:row>59</xdr:row>
      <xdr:rowOff>160782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17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145559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26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25671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131843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160274</xdr:rowOff>
    </xdr:from>
    <xdr:to>
      <xdr:col>15</xdr:col>
      <xdr:colOff>133350</xdr:colOff>
      <xdr:row>62</xdr:row>
      <xdr:rowOff>90424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100601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42164</xdr:rowOff>
    </xdr:from>
    <xdr:to>
      <xdr:col>11</xdr:col>
      <xdr:colOff>82550</xdr:colOff>
      <xdr:row>60</xdr:row>
      <xdr:rowOff>143764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153941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122174</xdr:rowOff>
    </xdr:from>
    <xdr:to>
      <xdr:col>7</xdr:col>
      <xdr:colOff>31750</xdr:colOff>
      <xdr:row>58</xdr:row>
      <xdr:rowOff>52324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98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62501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66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類似団体、全国及び愛媛県平均と比較して、最も高い水準（人口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a:t>
          </a:r>
          <a:r>
            <a:rPr lang="en-US" altLang="ja-JP" sz="1100" b="0" i="0" baseline="0">
              <a:solidFill>
                <a:schemeClr val="dk1"/>
              </a:solidFill>
              <a:effectLst/>
              <a:latin typeface="+mn-lt"/>
              <a:ea typeface="+mn-ea"/>
              <a:cs typeface="+mn-cs"/>
            </a:rPr>
            <a:t>223,728</a:t>
          </a:r>
          <a:r>
            <a:rPr lang="ja-JP" altLang="ja-JP" sz="1100" b="0" i="0" baseline="0">
              <a:solidFill>
                <a:schemeClr val="dk1"/>
              </a:solidFill>
              <a:effectLst/>
              <a:latin typeface="+mn-lt"/>
              <a:ea typeface="+mn-ea"/>
              <a:cs typeface="+mn-cs"/>
            </a:rPr>
            <a:t>円）となっている。　　</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人件費は、前年度比△</a:t>
          </a:r>
          <a:r>
            <a:rPr lang="en-US" altLang="ja-JP" sz="1100" b="0" i="0" baseline="0">
              <a:solidFill>
                <a:schemeClr val="dk1"/>
              </a:solidFill>
              <a:effectLst/>
              <a:latin typeface="+mn-lt"/>
              <a:ea typeface="+mn-ea"/>
              <a:cs typeface="+mn-cs"/>
            </a:rPr>
            <a:t>86,126</a:t>
          </a:r>
          <a:r>
            <a:rPr lang="ja-JP" altLang="ja-JP" sz="1100" b="0" i="0" baseline="0">
              <a:solidFill>
                <a:schemeClr val="dk1"/>
              </a:solidFill>
              <a:effectLst/>
              <a:latin typeface="+mn-lt"/>
              <a:ea typeface="+mn-ea"/>
              <a:cs typeface="+mn-cs"/>
            </a:rPr>
            <a:t>千円、物件費は、前年度比△</a:t>
          </a:r>
          <a:r>
            <a:rPr lang="en-US" altLang="ja-JP" sz="1100" b="0" i="0" baseline="0">
              <a:solidFill>
                <a:schemeClr val="dk1"/>
              </a:solidFill>
              <a:effectLst/>
              <a:latin typeface="+mn-lt"/>
              <a:ea typeface="+mn-ea"/>
              <a:cs typeface="+mn-cs"/>
            </a:rPr>
            <a:t>7,297</a:t>
          </a:r>
          <a:r>
            <a:rPr lang="ja-JP" altLang="ja-JP" sz="1100" b="0" i="0" baseline="0">
              <a:solidFill>
                <a:schemeClr val="dk1"/>
              </a:solidFill>
              <a:effectLst/>
              <a:latin typeface="+mn-lt"/>
              <a:ea typeface="+mn-ea"/>
              <a:cs typeface="+mn-cs"/>
            </a:rPr>
            <a:t>千円と、それぞれ減少しているものの、町村合併に伴い一部事務組合から引き継いだ消防本部やごみ処理施設の影響や、半島部を多く有する地理的要件などにより、人件費や物件費は類似団体と比較して、高い水準にあることから、結果、人口一人当たりのコストも高い水準となっている。今後も更なる定員の適正化や維持管理費等の経費節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102349</xdr:rowOff>
    </xdr:from>
    <xdr:to>
      <xdr:col>23</xdr:col>
      <xdr:colOff>133350</xdr:colOff>
      <xdr:row>88</xdr:row>
      <xdr:rowOff>103598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8349"/>
          <a:ext cx="0" cy="13728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75675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103598</xdr:rowOff>
    </xdr:from>
    <xdr:to>
      <xdr:col>24</xdr:col>
      <xdr:colOff>12700</xdr:colOff>
      <xdr:row>88</xdr:row>
      <xdr:rowOff>103598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17276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102349</xdr:rowOff>
    </xdr:from>
    <xdr:to>
      <xdr:col>24</xdr:col>
      <xdr:colOff>12700</xdr:colOff>
      <xdr:row>80</xdr:row>
      <xdr:rowOff>102349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80581</xdr:rowOff>
    </xdr:from>
    <xdr:to>
      <xdr:col>23</xdr:col>
      <xdr:colOff>133350</xdr:colOff>
      <xdr:row>88</xdr:row>
      <xdr:rowOff>103598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5168181"/>
          <a:ext cx="838200" cy="2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5534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0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160457</xdr:rowOff>
    </xdr:from>
    <xdr:to>
      <xdr:col>23</xdr:col>
      <xdr:colOff>184150</xdr:colOff>
      <xdr:row>85</xdr:row>
      <xdr:rowOff>90607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6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42201</xdr:rowOff>
    </xdr:from>
    <xdr:to>
      <xdr:col>19</xdr:col>
      <xdr:colOff>133350</xdr:colOff>
      <xdr:row>88</xdr:row>
      <xdr:rowOff>80581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5129801"/>
          <a:ext cx="889000" cy="3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113872</xdr:rowOff>
    </xdr:from>
    <xdr:to>
      <xdr:col>19</xdr:col>
      <xdr:colOff>184150</xdr:colOff>
      <xdr:row>85</xdr:row>
      <xdr:rowOff>44022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1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54199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8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42201</xdr:rowOff>
    </xdr:from>
    <xdr:to>
      <xdr:col>15</xdr:col>
      <xdr:colOff>82550</xdr:colOff>
      <xdr:row>88</xdr:row>
      <xdr:rowOff>117633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5129801"/>
          <a:ext cx="889000" cy="7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60640</xdr:rowOff>
    </xdr:from>
    <xdr:to>
      <xdr:col>15</xdr:col>
      <xdr:colOff>133350</xdr:colOff>
      <xdr:row>84</xdr:row>
      <xdr:rowOff>162240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4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967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3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121971</xdr:rowOff>
    </xdr:from>
    <xdr:to>
      <xdr:col>11</xdr:col>
      <xdr:colOff>31750</xdr:colOff>
      <xdr:row>88</xdr:row>
      <xdr:rowOff>117633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5038121"/>
          <a:ext cx="889000" cy="16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35235</xdr:rowOff>
    </xdr:from>
    <xdr:to>
      <xdr:col>11</xdr:col>
      <xdr:colOff>82550</xdr:colOff>
      <xdr:row>84</xdr:row>
      <xdr:rowOff>136835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43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147012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0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140288</xdr:rowOff>
    </xdr:from>
    <xdr:to>
      <xdr:col>7</xdr:col>
      <xdr:colOff>31750</xdr:colOff>
      <xdr:row>84</xdr:row>
      <xdr:rowOff>70438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80615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3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52798</xdr:rowOff>
    </xdr:from>
    <xdr:to>
      <xdr:col>23</xdr:col>
      <xdr:colOff>184150</xdr:colOff>
      <xdr:row>88</xdr:row>
      <xdr:rowOff>154398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1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120125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503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29781</xdr:rowOff>
    </xdr:from>
    <xdr:to>
      <xdr:col>19</xdr:col>
      <xdr:colOff>184150</xdr:colOff>
      <xdr:row>88</xdr:row>
      <xdr:rowOff>131381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51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116158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203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162851</xdr:rowOff>
    </xdr:from>
    <xdr:to>
      <xdr:col>15</xdr:col>
      <xdr:colOff>133350</xdr:colOff>
      <xdr:row>88</xdr:row>
      <xdr:rowOff>93001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507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77778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516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66833</xdr:rowOff>
    </xdr:from>
    <xdr:to>
      <xdr:col>11</xdr:col>
      <xdr:colOff>82550</xdr:colOff>
      <xdr:row>88</xdr:row>
      <xdr:rowOff>168433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515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153210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524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71171</xdr:rowOff>
    </xdr:from>
    <xdr:to>
      <xdr:col>7</xdr:col>
      <xdr:colOff>31750</xdr:colOff>
      <xdr:row>88</xdr:row>
      <xdr:rowOff>1321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98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157548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507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ラスパイレス指数は</a:t>
          </a:r>
          <a:r>
            <a:rPr lang="en-US" altLang="ja-JP" sz="1100" b="0" i="0" baseline="0">
              <a:solidFill>
                <a:schemeClr val="dk1"/>
              </a:solidFill>
              <a:effectLst/>
              <a:latin typeface="+mn-lt"/>
              <a:ea typeface="+mn-ea"/>
              <a:cs typeface="+mn-cs"/>
            </a:rPr>
            <a:t>91.4</a:t>
          </a:r>
          <a:r>
            <a:rPr lang="ja-JP" altLang="ja-JP" sz="1100" b="0" i="0" baseline="0">
              <a:solidFill>
                <a:schemeClr val="dk1"/>
              </a:solidFill>
              <a:effectLst/>
              <a:latin typeface="+mn-lt"/>
              <a:ea typeface="+mn-ea"/>
              <a:cs typeface="+mn-cs"/>
            </a:rPr>
            <a:t>で、全国町村平均</a:t>
          </a:r>
          <a:r>
            <a:rPr lang="en-US" altLang="ja-JP" sz="1100" b="0" i="0" baseline="0">
              <a:solidFill>
                <a:schemeClr val="dk1"/>
              </a:solidFill>
              <a:effectLst/>
              <a:latin typeface="+mn-lt"/>
              <a:ea typeface="+mn-ea"/>
              <a:cs typeface="+mn-cs"/>
            </a:rPr>
            <a:t>96.4</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95.7</a:t>
          </a:r>
          <a:r>
            <a:rPr lang="ja-JP" altLang="ja-JP" sz="1100" b="0" i="0" baseline="0">
              <a:solidFill>
                <a:schemeClr val="dk1"/>
              </a:solidFill>
              <a:effectLst/>
              <a:latin typeface="+mn-lt"/>
              <a:ea typeface="+mn-ea"/>
              <a:cs typeface="+mn-cs"/>
            </a:rPr>
            <a:t>と比較しても低い水準にある。今後も引続き給与の適正化に努める。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160161</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390511"/>
          <a:ext cx="0" cy="1099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75088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413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160161</xdr:rowOff>
    </xdr:from>
    <xdr:to>
      <xdr:col>81</xdr:col>
      <xdr:colOff>133350</xdr:colOff>
      <xdr:row>83</xdr:row>
      <xdr:rowOff>160161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39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130528</xdr:rowOff>
    </xdr:from>
    <xdr:to>
      <xdr:col>81</xdr:col>
      <xdr:colOff>44450</xdr:colOff>
      <xdr:row>83</xdr:row>
      <xdr:rowOff>160161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89428"/>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130528</xdr:rowOff>
    </xdr:from>
    <xdr:to>
      <xdr:col>77</xdr:col>
      <xdr:colOff>44450</xdr:colOff>
      <xdr:row>82</xdr:row>
      <xdr:rowOff>170745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1894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144639</xdr:rowOff>
    </xdr:from>
    <xdr:to>
      <xdr:col>77</xdr:col>
      <xdr:colOff>95250</xdr:colOff>
      <xdr:row>87</xdr:row>
      <xdr:rowOff>74789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8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9878</xdr:rowOff>
    </xdr:from>
    <xdr:to>
      <xdr:col>72</xdr:col>
      <xdr:colOff>203200</xdr:colOff>
      <xdr:row>82</xdr:row>
      <xdr:rowOff>170745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06877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87489</xdr:rowOff>
    </xdr:from>
    <xdr:to>
      <xdr:col>68</xdr:col>
      <xdr:colOff>152400</xdr:colOff>
      <xdr:row>82</xdr:row>
      <xdr:rowOff>9878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9749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53622</xdr:rowOff>
    </xdr:from>
    <xdr:to>
      <xdr:col>68</xdr:col>
      <xdr:colOff>203200</xdr:colOff>
      <xdr:row>87</xdr:row>
      <xdr:rowOff>155222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26811</xdr:rowOff>
    </xdr:from>
    <xdr:to>
      <xdr:col>64</xdr:col>
      <xdr:colOff>152400</xdr:colOff>
      <xdr:row>87</xdr:row>
      <xdr:rowOff>128411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113188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30638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6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79728</xdr:rowOff>
    </xdr:from>
    <xdr:to>
      <xdr:col>77</xdr:col>
      <xdr:colOff>95250</xdr:colOff>
      <xdr:row>83</xdr:row>
      <xdr:rowOff>9878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20055</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90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119945</xdr:rowOff>
    </xdr:from>
    <xdr:to>
      <xdr:col>73</xdr:col>
      <xdr:colOff>44450</xdr:colOff>
      <xdr:row>83</xdr:row>
      <xdr:rowOff>50095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60272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130528</xdr:rowOff>
    </xdr:from>
    <xdr:to>
      <xdr:col>68</xdr:col>
      <xdr:colOff>203200</xdr:colOff>
      <xdr:row>82</xdr:row>
      <xdr:rowOff>60678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70855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36689</xdr:rowOff>
    </xdr:from>
    <xdr:to>
      <xdr:col>64</xdr:col>
      <xdr:colOff>152400</xdr:colOff>
      <xdr:row>81</xdr:row>
      <xdr:rowOff>138289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148466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ja-JP" sz="1100" b="0" i="0" baseline="0">
              <a:solidFill>
                <a:schemeClr val="dk1"/>
              </a:solidFill>
              <a:effectLst/>
              <a:latin typeface="+mn-lt"/>
              <a:ea typeface="+mn-ea"/>
              <a:cs typeface="+mn-cs"/>
            </a:rPr>
            <a:t>　町村合併に伴い一部事務組合の職員の身分がそのまま引き継がれたことや、半島部を多く有する地理的要件などもあり、職員数の削減にも限界はあるが、職員数自体は、年々減少傾向にある。</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しかしながら、人口の減少が前年度比△</a:t>
          </a:r>
          <a:r>
            <a:rPr lang="en-US" altLang="ja-JP" sz="1100" b="0" i="0" baseline="0">
              <a:solidFill>
                <a:schemeClr val="dk1"/>
              </a:solidFill>
              <a:effectLst/>
              <a:latin typeface="+mn-lt"/>
              <a:ea typeface="+mn-ea"/>
              <a:cs typeface="+mn-cs"/>
            </a:rPr>
            <a:t>516</a:t>
          </a:r>
          <a:r>
            <a:rPr lang="ja-JP" altLang="ja-JP" sz="1100" b="0" i="0" baseline="0">
              <a:solidFill>
                <a:schemeClr val="dk1"/>
              </a:solidFill>
              <a:effectLst/>
              <a:latin typeface="+mn-lt"/>
              <a:ea typeface="+mn-ea"/>
              <a:cs typeface="+mn-cs"/>
            </a:rPr>
            <a:t>人となることから、結果、人口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人当たりの職員数は、</a:t>
          </a:r>
          <a:r>
            <a:rPr lang="en-US" altLang="ja-JP" sz="1100" b="0" i="0" baseline="0">
              <a:solidFill>
                <a:schemeClr val="dk1"/>
              </a:solidFill>
              <a:effectLst/>
              <a:latin typeface="+mn-lt"/>
              <a:ea typeface="+mn-ea"/>
              <a:cs typeface="+mn-cs"/>
            </a:rPr>
            <a:t>16.36</a:t>
          </a:r>
          <a:r>
            <a:rPr lang="ja-JP" altLang="ja-JP" sz="1100" b="0" i="0" baseline="0">
              <a:solidFill>
                <a:schemeClr val="dk1"/>
              </a:solidFill>
              <a:effectLst/>
              <a:latin typeface="+mn-lt"/>
              <a:ea typeface="+mn-ea"/>
              <a:cs typeface="+mn-cs"/>
            </a:rPr>
            <a:t>人（前年度比</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）で、類似団体中最も多い状態である。</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そのため、施設の統廃合や指定管理者制度の導入などに努め、職員の適正な人員配置を行いながら、より一層の定員適正化を図る。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68</xdr:row>
      <xdr:rowOff>60234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33149"/>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32311</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69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60234</xdr:rowOff>
    </xdr:from>
    <xdr:to>
      <xdr:col>81</xdr:col>
      <xdr:colOff>133350</xdr:colOff>
      <xdr:row>68</xdr:row>
      <xdr:rowOff>60234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71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7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3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155847</xdr:rowOff>
    </xdr:from>
    <xdr:to>
      <xdr:col>81</xdr:col>
      <xdr:colOff>44450</xdr:colOff>
      <xdr:row>68</xdr:row>
      <xdr:rowOff>60234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642997"/>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9361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39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164284</xdr:rowOff>
    </xdr:from>
    <xdr:to>
      <xdr:col>81</xdr:col>
      <xdr:colOff>95250</xdr:colOff>
      <xdr:row>63</xdr:row>
      <xdr:rowOff>94434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9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152400</xdr:rowOff>
    </xdr:from>
    <xdr:to>
      <xdr:col>77</xdr:col>
      <xdr:colOff>44450</xdr:colOff>
      <xdr:row>67</xdr:row>
      <xdr:rowOff>155847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63955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145324</xdr:rowOff>
    </xdr:from>
    <xdr:to>
      <xdr:col>77</xdr:col>
      <xdr:colOff>95250</xdr:colOff>
      <xdr:row>63</xdr:row>
      <xdr:rowOff>75474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85651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44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145506</xdr:rowOff>
    </xdr:from>
    <xdr:to>
      <xdr:col>72</xdr:col>
      <xdr:colOff>203200</xdr:colOff>
      <xdr:row>67</xdr:row>
      <xdr:rowOff>152400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63265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150495</xdr:rowOff>
    </xdr:from>
    <xdr:to>
      <xdr:col>73</xdr:col>
      <xdr:colOff>44450</xdr:colOff>
      <xdr:row>63</xdr:row>
      <xdr:rowOff>80645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90822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145506</xdr:rowOff>
    </xdr:from>
    <xdr:to>
      <xdr:col>68</xdr:col>
      <xdr:colOff>152400</xdr:colOff>
      <xdr:row>67</xdr:row>
      <xdr:rowOff>157571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6326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131535</xdr:rowOff>
    </xdr:from>
    <xdr:to>
      <xdr:col>68</xdr:col>
      <xdr:colOff>203200</xdr:colOff>
      <xdr:row>63</xdr:row>
      <xdr:rowOff>61685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71862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72934</xdr:rowOff>
    </xdr:from>
    <xdr:to>
      <xdr:col>64</xdr:col>
      <xdr:colOff>152400</xdr:colOff>
      <xdr:row>63</xdr:row>
      <xdr:rowOff>3084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13261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68</xdr:row>
      <xdr:rowOff>9434</xdr:rowOff>
    </xdr:from>
    <xdr:to>
      <xdr:col>81</xdr:col>
      <xdr:colOff>95250</xdr:colOff>
      <xdr:row>68</xdr:row>
      <xdr:rowOff>111034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6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67</xdr:row>
      <xdr:rowOff>76761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56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105047</xdr:rowOff>
    </xdr:from>
    <xdr:to>
      <xdr:col>77</xdr:col>
      <xdr:colOff>95250</xdr:colOff>
      <xdr:row>68</xdr:row>
      <xdr:rowOff>35197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59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68</xdr:row>
      <xdr:rowOff>19974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67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101600</xdr:rowOff>
    </xdr:from>
    <xdr:to>
      <xdr:col>73</xdr:col>
      <xdr:colOff>44450</xdr:colOff>
      <xdr:row>68</xdr:row>
      <xdr:rowOff>31750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68</xdr:row>
      <xdr:rowOff>16527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67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94706</xdr:rowOff>
    </xdr:from>
    <xdr:to>
      <xdr:col>68</xdr:col>
      <xdr:colOff>203200</xdr:colOff>
      <xdr:row>68</xdr:row>
      <xdr:rowOff>24856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5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68</xdr:row>
      <xdr:rowOff>9633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66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67</xdr:row>
      <xdr:rowOff>106771</xdr:rowOff>
    </xdr:from>
    <xdr:to>
      <xdr:col>64</xdr:col>
      <xdr:colOff>152400</xdr:colOff>
      <xdr:row>68</xdr:row>
      <xdr:rowOff>36921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5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68</xdr:row>
      <xdr:rowOff>21698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68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500"/>
            </a:lnSpc>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緊急度・優先度を考慮しながら投資的事業を実施することで地方債発行の抑制に努めて</a:t>
          </a:r>
          <a:r>
            <a:rPr lang="ja-JP" altLang="en-US" sz="1100" b="0" i="0" baseline="0">
              <a:solidFill>
                <a:schemeClr val="dk1"/>
              </a:solidFill>
              <a:effectLst/>
              <a:latin typeface="+mn-lt"/>
              <a:ea typeface="+mn-ea"/>
              <a:cs typeface="+mn-cs"/>
            </a:rPr>
            <a:t>いる。</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ヵ年平均で、類似団体、全国及び愛媛県平均を共に下回る</a:t>
          </a:r>
          <a:r>
            <a:rPr lang="en-US" altLang="ja-JP" sz="1100" b="0" i="0" baseline="0">
              <a:solidFill>
                <a:schemeClr val="dk1"/>
              </a:solidFill>
              <a:effectLst/>
              <a:latin typeface="+mn-lt"/>
              <a:ea typeface="+mn-ea"/>
              <a:cs typeface="+mn-cs"/>
            </a:rPr>
            <a:t>7.2</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であるが</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ポイント増加した。</a:t>
          </a:r>
          <a:endParaRPr lang="ja-JP" altLang="ja-JP" sz="1400">
            <a:effectLst/>
          </a:endParaRPr>
        </a:p>
        <a:p>
          <a:pPr eaLnBrk="1" fontAlgn="auto" latinLnBrk="0" hangingPunct="1">
            <a:lnSpc>
              <a:spcPts val="1500"/>
            </a:lnSpc>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更に</a:t>
          </a:r>
          <a:r>
            <a:rPr lang="ja-JP" altLang="ja-JP" sz="1100" b="0" i="0" baseline="0">
              <a:solidFill>
                <a:schemeClr val="dk1"/>
              </a:solidFill>
              <a:effectLst/>
              <a:latin typeface="+mn-lt"/>
              <a:ea typeface="+mn-ea"/>
              <a:cs typeface="+mn-cs"/>
            </a:rPr>
            <a:t>単年度で見ると、</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8.7</a:t>
          </a:r>
          <a:r>
            <a:rPr lang="ja-JP" altLang="ja-JP" sz="1100" b="0" i="0" baseline="0">
              <a:solidFill>
                <a:schemeClr val="dk1"/>
              </a:solidFill>
              <a:effectLst/>
              <a:latin typeface="+mn-lt"/>
              <a:ea typeface="+mn-ea"/>
              <a:cs typeface="+mn-cs"/>
            </a:rPr>
            <a:t>％で、前年度と比較すると</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元利償還金の増（</a:t>
          </a:r>
          <a:r>
            <a:rPr lang="en-US" altLang="ja-JP" sz="1100" b="0" i="0" baseline="0">
              <a:solidFill>
                <a:schemeClr val="dk1"/>
              </a:solidFill>
              <a:effectLst/>
              <a:latin typeface="+mn-lt"/>
              <a:ea typeface="+mn-ea"/>
              <a:cs typeface="+mn-cs"/>
            </a:rPr>
            <a:t>116,120</a:t>
          </a:r>
          <a:r>
            <a:rPr lang="ja-JP" altLang="en-US" sz="1100" b="0" i="0" baseline="0">
              <a:solidFill>
                <a:schemeClr val="dk1"/>
              </a:solidFill>
              <a:effectLst/>
              <a:latin typeface="+mn-lt"/>
              <a:ea typeface="+mn-ea"/>
              <a:cs typeface="+mn-cs"/>
            </a:rPr>
            <a:t>千円）と普通交付税の減（△</a:t>
          </a:r>
          <a:r>
            <a:rPr lang="en-US" altLang="ja-JP" sz="1100" b="0" i="0" baseline="0">
              <a:solidFill>
                <a:schemeClr val="dk1"/>
              </a:solidFill>
              <a:effectLst/>
              <a:latin typeface="+mn-lt"/>
              <a:ea typeface="+mn-ea"/>
              <a:cs typeface="+mn-cs"/>
            </a:rPr>
            <a:t>134,129</a:t>
          </a:r>
          <a:r>
            <a:rPr lang="ja-JP" altLang="en-US" sz="1100" b="0" i="0" baseline="0">
              <a:solidFill>
                <a:schemeClr val="dk1"/>
              </a:solidFill>
              <a:effectLst/>
              <a:latin typeface="+mn-lt"/>
              <a:ea typeface="+mn-ea"/>
              <a:cs typeface="+mn-cs"/>
            </a:rPr>
            <a:t>千円）によるものである。</a:t>
          </a:r>
          <a:endParaRPr lang="ja-JP" altLang="ja-JP" sz="1400">
            <a:effectLst/>
          </a:endParaRPr>
        </a:p>
        <a:p>
          <a:pPr eaLnBrk="1" fontAlgn="auto" latinLnBrk="0" hangingPunct="1">
            <a:lnSpc>
              <a:spcPts val="1500"/>
            </a:lnSpc>
          </a:pPr>
          <a:r>
            <a:rPr lang="ja-JP" altLang="ja-JP" sz="1100" b="0" i="0" baseline="0">
              <a:solidFill>
                <a:schemeClr val="dk1"/>
              </a:solidFill>
              <a:effectLst/>
              <a:latin typeface="+mn-lt"/>
              <a:ea typeface="+mn-ea"/>
              <a:cs typeface="+mn-cs"/>
            </a:rPr>
            <a:t>　今後も、選択と集中による投資的経費の縮減を図りながら公債費の抑制に努め、将来を見据えた身の丈にあった財政運営を行う。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44</xdr:row>
      <xdr:rowOff>124883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8175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88900</xdr:rowOff>
    </xdr:from>
    <xdr:to>
      <xdr:col>81</xdr:col>
      <xdr:colOff>44450</xdr:colOff>
      <xdr:row>37</xdr:row>
      <xdr:rowOff>78317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26110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28575</xdr:rowOff>
    </xdr:from>
    <xdr:to>
      <xdr:col>77</xdr:col>
      <xdr:colOff>44450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2007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28575</xdr:rowOff>
    </xdr:from>
    <xdr:to>
      <xdr:col>72</xdr:col>
      <xdr:colOff>203200</xdr:colOff>
      <xdr:row>36</xdr:row>
      <xdr:rowOff>68792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2007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106892</xdr:rowOff>
    </xdr:from>
    <xdr:to>
      <xdr:col>73</xdr:col>
      <xdr:colOff>44450</xdr:colOff>
      <xdr:row>40</xdr:row>
      <xdr:rowOff>37042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21819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68792</xdr:rowOff>
    </xdr:from>
    <xdr:to>
      <xdr:col>68</xdr:col>
      <xdr:colOff>152400</xdr:colOff>
      <xdr:row>37</xdr:row>
      <xdr:rowOff>138642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24099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66675</xdr:rowOff>
    </xdr:from>
    <xdr:to>
      <xdr:col>68</xdr:col>
      <xdr:colOff>203200</xdr:colOff>
      <xdr:row>39</xdr:row>
      <xdr:rowOff>168275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153052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56092</xdr:rowOff>
    </xdr:from>
    <xdr:to>
      <xdr:col>64</xdr:col>
      <xdr:colOff>152400</xdr:colOff>
      <xdr:row>40</xdr:row>
      <xdr:rowOff>157692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142469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120244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9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38100</xdr:rowOff>
    </xdr:from>
    <xdr:to>
      <xdr:col>77</xdr:col>
      <xdr:colOff>95250</xdr:colOff>
      <xdr:row>36</xdr:row>
      <xdr:rowOff>139700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149877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149225</xdr:rowOff>
    </xdr:from>
    <xdr:to>
      <xdr:col>73</xdr:col>
      <xdr:colOff>44450</xdr:colOff>
      <xdr:row>36</xdr:row>
      <xdr:rowOff>79375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89552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591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17992</xdr:rowOff>
    </xdr:from>
    <xdr:to>
      <xdr:col>68</xdr:col>
      <xdr:colOff>203200</xdr:colOff>
      <xdr:row>36</xdr:row>
      <xdr:rowOff>119592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129769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59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87842</xdr:rowOff>
    </xdr:from>
    <xdr:to>
      <xdr:col>64</xdr:col>
      <xdr:colOff>152400</xdr:colOff>
      <xdr:row>38</xdr:row>
      <xdr:rowOff>17991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28169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類似団体、全国及び愛媛県平均を共に下回る</a:t>
          </a:r>
          <a:r>
            <a:rPr lang="ja-JP" altLang="en-US" sz="1100" b="0" i="0" baseline="0">
              <a:solidFill>
                <a:schemeClr val="dk1"/>
              </a:solidFill>
              <a:effectLst/>
              <a:latin typeface="+mn-lt"/>
              <a:ea typeface="+mn-ea"/>
              <a:cs typeface="+mn-cs"/>
            </a:rPr>
            <a:t>ー</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（該当なし）</a:t>
          </a:r>
          <a:r>
            <a:rPr lang="ja-JP" altLang="ja-JP" sz="1100" b="0" i="0" baseline="0">
              <a:solidFill>
                <a:schemeClr val="dk1"/>
              </a:solidFill>
              <a:effectLst/>
              <a:latin typeface="+mn-lt"/>
              <a:ea typeface="+mn-ea"/>
              <a:cs typeface="+mn-cs"/>
            </a:rPr>
            <a:t>となり、前年度と比較して、</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ポイント低下した。主な要因としては、地方債現在高の減少（前年度比△</a:t>
          </a:r>
          <a:r>
            <a:rPr lang="en-US" altLang="ja-JP" sz="1100" b="0" i="0" baseline="0">
              <a:solidFill>
                <a:schemeClr val="dk1"/>
              </a:solidFill>
              <a:effectLst/>
              <a:latin typeface="+mn-lt"/>
              <a:ea typeface="+mn-ea"/>
              <a:cs typeface="+mn-cs"/>
            </a:rPr>
            <a:t>1,071,564</a:t>
          </a:r>
          <a:r>
            <a:rPr lang="ja-JP" altLang="ja-JP" sz="1100" b="0" i="0" baseline="0">
              <a:solidFill>
                <a:schemeClr val="dk1"/>
              </a:solidFill>
              <a:effectLst/>
              <a:latin typeface="+mn-lt"/>
              <a:ea typeface="+mn-ea"/>
              <a:cs typeface="+mn-cs"/>
            </a:rPr>
            <a:t>千円）が挙げられる。今後も選択と集中による投資的経費の縮減を図りながら、地方債の償還を上回る発行を抑え、将来に負担を残さないよう身の丈にあった財政運営を行う。</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4339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5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147866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4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4339</xdr:rowOff>
    </xdr:from>
    <xdr:to>
      <xdr:col>81</xdr:col>
      <xdr:colOff>133350</xdr:colOff>
      <xdr:row>22</xdr:row>
      <xdr:rowOff>4339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145838</xdr:rowOff>
    </xdr:from>
    <xdr:to>
      <xdr:col>77</xdr:col>
      <xdr:colOff>44450</xdr:colOff>
      <xdr:row>14</xdr:row>
      <xdr:rowOff>97049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374688"/>
          <a:ext cx="889000" cy="1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15257</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75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43180</xdr:rowOff>
    </xdr:from>
    <xdr:to>
      <xdr:col>81</xdr:col>
      <xdr:colOff>95250</xdr:colOff>
      <xdr:row>16</xdr:row>
      <xdr:rowOff>144780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78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97049</xdr:rowOff>
    </xdr:from>
    <xdr:to>
      <xdr:col>72</xdr:col>
      <xdr:colOff>203200</xdr:colOff>
      <xdr:row>14</xdr:row>
      <xdr:rowOff>161396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497349"/>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2434</xdr:rowOff>
    </xdr:from>
    <xdr:to>
      <xdr:col>77</xdr:col>
      <xdr:colOff>95250</xdr:colOff>
      <xdr:row>17</xdr:row>
      <xdr:rowOff>104034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91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88811</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3003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161396</xdr:rowOff>
    </xdr:from>
    <xdr:to>
      <xdr:col>68</xdr:col>
      <xdr:colOff>152400</xdr:colOff>
      <xdr:row>15</xdr:row>
      <xdr:rowOff>80433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561696"/>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1905</xdr:rowOff>
    </xdr:from>
    <xdr:to>
      <xdr:col>73</xdr:col>
      <xdr:colOff>44450</xdr:colOff>
      <xdr:row>18</xdr:row>
      <xdr:rowOff>103505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308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88282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3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78317</xdr:rowOff>
    </xdr:from>
    <xdr:to>
      <xdr:col>68</xdr:col>
      <xdr:colOff>203200</xdr:colOff>
      <xdr:row>19</xdr:row>
      <xdr:rowOff>8467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31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164694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130598</xdr:rowOff>
    </xdr:from>
    <xdr:to>
      <xdr:col>64</xdr:col>
      <xdr:colOff>152400</xdr:colOff>
      <xdr:row>19</xdr:row>
      <xdr:rowOff>60748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321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45525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330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95038</xdr:rowOff>
    </xdr:from>
    <xdr:to>
      <xdr:col>77</xdr:col>
      <xdr:colOff>95250</xdr:colOff>
      <xdr:row>14</xdr:row>
      <xdr:rowOff>25188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35365</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09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46249</xdr:rowOff>
    </xdr:from>
    <xdr:to>
      <xdr:col>73</xdr:col>
      <xdr:colOff>44450</xdr:colOff>
      <xdr:row>14</xdr:row>
      <xdr:rowOff>147849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44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158026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21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110596</xdr:rowOff>
    </xdr:from>
    <xdr:to>
      <xdr:col>68</xdr:col>
      <xdr:colOff>203200</xdr:colOff>
      <xdr:row>15</xdr:row>
      <xdr:rowOff>40746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50923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27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20,969
20,870
238.99
15,007,380
14,254,045
639,115
9,265,242
19,271,801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2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町村合併に伴い一部事務組合の職員の身分をそのまま引き継いだ結果、町の規模に対して職員数が増大し、経常収支比率を押し上げる要因となっている（</a:t>
          </a:r>
          <a:r>
            <a:rPr lang="en-US" altLang="ja-JP" sz="1100" b="0" i="0" baseline="0">
              <a:solidFill>
                <a:schemeClr val="dk1"/>
              </a:solidFill>
              <a:effectLst/>
              <a:latin typeface="+mn-lt"/>
              <a:ea typeface="+mn-ea"/>
              <a:cs typeface="+mn-cs"/>
            </a:rPr>
            <a:t>27.2</a:t>
          </a:r>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25.3%</a:t>
          </a:r>
          <a:r>
            <a:rPr lang="ja-JP" altLang="ja-JP" sz="1100" b="0" i="0" baseline="0">
              <a:solidFill>
                <a:schemeClr val="dk1"/>
              </a:solidFill>
              <a:effectLst/>
              <a:latin typeface="+mn-lt"/>
              <a:ea typeface="+mn-ea"/>
              <a:cs typeface="+mn-cs"/>
            </a:rPr>
            <a:t>）が、職員の定員管理や給与の適正化等に努めており、町村合併を行なった平成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年度と比較して、職員数で△</a:t>
          </a:r>
          <a:r>
            <a:rPr lang="en-US" altLang="ja-JP" sz="1100" b="0" i="0" baseline="0">
              <a:solidFill>
                <a:schemeClr val="dk1"/>
              </a:solidFill>
              <a:effectLst/>
              <a:latin typeface="+mn-lt"/>
              <a:ea typeface="+mn-ea"/>
              <a:cs typeface="+mn-cs"/>
            </a:rPr>
            <a:t>177</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515</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338</a:t>
          </a:r>
          <a:r>
            <a:rPr lang="ja-JP" altLang="ja-JP" sz="1100" b="0" i="0" baseline="0">
              <a:solidFill>
                <a:schemeClr val="dk1"/>
              </a:solidFill>
              <a:effectLst/>
              <a:latin typeface="+mn-lt"/>
              <a:ea typeface="+mn-ea"/>
              <a:cs typeface="+mn-cs"/>
            </a:rPr>
            <a:t>人）、その一般財源は△</a:t>
          </a:r>
          <a:r>
            <a:rPr lang="en-US" altLang="ja-JP" sz="1100" b="0" i="0" baseline="0">
              <a:solidFill>
                <a:schemeClr val="dk1"/>
              </a:solidFill>
              <a:effectLst/>
              <a:latin typeface="+mn-lt"/>
              <a:ea typeface="+mn-ea"/>
              <a:cs typeface="+mn-cs"/>
            </a:rPr>
            <a:t>89,555</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2,633,395</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2,543,840</a:t>
          </a:r>
          <a:r>
            <a:rPr lang="ja-JP" altLang="ja-JP" sz="1100" b="0" i="0" baseline="0">
              <a:solidFill>
                <a:schemeClr val="dk1"/>
              </a:solidFill>
              <a:effectLst/>
              <a:latin typeface="+mn-lt"/>
              <a:ea typeface="+mn-ea"/>
              <a:cs typeface="+mn-cs"/>
            </a:rPr>
            <a:t>千円）、経常収支比率で△</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ポイント減少（</a:t>
          </a:r>
          <a:r>
            <a:rPr lang="en-US" altLang="ja-JP" sz="1100" b="0" i="0" baseline="0">
              <a:solidFill>
                <a:schemeClr val="dk1"/>
              </a:solidFill>
              <a:effectLst/>
              <a:latin typeface="+mn-lt"/>
              <a:ea typeface="+mn-ea"/>
              <a:cs typeface="+mn-cs"/>
            </a:rPr>
            <a:t>27.6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27.2</a:t>
          </a:r>
          <a:r>
            <a:rPr lang="ja-JP" altLang="ja-JP" sz="1100" b="0" i="0" baseline="0">
              <a:solidFill>
                <a:schemeClr val="dk1"/>
              </a:solidFill>
              <a:effectLst/>
              <a:latin typeface="+mn-lt"/>
              <a:ea typeface="+mn-ea"/>
              <a:cs typeface="+mn-cs"/>
            </a:rPr>
            <a:t>％）している。今後も引続き職員の適正な人員配置や定員の適正化を図り、人件費の削減に努める。</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165100</xdr:rowOff>
    </xdr:from>
    <xdr:to>
      <xdr:col>24</xdr:col>
      <xdr:colOff>25400</xdr:colOff>
      <xdr:row>41</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7023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5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95250</xdr:rowOff>
    </xdr:from>
    <xdr:to>
      <xdr:col>24</xdr:col>
      <xdr:colOff>76200</xdr:colOff>
      <xdr:row>39</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165100</xdr:rowOff>
    </xdr:from>
    <xdr:to>
      <xdr:col>19</xdr:col>
      <xdr:colOff>187325</xdr:colOff>
      <xdr:row>41</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516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165100</xdr:rowOff>
    </xdr:from>
    <xdr:to>
      <xdr:col>15</xdr:col>
      <xdr:colOff>98425</xdr:colOff>
      <xdr:row>40</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51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114300</xdr:rowOff>
    </xdr:from>
    <xdr:to>
      <xdr:col>15</xdr:col>
      <xdr:colOff>149225</xdr:colOff>
      <xdr:row>38</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40</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5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76200</xdr:rowOff>
    </xdr:from>
    <xdr:to>
      <xdr:col>11</xdr:col>
      <xdr:colOff>60325</xdr:colOff>
      <xdr:row>38</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114300</xdr:rowOff>
    </xdr:from>
    <xdr:to>
      <xdr:col>24</xdr:col>
      <xdr:colOff>76200</xdr:colOff>
      <xdr:row>41</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22877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19050</xdr:rowOff>
    </xdr:from>
    <xdr:to>
      <xdr:col>20</xdr:col>
      <xdr:colOff>38100</xdr:colOff>
      <xdr:row>41</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114300</xdr:rowOff>
    </xdr:from>
    <xdr:to>
      <xdr:col>15</xdr:col>
      <xdr:colOff>149225</xdr:colOff>
      <xdr:row>40</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300"/>
            </a:lnSpc>
          </a:pPr>
          <a:r>
            <a:rPr kumimoji="1" lang="ja-JP" altLang="ja-JP" sz="1100">
              <a:solidFill>
                <a:schemeClr val="dk1"/>
              </a:solidFill>
              <a:effectLst/>
              <a:latin typeface="+mn-lt"/>
              <a:ea typeface="+mn-ea"/>
              <a:cs typeface="+mn-cs"/>
            </a:rPr>
            <a:t>　全国平均、愛媛県平均及び</a:t>
          </a:r>
          <a:r>
            <a:rPr lang="ja-JP" altLang="ja-JP" sz="1100" b="0" i="0" baseline="0">
              <a:solidFill>
                <a:schemeClr val="dk1"/>
              </a:solidFill>
              <a:effectLst/>
              <a:latin typeface="+mn-lt"/>
              <a:ea typeface="+mn-ea"/>
              <a:cs typeface="+mn-cs"/>
            </a:rPr>
            <a:t>類似団体と比較しても高い水準にある。</a:t>
          </a:r>
          <a:endParaRPr lang="ja-JP" altLang="ja-JP" sz="1400">
            <a:effectLst/>
          </a:endParaRPr>
        </a:p>
        <a:p>
          <a:pPr rtl="0" eaLnBrk="1" fontAlgn="auto" latinLnBrk="0" hangingPunct="1">
            <a:lnSpc>
              <a:spcPts val="1300"/>
            </a:lnSpc>
          </a:pPr>
          <a:r>
            <a:rPr lang="ja-JP" altLang="ja-JP" sz="1100" b="0" i="0" baseline="0">
              <a:solidFill>
                <a:schemeClr val="dk1"/>
              </a:solidFill>
              <a:effectLst/>
              <a:latin typeface="+mn-lt"/>
              <a:ea typeface="+mn-ea"/>
              <a:cs typeface="+mn-cs"/>
            </a:rPr>
            <a:t>　県内最南端（県庁まで約</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）に位置するなど地理的条件により発生する旅費及び燃料費等の経費や年々増加傾向にある電算関係費が物件費を押し上げる要因と考えられる。</a:t>
          </a:r>
          <a:endParaRPr lang="ja-JP" altLang="ja-JP" sz="1400">
            <a:effectLst/>
          </a:endParaRPr>
        </a:p>
        <a:p>
          <a:pPr rtl="0" eaLnBrk="1" fontAlgn="auto" latinLnBrk="0" hangingPunct="1">
            <a:lnSpc>
              <a:spcPts val="1300"/>
            </a:lnSpc>
          </a:pPr>
          <a:r>
            <a:rPr lang="ja-JP" altLang="ja-JP" sz="1100" b="0" i="0" baseline="0">
              <a:solidFill>
                <a:schemeClr val="dk1"/>
              </a:solidFill>
              <a:effectLst/>
              <a:latin typeface="+mn-lt"/>
              <a:ea typeface="+mn-ea"/>
              <a:cs typeface="+mn-cs"/>
            </a:rPr>
            <a:t>　合併後、各種経費の節減や施設の統廃合（合併後、保育所</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施設、学校</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施設）に取り組んでいるが、電算関係費等の増加により、平成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年度と比較すると、金額で</a:t>
          </a:r>
          <a:r>
            <a:rPr lang="en-US" altLang="ja-JP" sz="1100" b="0" i="0" baseline="0">
              <a:solidFill>
                <a:schemeClr val="dk1"/>
              </a:solidFill>
              <a:effectLst/>
              <a:latin typeface="+mn-lt"/>
              <a:ea typeface="+mn-ea"/>
              <a:cs typeface="+mn-cs"/>
            </a:rPr>
            <a:t>7,297</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減少しているが</a:t>
          </a:r>
          <a:r>
            <a:rPr lang="ja-JP" altLang="ja-JP" sz="1100" b="0" i="0" baseline="0">
              <a:solidFill>
                <a:schemeClr val="dk1"/>
              </a:solidFill>
              <a:effectLst/>
              <a:latin typeface="+mn-lt"/>
              <a:ea typeface="+mn-ea"/>
              <a:cs typeface="+mn-cs"/>
            </a:rPr>
            <a:t>、経常収支比率で</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endParaRPr lang="ja-JP" altLang="ja-JP" sz="1400">
            <a:effectLst/>
          </a:endParaRPr>
        </a:p>
        <a:p>
          <a:pPr>
            <a:lnSpc>
              <a:spcPts val="1300"/>
            </a:lnSpc>
          </a:pPr>
          <a:r>
            <a:rPr lang="ja-JP" altLang="ja-JP" sz="1100" b="0" i="0" baseline="0">
              <a:solidFill>
                <a:schemeClr val="dk1"/>
              </a:solidFill>
              <a:effectLst/>
              <a:latin typeface="+mn-lt"/>
              <a:ea typeface="+mn-ea"/>
              <a:cs typeface="+mn-cs"/>
            </a:rPr>
            <a:t>　行政評価を実施しながら、より経費削減に取り組む。</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21</xdr:row>
      <xdr:rowOff>4536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4417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21</xdr:row>
      <xdr:rowOff>4536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4417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118836</xdr:rowOff>
    </xdr:from>
    <xdr:to>
      <xdr:col>73</xdr:col>
      <xdr:colOff>180975</xdr:colOff>
      <xdr:row>21</xdr:row>
      <xdr:rowOff>4536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763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19</xdr:row>
      <xdr:rowOff>118836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86529"/>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2721</xdr:rowOff>
    </xdr:from>
    <xdr:to>
      <xdr:col>69</xdr:col>
      <xdr:colOff>142875</xdr:colOff>
      <xdr:row>15</xdr:row>
      <xdr:rowOff>104321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125186</xdr:rowOff>
    </xdr:from>
    <xdr:to>
      <xdr:col>82</xdr:col>
      <xdr:colOff>158750</xdr:colOff>
      <xdr:row>21</xdr:row>
      <xdr:rowOff>55336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97263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52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125186</xdr:rowOff>
    </xdr:from>
    <xdr:to>
      <xdr:col>74</xdr:col>
      <xdr:colOff>31750</xdr:colOff>
      <xdr:row>21</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40113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68036</xdr:rowOff>
    </xdr:from>
    <xdr:to>
      <xdr:col>69</xdr:col>
      <xdr:colOff>142875</xdr:colOff>
      <xdr:row>19</xdr:row>
      <xdr:rowOff>169636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154413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経常的な扶助費については、概ね</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％前後で横ばいの状況にあるが、</a:t>
          </a:r>
          <a:r>
            <a:rPr lang="ja-JP" altLang="ja-JP" sz="1100" b="0" i="0" baseline="0">
              <a:solidFill>
                <a:schemeClr val="dk1"/>
              </a:solidFill>
              <a:effectLst/>
              <a:latin typeface="+mn-lt"/>
              <a:ea typeface="+mn-ea"/>
              <a:cs typeface="+mn-cs"/>
            </a:rPr>
            <a:t>前年度</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％と比較すると</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ポイント上昇した。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全国平均</a:t>
          </a:r>
          <a:r>
            <a:rPr lang="en-US" altLang="ja-JP" sz="1100" b="0" i="0" baseline="0">
              <a:solidFill>
                <a:schemeClr val="dk1"/>
              </a:solidFill>
              <a:effectLst/>
              <a:latin typeface="+mn-lt"/>
              <a:ea typeface="+mn-ea"/>
              <a:cs typeface="+mn-cs"/>
            </a:rPr>
            <a:t>13.1</a:t>
          </a:r>
          <a:r>
            <a:rPr lang="ja-JP" altLang="ja-JP" sz="1100" b="0" i="0" baseline="0">
              <a:solidFill>
                <a:schemeClr val="dk1"/>
              </a:solidFill>
              <a:effectLst/>
              <a:latin typeface="+mn-lt"/>
              <a:ea typeface="+mn-ea"/>
              <a:cs typeface="+mn-cs"/>
            </a:rPr>
            <a:t>％及び県平均</a:t>
          </a:r>
          <a:r>
            <a:rPr lang="en-US" altLang="ja-JP" sz="1100" b="0" i="0" baseline="0">
              <a:solidFill>
                <a:schemeClr val="dk1"/>
              </a:solidFill>
              <a:effectLst/>
              <a:latin typeface="+mn-lt"/>
              <a:ea typeface="+mn-ea"/>
              <a:cs typeface="+mn-cs"/>
            </a:rPr>
            <a:t>11.8</a:t>
          </a:r>
          <a:r>
            <a:rPr lang="ja-JP" altLang="ja-JP" sz="1100" b="0" i="0" baseline="0">
              <a:solidFill>
                <a:schemeClr val="dk1"/>
              </a:solidFill>
              <a:effectLst/>
              <a:latin typeface="+mn-lt"/>
              <a:ea typeface="+mn-ea"/>
              <a:cs typeface="+mn-cs"/>
            </a:rPr>
            <a:t>％を下回っており、類似団体とも同程度の水準にはあるが、今後も、比率上昇の抑制に努める。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424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46990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28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9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55</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938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167640</xdr:rowOff>
    </xdr:from>
    <xdr:to>
      <xdr:col>15</xdr:col>
      <xdr:colOff>149225</xdr:colOff>
      <xdr:row>55</xdr:row>
      <xdr:rowOff>97790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35560</xdr:rowOff>
    </xdr:from>
    <xdr:to>
      <xdr:col>11</xdr:col>
      <xdr:colOff>9525</xdr:colOff>
      <xdr:row>55</xdr:row>
      <xdr:rowOff>24130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2938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151147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25417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139717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その他については、国民健康保険、介護保険、小規模下水道事業など特別会計への繰出金が主なものである。経常収支比率は、類似団体、全国及び県平均を共に下回っているが、今後も、経費節減、料金の見直しなどを行い、公営企業会計にあっては、独立採算の原則に立ち返った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38100</xdr:rowOff>
    </xdr:from>
    <xdr:to>
      <xdr:col>82</xdr:col>
      <xdr:colOff>107950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964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124477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38100</xdr:rowOff>
    </xdr:from>
    <xdr:to>
      <xdr:col>82</xdr:col>
      <xdr:colOff>196850</xdr:colOff>
      <xdr:row>54</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55</xdr:row>
      <xdr:rowOff>19050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347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120650</xdr:rowOff>
    </xdr:from>
    <xdr:to>
      <xdr:col>78</xdr:col>
      <xdr:colOff>69850</xdr:colOff>
      <xdr:row>54</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207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69850</xdr:rowOff>
    </xdr:from>
    <xdr:to>
      <xdr:col>78</xdr:col>
      <xdr:colOff>120650</xdr:colOff>
      <xdr:row>58</xdr:row>
      <xdr:rowOff>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120650</xdr:rowOff>
    </xdr:from>
    <xdr:to>
      <xdr:col>73</xdr:col>
      <xdr:colOff>180975</xdr:colOff>
      <xdr:row>54</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207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0</xdr:rowOff>
    </xdr:from>
    <xdr:to>
      <xdr:col>69</xdr:col>
      <xdr:colOff>92075</xdr:colOff>
      <xdr:row>54</xdr:row>
      <xdr:rowOff>12700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xdr:rowOff>
    </xdr:from>
    <xdr:to>
      <xdr:col>69</xdr:col>
      <xdr:colOff>142875</xdr:colOff>
      <xdr:row>56</xdr:row>
      <xdr:rowOff>114300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139700</xdr:rowOff>
    </xdr:from>
    <xdr:to>
      <xdr:col>82</xdr:col>
      <xdr:colOff>158750</xdr:colOff>
      <xdr:row>55</xdr:row>
      <xdr:rowOff>69850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156227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69850</xdr:rowOff>
    </xdr:from>
    <xdr:to>
      <xdr:col>74</xdr:col>
      <xdr:colOff>31750</xdr:colOff>
      <xdr:row>54</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120650</xdr:rowOff>
    </xdr:from>
    <xdr:to>
      <xdr:col>65</xdr:col>
      <xdr:colOff>53975</xdr:colOff>
      <xdr:row>54</xdr:row>
      <xdr:rowOff>50800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60977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補助費に係る経常収支比率は</a:t>
          </a:r>
          <a:r>
            <a:rPr lang="en-US" altLang="ja-JP" sz="1100" b="0" i="0" baseline="0">
              <a:solidFill>
                <a:schemeClr val="dk1"/>
              </a:solidFill>
              <a:effectLst/>
              <a:latin typeface="+mn-lt"/>
              <a:ea typeface="+mn-ea"/>
              <a:cs typeface="+mn-cs"/>
            </a:rPr>
            <a:t>11.1</a:t>
          </a:r>
          <a:r>
            <a:rPr lang="ja-JP" altLang="ja-JP" sz="1100" b="0" i="0" baseline="0">
              <a:solidFill>
                <a:schemeClr val="dk1"/>
              </a:solidFill>
              <a:effectLst/>
              <a:latin typeface="+mn-lt"/>
              <a:ea typeface="+mn-ea"/>
              <a:cs typeface="+mn-cs"/>
            </a:rPr>
            <a:t>％で、類似団体平均を下回っているが、平成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年度と比較すると、各種事業負担金など</a:t>
          </a:r>
          <a:r>
            <a:rPr lang="ja-JP" altLang="en-US" sz="1100" b="0" i="0" baseline="0">
              <a:solidFill>
                <a:schemeClr val="dk1"/>
              </a:solidFill>
              <a:effectLst/>
              <a:latin typeface="+mn-lt"/>
              <a:ea typeface="+mn-ea"/>
              <a:cs typeface="+mn-cs"/>
            </a:rPr>
            <a:t>は減少</a:t>
          </a:r>
          <a:r>
            <a:rPr lang="ja-JP" altLang="ja-JP" sz="1100" b="0" i="0" baseline="0">
              <a:solidFill>
                <a:schemeClr val="dk1"/>
              </a:solidFill>
              <a:effectLst/>
              <a:latin typeface="+mn-lt"/>
              <a:ea typeface="+mn-ea"/>
              <a:cs typeface="+mn-cs"/>
            </a:rPr>
            <a:t>、金額で</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19,189</a:t>
          </a:r>
          <a:r>
            <a:rPr lang="ja-JP" altLang="ja-JP" sz="1100" b="0" i="0" baseline="0">
              <a:solidFill>
                <a:schemeClr val="dk1"/>
              </a:solidFill>
              <a:effectLst/>
              <a:latin typeface="+mn-lt"/>
              <a:ea typeface="+mn-ea"/>
              <a:cs typeface="+mn-cs"/>
            </a:rPr>
            <a:t>千円、経常収支比率で</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ポイント上昇した。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今後も、補助金の適正化に努め、その必要性、費用対効果について十分精査し、比率上昇の抑制に努める。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39915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51500"/>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11992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39915</xdr:rowOff>
    </xdr:from>
    <xdr:to>
      <xdr:col>82</xdr:col>
      <xdr:colOff>196850</xdr:colOff>
      <xdr:row>42</xdr:row>
      <xdr:rowOff>39915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53522</xdr:rowOff>
    </xdr:from>
    <xdr:to>
      <xdr:col>82</xdr:col>
      <xdr:colOff>107950</xdr:colOff>
      <xdr:row>35</xdr:row>
      <xdr:rowOff>151493</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0542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2013</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170543</xdr:rowOff>
    </xdr:from>
    <xdr:to>
      <xdr:col>78</xdr:col>
      <xdr:colOff>69850</xdr:colOff>
      <xdr:row>35</xdr:row>
      <xdr:rowOff>53522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999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39914</xdr:rowOff>
    </xdr:from>
    <xdr:to>
      <xdr:col>73</xdr:col>
      <xdr:colOff>180975</xdr:colOff>
      <xdr:row>34</xdr:row>
      <xdr:rowOff>170543</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8692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51707</xdr:rowOff>
    </xdr:from>
    <xdr:to>
      <xdr:col>74</xdr:col>
      <xdr:colOff>31750</xdr:colOff>
      <xdr:row>37</xdr:row>
      <xdr:rowOff>153307</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138084</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132443</xdr:rowOff>
    </xdr:from>
    <xdr:to>
      <xdr:col>69</xdr:col>
      <xdr:colOff>92075</xdr:colOff>
      <xdr:row>34</xdr:row>
      <xdr:rowOff>39914</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618843"/>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51707</xdr:rowOff>
    </xdr:from>
    <xdr:to>
      <xdr:col>69</xdr:col>
      <xdr:colOff>142875</xdr:colOff>
      <xdr:row>37</xdr:row>
      <xdr:rowOff>153307</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138084</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89807</xdr:rowOff>
    </xdr:from>
    <xdr:to>
      <xdr:col>65</xdr:col>
      <xdr:colOff>53975</xdr:colOff>
      <xdr:row>36</xdr:row>
      <xdr:rowOff>19957</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4734</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117220</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2722</xdr:rowOff>
    </xdr:from>
    <xdr:to>
      <xdr:col>78</xdr:col>
      <xdr:colOff>120650</xdr:colOff>
      <xdr:row>35</xdr:row>
      <xdr:rowOff>104322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114499</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119743</xdr:rowOff>
    </xdr:from>
    <xdr:to>
      <xdr:col>74</xdr:col>
      <xdr:colOff>31750</xdr:colOff>
      <xdr:row>35</xdr:row>
      <xdr:rowOff>49893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60070</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160564</xdr:rowOff>
    </xdr:from>
    <xdr:to>
      <xdr:col>69</xdr:col>
      <xdr:colOff>142875</xdr:colOff>
      <xdr:row>34</xdr:row>
      <xdr:rowOff>90714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100891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81643</xdr:rowOff>
    </xdr:from>
    <xdr:to>
      <xdr:col>65</xdr:col>
      <xdr:colOff>53975</xdr:colOff>
      <xdr:row>33</xdr:row>
      <xdr:rowOff>11793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21970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33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300"/>
            </a:lnSpc>
          </a:pPr>
          <a:r>
            <a:rPr lang="ja-JP" altLang="ja-JP" sz="1100" b="0" i="0" baseline="0">
              <a:solidFill>
                <a:schemeClr val="dk1"/>
              </a:solidFill>
              <a:effectLst/>
              <a:latin typeface="+mn-lt"/>
              <a:ea typeface="+mn-ea"/>
              <a:cs typeface="+mn-cs"/>
            </a:rPr>
            <a:t>公債費の経常収支比率は</a:t>
          </a:r>
          <a:r>
            <a:rPr lang="en-US" altLang="ja-JP" sz="1100" b="0" i="0" baseline="0">
              <a:solidFill>
                <a:schemeClr val="dk1"/>
              </a:solidFill>
              <a:effectLst/>
              <a:latin typeface="+mn-lt"/>
              <a:ea typeface="+mn-ea"/>
              <a:cs typeface="+mn-cs"/>
            </a:rPr>
            <a:t>24.7</a:t>
          </a:r>
          <a:r>
            <a:rPr lang="ja-JP" altLang="ja-JP" sz="1100" b="0" i="0" baseline="0">
              <a:solidFill>
                <a:schemeClr val="dk1"/>
              </a:solidFill>
              <a:effectLst/>
              <a:latin typeface="+mn-lt"/>
              <a:ea typeface="+mn-ea"/>
              <a:cs typeface="+mn-cs"/>
            </a:rPr>
            <a:t>％で、全国平均</a:t>
          </a:r>
          <a:r>
            <a:rPr lang="en-US" altLang="ja-JP" sz="1100" b="0" i="0" baseline="0">
              <a:solidFill>
                <a:schemeClr val="dk1"/>
              </a:solidFill>
              <a:effectLst/>
              <a:latin typeface="+mn-lt"/>
              <a:ea typeface="+mn-ea"/>
              <a:cs typeface="+mn-cs"/>
            </a:rPr>
            <a:t>16.5</a:t>
          </a:r>
          <a:r>
            <a:rPr lang="ja-JP" altLang="ja-JP" sz="1100" b="0" i="0" baseline="0">
              <a:solidFill>
                <a:schemeClr val="dk1"/>
              </a:solidFill>
              <a:effectLst/>
              <a:latin typeface="+mn-lt"/>
              <a:ea typeface="+mn-ea"/>
              <a:cs typeface="+mn-cs"/>
            </a:rPr>
            <a:t>％及び県平均</a:t>
          </a:r>
          <a:r>
            <a:rPr lang="en-US" altLang="ja-JP" sz="1100" b="0" i="0" baseline="0">
              <a:solidFill>
                <a:schemeClr val="dk1"/>
              </a:solidFill>
              <a:effectLst/>
              <a:latin typeface="+mn-lt"/>
              <a:ea typeface="+mn-ea"/>
              <a:cs typeface="+mn-cs"/>
            </a:rPr>
            <a:t>17.3</a:t>
          </a:r>
          <a:r>
            <a:rPr lang="ja-JP" altLang="ja-JP" sz="1100" b="0" i="0" baseline="0">
              <a:solidFill>
                <a:schemeClr val="dk1"/>
              </a:solidFill>
              <a:effectLst/>
              <a:latin typeface="+mn-lt"/>
              <a:ea typeface="+mn-ea"/>
              <a:cs typeface="+mn-cs"/>
            </a:rPr>
            <a:t>％を大きく上回っており、類似団体平均</a:t>
          </a:r>
          <a:r>
            <a:rPr lang="en-US" altLang="ja-JP" sz="1100" b="0" i="0" baseline="0">
              <a:solidFill>
                <a:schemeClr val="dk1"/>
              </a:solidFill>
              <a:effectLst/>
              <a:latin typeface="+mn-lt"/>
              <a:ea typeface="+mn-ea"/>
              <a:cs typeface="+mn-cs"/>
            </a:rPr>
            <a:t>21.3</a:t>
          </a:r>
          <a:r>
            <a:rPr lang="ja-JP" altLang="ja-JP" sz="1100" b="0" i="0" baseline="0">
              <a:solidFill>
                <a:schemeClr val="dk1"/>
              </a:solidFill>
              <a:effectLst/>
              <a:latin typeface="+mn-lt"/>
              <a:ea typeface="+mn-ea"/>
              <a:cs typeface="+mn-cs"/>
            </a:rPr>
            <a:t>％と比較しても高くなっている。</a:t>
          </a:r>
          <a:endParaRPr lang="ja-JP" altLang="ja-JP" sz="1400">
            <a:effectLst/>
          </a:endParaRPr>
        </a:p>
        <a:p>
          <a:pPr eaLnBrk="1" fontAlgn="auto" latinLnBrk="0" hangingPunct="1">
            <a:lnSpc>
              <a:spcPts val="1300"/>
            </a:lnSpc>
          </a:pPr>
          <a:r>
            <a:rPr lang="ja-JP" altLang="ja-JP" sz="1100" b="0" i="0" baseline="0">
              <a:solidFill>
                <a:schemeClr val="dk1"/>
              </a:solidFill>
              <a:effectLst/>
              <a:latin typeface="+mn-lt"/>
              <a:ea typeface="+mn-ea"/>
              <a:cs typeface="+mn-cs"/>
            </a:rPr>
            <a:t>　地方債を伴う事業については、特に緊急性・重要性を考慮しながら優先順位をつけて計画的な実施に努めており、地方債残高は合併当初と比較すると、約</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億円減少（</a:t>
          </a:r>
          <a:r>
            <a:rPr lang="en-US" altLang="ja-JP" sz="1100" b="0" i="0" baseline="0">
              <a:solidFill>
                <a:schemeClr val="dk1"/>
              </a:solidFill>
              <a:effectLst/>
              <a:latin typeface="+mn-lt"/>
              <a:ea typeface="+mn-ea"/>
              <a:cs typeface="+mn-cs"/>
            </a:rPr>
            <a:t>26,772,978</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19,271,801</a:t>
          </a:r>
          <a:r>
            <a:rPr lang="ja-JP" altLang="ja-JP" sz="1100" b="0" i="0" baseline="0">
              <a:solidFill>
                <a:schemeClr val="dk1"/>
              </a:solidFill>
              <a:effectLst/>
              <a:latin typeface="+mn-lt"/>
              <a:ea typeface="+mn-ea"/>
              <a:cs typeface="+mn-cs"/>
            </a:rPr>
            <a:t>千円）している。また、大型ハコモノ建設にも目途がつき、今後は減少していく見込みであるが、引き続き、選択と集中による投資的経費の縮減を図るなど、将来に負担を残さないよう身の丈にあった財政運営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121557</xdr:rowOff>
    </xdr:from>
    <xdr:to>
      <xdr:col>24</xdr:col>
      <xdr:colOff>25400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659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36484</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0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121557</xdr:rowOff>
    </xdr:from>
    <xdr:to>
      <xdr:col>24</xdr:col>
      <xdr:colOff>114300</xdr:colOff>
      <xdr:row>72</xdr:row>
      <xdr:rowOff>121557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6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107950</xdr:rowOff>
    </xdr:from>
    <xdr:to>
      <xdr:col>24</xdr:col>
      <xdr:colOff>25400</xdr:colOff>
      <xdr:row>80</xdr:row>
      <xdr:rowOff>121557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6525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60070</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61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43543</xdr:rowOff>
    </xdr:from>
    <xdr:to>
      <xdr:col>24</xdr:col>
      <xdr:colOff>76200</xdr:colOff>
      <xdr:row>78</xdr:row>
      <xdr:rowOff>145143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187325</xdr:colOff>
      <xdr:row>80</xdr:row>
      <xdr:rowOff>78014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6525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21771</xdr:rowOff>
    </xdr:from>
    <xdr:to>
      <xdr:col>20</xdr:col>
      <xdr:colOff>38100</xdr:colOff>
      <xdr:row>78</xdr:row>
      <xdr:rowOff>123371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133548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16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162379</xdr:rowOff>
    </xdr:from>
    <xdr:to>
      <xdr:col>15</xdr:col>
      <xdr:colOff>98425</xdr:colOff>
      <xdr:row>80</xdr:row>
      <xdr:rowOff>78014</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7069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54429</xdr:rowOff>
    </xdr:from>
    <xdr:to>
      <xdr:col>15</xdr:col>
      <xdr:colOff>149225</xdr:colOff>
      <xdr:row>78</xdr:row>
      <xdr:rowOff>156029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166206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86179</xdr:rowOff>
    </xdr:from>
    <xdr:to>
      <xdr:col>11</xdr:col>
      <xdr:colOff>9525</xdr:colOff>
      <xdr:row>79</xdr:row>
      <xdr:rowOff>162379</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630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73479</xdr:rowOff>
    </xdr:from>
    <xdr:to>
      <xdr:col>6</xdr:col>
      <xdr:colOff>171450</xdr:colOff>
      <xdr:row>78</xdr:row>
      <xdr:rowOff>3629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13806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70757</xdr:rowOff>
    </xdr:from>
    <xdr:to>
      <xdr:col>24</xdr:col>
      <xdr:colOff>76200</xdr:colOff>
      <xdr:row>81</xdr:row>
      <xdr:rowOff>907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150784</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69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27214</xdr:rowOff>
    </xdr:from>
    <xdr:to>
      <xdr:col>15</xdr:col>
      <xdr:colOff>149225</xdr:colOff>
      <xdr:row>80</xdr:row>
      <xdr:rowOff>128814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113591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111579</xdr:rowOff>
    </xdr:from>
    <xdr:to>
      <xdr:col>11</xdr:col>
      <xdr:colOff>60325</xdr:colOff>
      <xdr:row>80</xdr:row>
      <xdr:rowOff>41729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26506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35379</xdr:rowOff>
    </xdr:from>
    <xdr:to>
      <xdr:col>6</xdr:col>
      <xdr:colOff>171450</xdr:colOff>
      <xdr:row>79</xdr:row>
      <xdr:rowOff>136979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121756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公債費以外の経費に係る経常収支比率は、類似団体、全国及び県平均を共に下回っている。比率を押し上げる要因としては、人件費、物件費が主なものである。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人件費については、職員の定員管理や給与の適正化、物件費については、施設の統廃合や更なる経費節減に努め、比率上昇の抑制に努める。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92710</xdr:rowOff>
    </xdr:from>
    <xdr:to>
      <xdr:col>82</xdr:col>
      <xdr:colOff>107950</xdr:colOff>
      <xdr:row>80</xdr:row>
      <xdr:rowOff>90424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951460"/>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62501</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90424</xdr:rowOff>
    </xdr:from>
    <xdr:to>
      <xdr:col>82</xdr:col>
      <xdr:colOff>196850</xdr:colOff>
      <xdr:row>80</xdr:row>
      <xdr:rowOff>90424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7637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92710</xdr:rowOff>
    </xdr:from>
    <xdr:to>
      <xdr:col>82</xdr:col>
      <xdr:colOff>196850</xdr:colOff>
      <xdr:row>75</xdr:row>
      <xdr:rowOff>92710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95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056615"/>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42418</xdr:rowOff>
    </xdr:from>
    <xdr:to>
      <xdr:col>78</xdr:col>
      <xdr:colOff>69850</xdr:colOff>
      <xdr:row>76</xdr:row>
      <xdr:rowOff>26415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90116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71628</xdr:rowOff>
    </xdr:from>
    <xdr:to>
      <xdr:col>78</xdr:col>
      <xdr:colOff>120650</xdr:colOff>
      <xdr:row>77</xdr:row>
      <xdr:rowOff>1778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158005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113284</xdr:rowOff>
    </xdr:from>
    <xdr:to>
      <xdr:col>73</xdr:col>
      <xdr:colOff>180975</xdr:colOff>
      <xdr:row>75</xdr:row>
      <xdr:rowOff>42418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8005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xdr:rowOff>
    </xdr:from>
    <xdr:to>
      <xdr:col>74</xdr:col>
      <xdr:colOff>31750</xdr:colOff>
      <xdr:row>76</xdr:row>
      <xdr:rowOff>104648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3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89425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110998</xdr:rowOff>
    </xdr:from>
    <xdr:to>
      <xdr:col>69</xdr:col>
      <xdr:colOff>92075</xdr:colOff>
      <xdr:row>74</xdr:row>
      <xdr:rowOff>113284</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6268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124206</xdr:rowOff>
    </xdr:from>
    <xdr:to>
      <xdr:col>69</xdr:col>
      <xdr:colOff>142875</xdr:colOff>
      <xdr:row>76</xdr:row>
      <xdr:rowOff>54356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39133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64279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163068</xdr:rowOff>
    </xdr:from>
    <xdr:to>
      <xdr:col>74</xdr:col>
      <xdr:colOff>31750</xdr:colOff>
      <xdr:row>75</xdr:row>
      <xdr:rowOff>93218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103395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62484</xdr:rowOff>
    </xdr:from>
    <xdr:to>
      <xdr:col>69</xdr:col>
      <xdr:colOff>142875</xdr:colOff>
      <xdr:row>74</xdr:row>
      <xdr:rowOff>164084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2811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60198</xdr:rowOff>
    </xdr:from>
    <xdr:to>
      <xdr:col>65</xdr:col>
      <xdr:colOff>53975</xdr:colOff>
      <xdr:row>73</xdr:row>
      <xdr:rowOff>161798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525</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34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75203</xdr:rowOff>
    </xdr:from>
    <xdr:to>
      <xdr:col>29</xdr:col>
      <xdr:colOff>127000</xdr:colOff>
      <xdr:row>20</xdr:row>
      <xdr:rowOff>131610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0228"/>
          <a:ext cx="0" cy="1428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103687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8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131610</xdr:rowOff>
    </xdr:from>
    <xdr:to>
      <xdr:col>30</xdr:col>
      <xdr:colOff>25400</xdr:colOff>
      <xdr:row>20</xdr:row>
      <xdr:rowOff>131610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8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161580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75203</xdr:rowOff>
    </xdr:from>
    <xdr:to>
      <xdr:col>30</xdr:col>
      <xdr:colOff>25400</xdr:colOff>
      <xdr:row>12</xdr:row>
      <xdr:rowOff>75203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02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75203</xdr:rowOff>
    </xdr:from>
    <xdr:to>
      <xdr:col>29</xdr:col>
      <xdr:colOff>127000</xdr:colOff>
      <xdr:row>12</xdr:row>
      <xdr:rowOff>146888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180228"/>
          <a:ext cx="647700" cy="7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137012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6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164935</xdr:rowOff>
    </xdr:from>
    <xdr:to>
      <xdr:col>29</xdr:col>
      <xdr:colOff>177800</xdr:colOff>
      <xdr:row>16</xdr:row>
      <xdr:rowOff>95085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84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146888</xdr:rowOff>
    </xdr:from>
    <xdr:to>
      <xdr:col>26</xdr:col>
      <xdr:colOff>50800</xdr:colOff>
      <xdr:row>12</xdr:row>
      <xdr:rowOff>148793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51913"/>
          <a:ext cx="6985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36481</xdr:rowOff>
    </xdr:from>
    <xdr:to>
      <xdr:col>26</xdr:col>
      <xdr:colOff>101600</xdr:colOff>
      <xdr:row>16</xdr:row>
      <xdr:rowOff>138081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27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122858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1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148793</xdr:rowOff>
    </xdr:from>
    <xdr:to>
      <xdr:col>22</xdr:col>
      <xdr:colOff>114300</xdr:colOff>
      <xdr:row>13</xdr:row>
      <xdr:rowOff>70059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53818"/>
          <a:ext cx="698500" cy="92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82772</xdr:rowOff>
    </xdr:from>
    <xdr:to>
      <xdr:col>22</xdr:col>
      <xdr:colOff>165100</xdr:colOff>
      <xdr:row>17</xdr:row>
      <xdr:rowOff>12922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735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169149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5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70059</xdr:rowOff>
    </xdr:from>
    <xdr:to>
      <xdr:col>18</xdr:col>
      <xdr:colOff>177800</xdr:colOff>
      <xdr:row>14</xdr:row>
      <xdr:rowOff>4737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346534"/>
          <a:ext cx="698500" cy="106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113805</xdr:rowOff>
    </xdr:from>
    <xdr:to>
      <xdr:col>19</xdr:col>
      <xdr:colOff>38100</xdr:colOff>
      <xdr:row>17</xdr:row>
      <xdr:rowOff>43955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04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28732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9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143123</xdr:rowOff>
    </xdr:from>
    <xdr:to>
      <xdr:col>15</xdr:col>
      <xdr:colOff>101600</xdr:colOff>
      <xdr:row>17</xdr:row>
      <xdr:rowOff>73273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3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58050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24403</xdr:rowOff>
    </xdr:from>
    <xdr:to>
      <xdr:col>29</xdr:col>
      <xdr:colOff>177800</xdr:colOff>
      <xdr:row>12</xdr:row>
      <xdr:rowOff>126003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29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142530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7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96088</xdr:rowOff>
    </xdr:from>
    <xdr:to>
      <xdr:col>26</xdr:col>
      <xdr:colOff>101600</xdr:colOff>
      <xdr:row>13</xdr:row>
      <xdr:rowOff>26238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01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36415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6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97993</xdr:rowOff>
    </xdr:from>
    <xdr:to>
      <xdr:col>22</xdr:col>
      <xdr:colOff>165100</xdr:colOff>
      <xdr:row>13</xdr:row>
      <xdr:rowOff>28143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03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38320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19259</xdr:rowOff>
    </xdr:from>
    <xdr:to>
      <xdr:col>19</xdr:col>
      <xdr:colOff>38100</xdr:colOff>
      <xdr:row>13</xdr:row>
      <xdr:rowOff>120859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9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131036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06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125387</xdr:rowOff>
    </xdr:from>
    <xdr:to>
      <xdr:col>15</xdr:col>
      <xdr:colOff>101600</xdr:colOff>
      <xdr:row>14</xdr:row>
      <xdr:rowOff>55537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0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65714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7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301605</xdr:rowOff>
    </xdr:from>
    <xdr:to>
      <xdr:col>29</xdr:col>
      <xdr:colOff>127000</xdr:colOff>
      <xdr:row>37</xdr:row>
      <xdr:rowOff>124257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6155"/>
          <a:ext cx="0" cy="10228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96334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2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124257</xdr:rowOff>
    </xdr:from>
    <xdr:to>
      <xdr:col>30</xdr:col>
      <xdr:colOff>25400</xdr:colOff>
      <xdr:row>37</xdr:row>
      <xdr:rowOff>124257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4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45082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301605</xdr:rowOff>
    </xdr:from>
    <xdr:to>
      <xdr:col>30</xdr:col>
      <xdr:colOff>25400</xdr:colOff>
      <xdr:row>33</xdr:row>
      <xdr:rowOff>301605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6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274264</xdr:rowOff>
    </xdr:from>
    <xdr:to>
      <xdr:col>29</xdr:col>
      <xdr:colOff>127000</xdr:colOff>
      <xdr:row>35</xdr:row>
      <xdr:rowOff>279933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41714"/>
          <a:ext cx="647700" cy="348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274637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42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302560</xdr:rowOff>
    </xdr:from>
    <xdr:to>
      <xdr:col>29</xdr:col>
      <xdr:colOff>177800</xdr:colOff>
      <xdr:row>35</xdr:row>
      <xdr:rowOff>61260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570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247701</xdr:rowOff>
    </xdr:from>
    <xdr:to>
      <xdr:col>26</xdr:col>
      <xdr:colOff>50800</xdr:colOff>
      <xdr:row>35</xdr:row>
      <xdr:rowOff>279933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58051"/>
          <a:ext cx="698500" cy="3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46573</xdr:rowOff>
    </xdr:from>
    <xdr:to>
      <xdr:col>26</xdr:col>
      <xdr:colOff>101600</xdr:colOff>
      <xdr:row>35</xdr:row>
      <xdr:rowOff>148173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56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158351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2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247701</xdr:rowOff>
    </xdr:from>
    <xdr:to>
      <xdr:col>22</xdr:col>
      <xdr:colOff>114300</xdr:colOff>
      <xdr:row>36</xdr:row>
      <xdr:rowOff>17409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58051"/>
          <a:ext cx="698500" cy="112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329443</xdr:rowOff>
    </xdr:from>
    <xdr:to>
      <xdr:col>22</xdr:col>
      <xdr:colOff>165100</xdr:colOff>
      <xdr:row>35</xdr:row>
      <xdr:rowOff>88143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98320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36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17409</xdr:rowOff>
    </xdr:from>
    <xdr:to>
      <xdr:col>18</xdr:col>
      <xdr:colOff>177800</xdr:colOff>
      <xdr:row>36</xdr:row>
      <xdr:rowOff>30073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70659"/>
          <a:ext cx="698500" cy="1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46893</xdr:rowOff>
    </xdr:from>
    <xdr:to>
      <xdr:col>19</xdr:col>
      <xdr:colOff>38100</xdr:colOff>
      <xdr:row>35</xdr:row>
      <xdr:rowOff>148493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5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158671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2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58598</xdr:rowOff>
    </xdr:from>
    <xdr:to>
      <xdr:col>15</xdr:col>
      <xdr:colOff>101600</xdr:colOff>
      <xdr:row>35</xdr:row>
      <xdr:rowOff>160198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68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170375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3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223464</xdr:rowOff>
    </xdr:from>
    <xdr:to>
      <xdr:col>29</xdr:col>
      <xdr:colOff>177800</xdr:colOff>
      <xdr:row>34</xdr:row>
      <xdr:rowOff>325064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90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68541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3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229133</xdr:rowOff>
    </xdr:from>
    <xdr:to>
      <xdr:col>26</xdr:col>
      <xdr:colOff>101600</xdr:colOff>
      <xdr:row>35</xdr:row>
      <xdr:rowOff>330733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3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315510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2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196901</xdr:rowOff>
    </xdr:from>
    <xdr:to>
      <xdr:col>22</xdr:col>
      <xdr:colOff>165100</xdr:colOff>
      <xdr:row>35</xdr:row>
      <xdr:rowOff>298501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07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283278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9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309509</xdr:rowOff>
    </xdr:from>
    <xdr:to>
      <xdr:col>19</xdr:col>
      <xdr:colOff>38100</xdr:colOff>
      <xdr:row>36</xdr:row>
      <xdr:rowOff>68209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19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52986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0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322173</xdr:rowOff>
    </xdr:from>
    <xdr:to>
      <xdr:col>15</xdr:col>
      <xdr:colOff>101600</xdr:colOff>
      <xdr:row>36</xdr:row>
      <xdr:rowOff>80873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3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65650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1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20,969
20,870
238.99
15,007,380
14,254,045
639,115
9,265,242
19,271,801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92304</xdr:rowOff>
    </xdr:from>
    <xdr:to>
      <xdr:col>24</xdr:col>
      <xdr:colOff>62865</xdr:colOff>
      <xdr:row>39</xdr:row>
      <xdr:rowOff>2387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7254"/>
          <a:ext cx="1270" cy="128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6214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9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2387</xdr:rowOff>
    </xdr:from>
    <xdr:to>
      <xdr:col>24</xdr:col>
      <xdr:colOff>152400</xdr:colOff>
      <xdr:row>39</xdr:row>
      <xdr:rowOff>2387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8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38981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92304</xdr:rowOff>
    </xdr:from>
    <xdr:to>
      <xdr:col>24</xdr:col>
      <xdr:colOff>152400</xdr:colOff>
      <xdr:row>31</xdr:row>
      <xdr:rowOff>92304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75197</xdr:rowOff>
    </xdr:from>
    <xdr:to>
      <xdr:col>24</xdr:col>
      <xdr:colOff>63500</xdr:colOff>
      <xdr:row>31</xdr:row>
      <xdr:rowOff>92304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390147"/>
          <a:ext cx="8382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70794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0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92367</xdr:rowOff>
    </xdr:from>
    <xdr:to>
      <xdr:col>24</xdr:col>
      <xdr:colOff>114300</xdr:colOff>
      <xdr:row>35</xdr:row>
      <xdr:rowOff>22517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2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75197</xdr:rowOff>
    </xdr:from>
    <xdr:to>
      <xdr:col>19</xdr:col>
      <xdr:colOff>177800</xdr:colOff>
      <xdr:row>31</xdr:row>
      <xdr:rowOff>117583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90147"/>
          <a:ext cx="889000" cy="4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102921</xdr:rowOff>
    </xdr:from>
    <xdr:to>
      <xdr:col>20</xdr:col>
      <xdr:colOff>38100</xdr:colOff>
      <xdr:row>35</xdr:row>
      <xdr:rowOff>33071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24198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117583</xdr:rowOff>
    </xdr:from>
    <xdr:to>
      <xdr:col>15</xdr:col>
      <xdr:colOff>50800</xdr:colOff>
      <xdr:row>32</xdr:row>
      <xdr:rowOff>2387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32533"/>
          <a:ext cx="889000" cy="5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136830</xdr:rowOff>
    </xdr:from>
    <xdr:to>
      <xdr:col>15</xdr:col>
      <xdr:colOff>101600</xdr:colOff>
      <xdr:row>35</xdr:row>
      <xdr:rowOff>66980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6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58107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98552</xdr:rowOff>
    </xdr:from>
    <xdr:to>
      <xdr:col>10</xdr:col>
      <xdr:colOff>114300</xdr:colOff>
      <xdr:row>32</xdr:row>
      <xdr:rowOff>2387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413502"/>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xdr:rowOff>
    </xdr:from>
    <xdr:to>
      <xdr:col>10</xdr:col>
      <xdr:colOff>165100</xdr:colOff>
      <xdr:row>35</xdr:row>
      <xdr:rowOff>101651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92778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9023</xdr:rowOff>
    </xdr:from>
    <xdr:to>
      <xdr:col>6</xdr:col>
      <xdr:colOff>38100</xdr:colOff>
      <xdr:row>35</xdr:row>
      <xdr:rowOff>110623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101750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41504</xdr:rowOff>
    </xdr:from>
    <xdr:to>
      <xdr:col>24</xdr:col>
      <xdr:colOff>114300</xdr:colOff>
      <xdr:row>31</xdr:row>
      <xdr:rowOff>143104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5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165981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0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24397</xdr:rowOff>
    </xdr:from>
    <xdr:to>
      <xdr:col>20</xdr:col>
      <xdr:colOff>38100</xdr:colOff>
      <xdr:row>31</xdr:row>
      <xdr:rowOff>125997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3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142524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1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66783</xdr:rowOff>
    </xdr:from>
    <xdr:to>
      <xdr:col>15</xdr:col>
      <xdr:colOff>101600</xdr:colOff>
      <xdr:row>31</xdr:row>
      <xdr:rowOff>168383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38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13460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15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123037</xdr:rowOff>
    </xdr:from>
    <xdr:to>
      <xdr:col>10</xdr:col>
      <xdr:colOff>165100</xdr:colOff>
      <xdr:row>32</xdr:row>
      <xdr:rowOff>53187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4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69714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2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47752</xdr:rowOff>
    </xdr:from>
    <xdr:to>
      <xdr:col>6</xdr:col>
      <xdr:colOff>38100</xdr:colOff>
      <xdr:row>31</xdr:row>
      <xdr:rowOff>149352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3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165879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13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32506</xdr:rowOff>
    </xdr:from>
    <xdr:to>
      <xdr:col>24</xdr:col>
      <xdr:colOff>62865</xdr:colOff>
      <xdr:row>57</xdr:row>
      <xdr:rowOff>124003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947906"/>
          <a:ext cx="1270" cy="948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127830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124003</xdr:rowOff>
    </xdr:from>
    <xdr:to>
      <xdr:col>24</xdr:col>
      <xdr:colOff>152400</xdr:colOff>
      <xdr:row>57</xdr:row>
      <xdr:rowOff>124003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8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150633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72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32506</xdr:rowOff>
    </xdr:from>
    <xdr:to>
      <xdr:col>24</xdr:col>
      <xdr:colOff>152400</xdr:colOff>
      <xdr:row>52</xdr:row>
      <xdr:rowOff>32506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94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32506</xdr:rowOff>
    </xdr:from>
    <xdr:to>
      <xdr:col>24</xdr:col>
      <xdr:colOff>63500</xdr:colOff>
      <xdr:row>52</xdr:row>
      <xdr:rowOff>73444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947906"/>
          <a:ext cx="838200" cy="4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19016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7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40589</xdr:rowOff>
    </xdr:from>
    <xdr:to>
      <xdr:col>24</xdr:col>
      <xdr:colOff>114300</xdr:colOff>
      <xdr:row>54</xdr:row>
      <xdr:rowOff>142189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29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73444</xdr:rowOff>
    </xdr:from>
    <xdr:to>
      <xdr:col>19</xdr:col>
      <xdr:colOff>177800</xdr:colOff>
      <xdr:row>52</xdr:row>
      <xdr:rowOff>91218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8988844"/>
          <a:ext cx="889000" cy="1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106407</xdr:rowOff>
    </xdr:from>
    <xdr:to>
      <xdr:col>20</xdr:col>
      <xdr:colOff>38100</xdr:colOff>
      <xdr:row>55</xdr:row>
      <xdr:rowOff>36557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3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27684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114459</xdr:rowOff>
    </xdr:from>
    <xdr:to>
      <xdr:col>15</xdr:col>
      <xdr:colOff>50800</xdr:colOff>
      <xdr:row>52</xdr:row>
      <xdr:rowOff>91218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8858409"/>
          <a:ext cx="8890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136678</xdr:rowOff>
    </xdr:from>
    <xdr:to>
      <xdr:col>15</xdr:col>
      <xdr:colOff>101600</xdr:colOff>
      <xdr:row>55</xdr:row>
      <xdr:rowOff>66828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3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57955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114459</xdr:rowOff>
    </xdr:from>
    <xdr:to>
      <xdr:col>10</xdr:col>
      <xdr:colOff>114300</xdr:colOff>
      <xdr:row>53</xdr:row>
      <xdr:rowOff>63500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8858409"/>
          <a:ext cx="889000" cy="29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119456</xdr:rowOff>
    </xdr:from>
    <xdr:to>
      <xdr:col>10</xdr:col>
      <xdr:colOff>165100</xdr:colOff>
      <xdr:row>55</xdr:row>
      <xdr:rowOff>49606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37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40733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69755</xdr:rowOff>
    </xdr:from>
    <xdr:to>
      <xdr:col>6</xdr:col>
      <xdr:colOff>38100</xdr:colOff>
      <xdr:row>55</xdr:row>
      <xdr:rowOff>171355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4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162482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153156</xdr:rowOff>
    </xdr:from>
    <xdr:to>
      <xdr:col>24</xdr:col>
      <xdr:colOff>114300</xdr:colOff>
      <xdr:row>52</xdr:row>
      <xdr:rowOff>83306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8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106183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85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22644</xdr:rowOff>
    </xdr:from>
    <xdr:to>
      <xdr:col>20</xdr:col>
      <xdr:colOff>38100</xdr:colOff>
      <xdr:row>52</xdr:row>
      <xdr:rowOff>124244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93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140771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71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40418</xdr:rowOff>
    </xdr:from>
    <xdr:to>
      <xdr:col>15</xdr:col>
      <xdr:colOff>101600</xdr:colOff>
      <xdr:row>52</xdr:row>
      <xdr:rowOff>142018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895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158545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87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63659</xdr:rowOff>
    </xdr:from>
    <xdr:to>
      <xdr:col>10</xdr:col>
      <xdr:colOff>165100</xdr:colOff>
      <xdr:row>51</xdr:row>
      <xdr:rowOff>165259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8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10336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858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12700</xdr:rowOff>
    </xdr:from>
    <xdr:to>
      <xdr:col>6</xdr:col>
      <xdr:colOff>38100</xdr:colOff>
      <xdr:row>53</xdr:row>
      <xdr:rowOff>114300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0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130827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887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64262</xdr:rowOff>
    </xdr:from>
    <xdr:to>
      <xdr:col>24</xdr:col>
      <xdr:colOff>62865</xdr:colOff>
      <xdr:row>78</xdr:row>
      <xdr:rowOff>146558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65762"/>
          <a:ext cx="127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150385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2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146558</xdr:rowOff>
    </xdr:from>
    <xdr:to>
      <xdr:col>24</xdr:col>
      <xdr:colOff>152400</xdr:colOff>
      <xdr:row>78</xdr:row>
      <xdr:rowOff>146558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1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10939</xdr:rowOff>
    </xdr:from>
    <xdr:ext cx="469744"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4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64262</xdr:rowOff>
    </xdr:from>
    <xdr:to>
      <xdr:col>24</xdr:col>
      <xdr:colOff>152400</xdr:colOff>
      <xdr:row>70</xdr:row>
      <xdr:rowOff>64262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98361</xdr:rowOff>
    </xdr:from>
    <xdr:to>
      <xdr:col>24</xdr:col>
      <xdr:colOff>63500</xdr:colOff>
      <xdr:row>77</xdr:row>
      <xdr:rowOff>112458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00011"/>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105871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621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82994</xdr:rowOff>
    </xdr:from>
    <xdr:to>
      <xdr:col>24</xdr:col>
      <xdr:colOff>114300</xdr:colOff>
      <xdr:row>75</xdr:row>
      <xdr:rowOff>13144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7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112458</xdr:rowOff>
    </xdr:from>
    <xdr:to>
      <xdr:col>19</xdr:col>
      <xdr:colOff>177800</xdr:colOff>
      <xdr:row>77</xdr:row>
      <xdr:rowOff>158750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14108"/>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59182</xdr:rowOff>
    </xdr:from>
    <xdr:to>
      <xdr:col>20</xdr:col>
      <xdr:colOff>38100</xdr:colOff>
      <xdr:row>74</xdr:row>
      <xdr:rowOff>160782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274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5859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252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111697</xdr:rowOff>
    </xdr:from>
    <xdr:to>
      <xdr:col>15</xdr:col>
      <xdr:colOff>50800</xdr:colOff>
      <xdr:row>77</xdr:row>
      <xdr:rowOff>158750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313347"/>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102806</xdr:rowOff>
    </xdr:from>
    <xdr:to>
      <xdr:col>15</xdr:col>
      <xdr:colOff>101600</xdr:colOff>
      <xdr:row>75</xdr:row>
      <xdr:rowOff>32956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279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49483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256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111697</xdr:rowOff>
    </xdr:from>
    <xdr:to>
      <xdr:col>10</xdr:col>
      <xdr:colOff>114300</xdr:colOff>
      <xdr:row>78</xdr:row>
      <xdr:rowOff>53212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13347"/>
          <a:ext cx="889000" cy="1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22796</xdr:rowOff>
    </xdr:from>
    <xdr:to>
      <xdr:col>10</xdr:col>
      <xdr:colOff>165100</xdr:colOff>
      <xdr:row>75</xdr:row>
      <xdr:rowOff>124396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28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140923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65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48705</xdr:rowOff>
    </xdr:from>
    <xdr:to>
      <xdr:col>6</xdr:col>
      <xdr:colOff>38100</xdr:colOff>
      <xdr:row>73</xdr:row>
      <xdr:rowOff>150305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256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166832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2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47561</xdr:rowOff>
    </xdr:from>
    <xdr:to>
      <xdr:col>24</xdr:col>
      <xdr:colOff>114300</xdr:colOff>
      <xdr:row>77</xdr:row>
      <xdr:rowOff>149161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25988</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2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61658</xdr:rowOff>
    </xdr:from>
    <xdr:to>
      <xdr:col>20</xdr:col>
      <xdr:colOff>38100</xdr:colOff>
      <xdr:row>77</xdr:row>
      <xdr:rowOff>163258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6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154385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35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107950</xdr:rowOff>
    </xdr:from>
    <xdr:to>
      <xdr:col>15</xdr:col>
      <xdr:colOff>101600</xdr:colOff>
      <xdr:row>78</xdr:row>
      <xdr:rowOff>38100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29227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60897</xdr:rowOff>
    </xdr:from>
    <xdr:to>
      <xdr:col>10</xdr:col>
      <xdr:colOff>165100</xdr:colOff>
      <xdr:row>77</xdr:row>
      <xdr:rowOff>162497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153624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35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2412</xdr:rowOff>
    </xdr:from>
    <xdr:to>
      <xdr:col>6</xdr:col>
      <xdr:colOff>38100</xdr:colOff>
      <xdr:row>78</xdr:row>
      <xdr:rowOff>104012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7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95139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6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125664</xdr:rowOff>
    </xdr:from>
    <xdr:to>
      <xdr:col>24</xdr:col>
      <xdr:colOff>62865</xdr:colOff>
      <xdr:row>97</xdr:row>
      <xdr:rowOff>135426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56164"/>
          <a:ext cx="1270" cy="120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139253</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76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135426</xdr:rowOff>
    </xdr:from>
    <xdr:to>
      <xdr:col>24</xdr:col>
      <xdr:colOff>152400</xdr:colOff>
      <xdr:row>97</xdr:row>
      <xdr:rowOff>135426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76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72341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3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125664</xdr:rowOff>
    </xdr:from>
    <xdr:to>
      <xdr:col>24</xdr:col>
      <xdr:colOff>152400</xdr:colOff>
      <xdr:row>90</xdr:row>
      <xdr:rowOff>125664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5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127333</xdr:rowOff>
    </xdr:from>
    <xdr:to>
      <xdr:col>24</xdr:col>
      <xdr:colOff>63500</xdr:colOff>
      <xdr:row>94</xdr:row>
      <xdr:rowOff>92059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072183"/>
          <a:ext cx="838200" cy="1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133142</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77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154715</xdr:rowOff>
    </xdr:from>
    <xdr:to>
      <xdr:col>24</xdr:col>
      <xdr:colOff>114300</xdr:colOff>
      <xdr:row>94</xdr:row>
      <xdr:rowOff>84865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0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92059</xdr:rowOff>
    </xdr:from>
    <xdr:to>
      <xdr:col>19</xdr:col>
      <xdr:colOff>177800</xdr:colOff>
      <xdr:row>94</xdr:row>
      <xdr:rowOff>167201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08359"/>
          <a:ext cx="889000" cy="7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64120</xdr:rowOff>
    </xdr:from>
    <xdr:to>
      <xdr:col>20</xdr:col>
      <xdr:colOff>38100</xdr:colOff>
      <xdr:row>94</xdr:row>
      <xdr:rowOff>165720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18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156847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7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167201</xdr:rowOff>
    </xdr:from>
    <xdr:to>
      <xdr:col>15</xdr:col>
      <xdr:colOff>50800</xdr:colOff>
      <xdr:row>95</xdr:row>
      <xdr:rowOff>21286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283501"/>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2626</xdr:rowOff>
    </xdr:from>
    <xdr:to>
      <xdr:col>15</xdr:col>
      <xdr:colOff>101600</xdr:colOff>
      <xdr:row>95</xdr:row>
      <xdr:rowOff>104226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95353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21286</xdr:rowOff>
    </xdr:from>
    <xdr:to>
      <xdr:col>10</xdr:col>
      <xdr:colOff>114300</xdr:colOff>
      <xdr:row>95</xdr:row>
      <xdr:rowOff>142215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09036"/>
          <a:ext cx="889000" cy="1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166647</xdr:rowOff>
    </xdr:from>
    <xdr:to>
      <xdr:col>10</xdr:col>
      <xdr:colOff>165100</xdr:colOff>
      <xdr:row>95</xdr:row>
      <xdr:rowOff>96797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87924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161663</xdr:rowOff>
    </xdr:from>
    <xdr:to>
      <xdr:col>6</xdr:col>
      <xdr:colOff>38100</xdr:colOff>
      <xdr:row>95</xdr:row>
      <xdr:rowOff>91813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108340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76533</xdr:rowOff>
    </xdr:from>
    <xdr:to>
      <xdr:col>24</xdr:col>
      <xdr:colOff>114300</xdr:colOff>
      <xdr:row>94</xdr:row>
      <xdr:rowOff>6683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99410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41259</xdr:rowOff>
    </xdr:from>
    <xdr:to>
      <xdr:col>20</xdr:col>
      <xdr:colOff>38100</xdr:colOff>
      <xdr:row>94</xdr:row>
      <xdr:rowOff>142859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5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159386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3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116401</xdr:rowOff>
    </xdr:from>
    <xdr:to>
      <xdr:col>15</xdr:col>
      <xdr:colOff>101600</xdr:colOff>
      <xdr:row>95</xdr:row>
      <xdr:rowOff>46551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63078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0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141936</xdr:rowOff>
    </xdr:from>
    <xdr:to>
      <xdr:col>10</xdr:col>
      <xdr:colOff>165100</xdr:colOff>
      <xdr:row>95</xdr:row>
      <xdr:rowOff>72086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5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88613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0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91415</xdr:rowOff>
    </xdr:from>
    <xdr:to>
      <xdr:col>6</xdr:col>
      <xdr:colOff>38100</xdr:colOff>
      <xdr:row>96</xdr:row>
      <xdr:rowOff>21565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12692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79284</xdr:rowOff>
    </xdr:from>
    <xdr:to>
      <xdr:col>54</xdr:col>
      <xdr:colOff>189865</xdr:colOff>
      <xdr:row>38</xdr:row>
      <xdr:rowOff>94910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22784"/>
          <a:ext cx="1270" cy="1387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98737</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1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94910</xdr:rowOff>
    </xdr:from>
    <xdr:to>
      <xdr:col>55</xdr:col>
      <xdr:colOff>88900</xdr:colOff>
      <xdr:row>38</xdr:row>
      <xdr:rowOff>94910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1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25961</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9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79284</xdr:rowOff>
    </xdr:from>
    <xdr:to>
      <xdr:col>55</xdr:col>
      <xdr:colOff>88900</xdr:colOff>
      <xdr:row>30</xdr:row>
      <xdr:rowOff>79284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22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161694</xdr:rowOff>
    </xdr:from>
    <xdr:to>
      <xdr:col>55</xdr:col>
      <xdr:colOff>0</xdr:colOff>
      <xdr:row>36</xdr:row>
      <xdr:rowOff>6312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62444"/>
          <a:ext cx="8382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147765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0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124888</xdr:rowOff>
    </xdr:from>
    <xdr:to>
      <xdr:col>55</xdr:col>
      <xdr:colOff>50800</xdr:colOff>
      <xdr:row>35</xdr:row>
      <xdr:rowOff>55038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15129</xdr:rowOff>
    </xdr:from>
    <xdr:to>
      <xdr:col>50</xdr:col>
      <xdr:colOff>114300</xdr:colOff>
      <xdr:row>36</xdr:row>
      <xdr:rowOff>6312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844429"/>
          <a:ext cx="889000" cy="33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94860</xdr:rowOff>
    </xdr:from>
    <xdr:to>
      <xdr:col>50</xdr:col>
      <xdr:colOff>165100</xdr:colOff>
      <xdr:row>37</xdr:row>
      <xdr:rowOff>25010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16137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5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130833</xdr:rowOff>
    </xdr:from>
    <xdr:to>
      <xdr:col>45</xdr:col>
      <xdr:colOff>177800</xdr:colOff>
      <xdr:row>34</xdr:row>
      <xdr:rowOff>15129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5788683"/>
          <a:ext cx="8890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66661</xdr:rowOff>
    </xdr:from>
    <xdr:to>
      <xdr:col>46</xdr:col>
      <xdr:colOff>38100</xdr:colOff>
      <xdr:row>35</xdr:row>
      <xdr:rowOff>168261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159388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130833</xdr:rowOff>
    </xdr:from>
    <xdr:to>
      <xdr:col>41</xdr:col>
      <xdr:colOff>50800</xdr:colOff>
      <xdr:row>36</xdr:row>
      <xdr:rowOff>79872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5788683"/>
          <a:ext cx="889000" cy="46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33791</xdr:rowOff>
    </xdr:from>
    <xdr:to>
      <xdr:col>41</xdr:col>
      <xdr:colOff>101600</xdr:colOff>
      <xdr:row>35</xdr:row>
      <xdr:rowOff>135391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3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126518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2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148271</xdr:rowOff>
    </xdr:from>
    <xdr:to>
      <xdr:col>36</xdr:col>
      <xdr:colOff>165100</xdr:colOff>
      <xdr:row>35</xdr:row>
      <xdr:rowOff>78421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59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94948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57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110894</xdr:rowOff>
    </xdr:from>
    <xdr:to>
      <xdr:col>55</xdr:col>
      <xdr:colOff>50800</xdr:colOff>
      <xdr:row>36</xdr:row>
      <xdr:rowOff>41044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1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89321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9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126962</xdr:rowOff>
    </xdr:from>
    <xdr:to>
      <xdr:col>50</xdr:col>
      <xdr:colOff>165100</xdr:colOff>
      <xdr:row>36</xdr:row>
      <xdr:rowOff>57112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1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73639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90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135779</xdr:rowOff>
    </xdr:from>
    <xdr:to>
      <xdr:col>46</xdr:col>
      <xdr:colOff>38100</xdr:colOff>
      <xdr:row>34</xdr:row>
      <xdr:rowOff>65929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7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82456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56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80033</xdr:rowOff>
    </xdr:from>
    <xdr:to>
      <xdr:col>41</xdr:col>
      <xdr:colOff>101600</xdr:colOff>
      <xdr:row>34</xdr:row>
      <xdr:rowOff>10183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7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26710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551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29072</xdr:rowOff>
    </xdr:from>
    <xdr:to>
      <xdr:col>36</xdr:col>
      <xdr:colOff>165100</xdr:colOff>
      <xdr:row>36</xdr:row>
      <xdr:rowOff>130672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0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121799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2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145847</xdr:rowOff>
    </xdr:from>
    <xdr:to>
      <xdr:col>54</xdr:col>
      <xdr:colOff>189865</xdr:colOff>
      <xdr:row>58</xdr:row>
      <xdr:rowOff>61849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9404147"/>
          <a:ext cx="1270" cy="60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65676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61849</xdr:rowOff>
    </xdr:from>
    <xdr:to>
      <xdr:col>55</xdr:col>
      <xdr:colOff>88900</xdr:colOff>
      <xdr:row>58</xdr:row>
      <xdr:rowOff>61849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92524</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917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145847</xdr:rowOff>
    </xdr:from>
    <xdr:to>
      <xdr:col>55</xdr:col>
      <xdr:colOff>88900</xdr:colOff>
      <xdr:row>54</xdr:row>
      <xdr:rowOff>145847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40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145847</xdr:rowOff>
    </xdr:from>
    <xdr:to>
      <xdr:col>55</xdr:col>
      <xdr:colOff>0</xdr:colOff>
      <xdr:row>55</xdr:row>
      <xdr:rowOff>121806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404147"/>
          <a:ext cx="838200" cy="14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168318</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9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18441</xdr:rowOff>
    </xdr:from>
    <xdr:to>
      <xdr:col>55</xdr:col>
      <xdr:colOff>50800</xdr:colOff>
      <xdr:row>56</xdr:row>
      <xdr:rowOff>120041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1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76467</xdr:rowOff>
    </xdr:from>
    <xdr:to>
      <xdr:col>50</xdr:col>
      <xdr:colOff>114300</xdr:colOff>
      <xdr:row>55</xdr:row>
      <xdr:rowOff>121806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334767"/>
          <a:ext cx="889000" cy="2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46177</xdr:rowOff>
    </xdr:from>
    <xdr:to>
      <xdr:col>50</xdr:col>
      <xdr:colOff>165100</xdr:colOff>
      <xdr:row>56</xdr:row>
      <xdr:rowOff>147777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138904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4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63094</xdr:rowOff>
    </xdr:from>
    <xdr:to>
      <xdr:col>45</xdr:col>
      <xdr:colOff>177800</xdr:colOff>
      <xdr:row>54</xdr:row>
      <xdr:rowOff>76467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321394"/>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62840</xdr:rowOff>
    </xdr:from>
    <xdr:to>
      <xdr:col>46</xdr:col>
      <xdr:colOff>38100</xdr:colOff>
      <xdr:row>56</xdr:row>
      <xdr:rowOff>164440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155567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133680</xdr:rowOff>
    </xdr:from>
    <xdr:to>
      <xdr:col>41</xdr:col>
      <xdr:colOff>50800</xdr:colOff>
      <xdr:row>54</xdr:row>
      <xdr:rowOff>63094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8706180"/>
          <a:ext cx="889000" cy="6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151409</xdr:rowOff>
    </xdr:from>
    <xdr:to>
      <xdr:col>41</xdr:col>
      <xdr:colOff>101600</xdr:colOff>
      <xdr:row>55</xdr:row>
      <xdr:rowOff>81559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40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72686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50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115265</xdr:rowOff>
    </xdr:from>
    <xdr:to>
      <xdr:col>36</xdr:col>
      <xdr:colOff>165100</xdr:colOff>
      <xdr:row>55</xdr:row>
      <xdr:rowOff>45415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37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36542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6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95047</xdr:rowOff>
    </xdr:from>
    <xdr:to>
      <xdr:col>55</xdr:col>
      <xdr:colOff>50800</xdr:colOff>
      <xdr:row>55</xdr:row>
      <xdr:rowOff>25197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35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48074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71006</xdr:rowOff>
    </xdr:from>
    <xdr:to>
      <xdr:col>50</xdr:col>
      <xdr:colOff>165100</xdr:colOff>
      <xdr:row>56</xdr:row>
      <xdr:rowOff>1156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0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17683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27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25667</xdr:rowOff>
    </xdr:from>
    <xdr:to>
      <xdr:col>46</xdr:col>
      <xdr:colOff>38100</xdr:colOff>
      <xdr:row>54</xdr:row>
      <xdr:rowOff>127267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2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143794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05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12294</xdr:rowOff>
    </xdr:from>
    <xdr:to>
      <xdr:col>41</xdr:col>
      <xdr:colOff>101600</xdr:colOff>
      <xdr:row>54</xdr:row>
      <xdr:rowOff>113894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27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130421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04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82880</xdr:rowOff>
    </xdr:from>
    <xdr:to>
      <xdr:col>36</xdr:col>
      <xdr:colOff>165100</xdr:colOff>
      <xdr:row>51</xdr:row>
      <xdr:rowOff>13030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86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29557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843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92113</xdr:rowOff>
    </xdr:from>
    <xdr:to>
      <xdr:col>54</xdr:col>
      <xdr:colOff>189865</xdr:colOff>
      <xdr:row>78</xdr:row>
      <xdr:rowOff>127012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779413"/>
          <a:ext cx="1270" cy="720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130839</xdr:rowOff>
    </xdr:from>
    <xdr:ext cx="469744"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127012</xdr:rowOff>
    </xdr:from>
    <xdr:to>
      <xdr:col>55</xdr:col>
      <xdr:colOff>88900</xdr:colOff>
      <xdr:row>78</xdr:row>
      <xdr:rowOff>127012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0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38790</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5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92113</xdr:rowOff>
    </xdr:from>
    <xdr:to>
      <xdr:col>55</xdr:col>
      <xdr:colOff>88900</xdr:colOff>
      <xdr:row>74</xdr:row>
      <xdr:rowOff>92113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77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85141</xdr:rowOff>
    </xdr:from>
    <xdr:to>
      <xdr:col>55</xdr:col>
      <xdr:colOff>0</xdr:colOff>
      <xdr:row>77</xdr:row>
      <xdr:rowOff>150940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286791"/>
          <a:ext cx="838200" cy="6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39349</xdr:rowOff>
    </xdr:from>
    <xdr:ext cx="469744"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069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16472</xdr:rowOff>
    </xdr:from>
    <xdr:to>
      <xdr:col>55</xdr:col>
      <xdr:colOff>50800</xdr:colOff>
      <xdr:row>77</xdr:row>
      <xdr:rowOff>118072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21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150940</xdr:rowOff>
    </xdr:from>
    <xdr:to>
      <xdr:col>50</xdr:col>
      <xdr:colOff>114300</xdr:colOff>
      <xdr:row>78</xdr:row>
      <xdr:rowOff>39763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352590"/>
          <a:ext cx="889000" cy="6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149250</xdr:rowOff>
    </xdr:from>
    <xdr:to>
      <xdr:col>50</xdr:col>
      <xdr:colOff>165100</xdr:colOff>
      <xdr:row>78</xdr:row>
      <xdr:rowOff>79400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70527</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04428" y="134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39763</xdr:rowOff>
    </xdr:from>
    <xdr:to>
      <xdr:col>45</xdr:col>
      <xdr:colOff>177800</xdr:colOff>
      <xdr:row>78</xdr:row>
      <xdr:rowOff>59004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12863"/>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105930</xdr:rowOff>
    </xdr:from>
    <xdr:to>
      <xdr:col>46</xdr:col>
      <xdr:colOff>38100</xdr:colOff>
      <xdr:row>78</xdr:row>
      <xdr:rowOff>36080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0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52607</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15428" y="13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51842</xdr:rowOff>
    </xdr:from>
    <xdr:to>
      <xdr:col>41</xdr:col>
      <xdr:colOff>50800</xdr:colOff>
      <xdr:row>78</xdr:row>
      <xdr:rowOff>59004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253492"/>
          <a:ext cx="889000" cy="17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77051</xdr:rowOff>
    </xdr:from>
    <xdr:to>
      <xdr:col>41</xdr:col>
      <xdr:colOff>101600</xdr:colOff>
      <xdr:row>77</xdr:row>
      <xdr:rowOff>7201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10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23728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8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171386</xdr:rowOff>
    </xdr:from>
    <xdr:to>
      <xdr:col>36</xdr:col>
      <xdr:colOff>165100</xdr:colOff>
      <xdr:row>71</xdr:row>
      <xdr:rowOff>101536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17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118063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19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34341</xdr:rowOff>
    </xdr:from>
    <xdr:to>
      <xdr:col>55</xdr:col>
      <xdr:colOff>50800</xdr:colOff>
      <xdr:row>77</xdr:row>
      <xdr:rowOff>135941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12768</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100140</xdr:rowOff>
    </xdr:from>
    <xdr:to>
      <xdr:col>50</xdr:col>
      <xdr:colOff>165100</xdr:colOff>
      <xdr:row>78</xdr:row>
      <xdr:rowOff>30290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46817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0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160413</xdr:rowOff>
    </xdr:from>
    <xdr:to>
      <xdr:col>46</xdr:col>
      <xdr:colOff>38100</xdr:colOff>
      <xdr:row>78</xdr:row>
      <xdr:rowOff>90563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81690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45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8204</xdr:rowOff>
    </xdr:from>
    <xdr:to>
      <xdr:col>41</xdr:col>
      <xdr:colOff>101600</xdr:colOff>
      <xdr:row>78</xdr:row>
      <xdr:rowOff>109804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100931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47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1042</xdr:rowOff>
    </xdr:from>
    <xdr:to>
      <xdr:col>36</xdr:col>
      <xdr:colOff>165100</xdr:colOff>
      <xdr:row>77</xdr:row>
      <xdr:rowOff>102642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93769</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29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26352</xdr:rowOff>
    </xdr:from>
    <xdr:to>
      <xdr:col>54</xdr:col>
      <xdr:colOff>189865</xdr:colOff>
      <xdr:row>99</xdr:row>
      <xdr:rowOff>119114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6485552"/>
          <a:ext cx="1270" cy="607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122941</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709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119114</xdr:rowOff>
    </xdr:from>
    <xdr:to>
      <xdr:col>55</xdr:col>
      <xdr:colOff>88900</xdr:colOff>
      <xdr:row>99</xdr:row>
      <xdr:rowOff>119114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709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144479</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62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26352</xdr:rowOff>
    </xdr:from>
    <xdr:to>
      <xdr:col>55</xdr:col>
      <xdr:colOff>88900</xdr:colOff>
      <xdr:row>96</xdr:row>
      <xdr:rowOff>26352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48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26352</xdr:rowOff>
    </xdr:from>
    <xdr:to>
      <xdr:col>55</xdr:col>
      <xdr:colOff>0</xdr:colOff>
      <xdr:row>97</xdr:row>
      <xdr:rowOff>56617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485552"/>
          <a:ext cx="838200" cy="20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74820</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70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96393</xdr:rowOff>
    </xdr:from>
    <xdr:to>
      <xdr:col>55</xdr:col>
      <xdr:colOff>50800</xdr:colOff>
      <xdr:row>98</xdr:row>
      <xdr:rowOff>26543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2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132665</xdr:rowOff>
    </xdr:from>
    <xdr:to>
      <xdr:col>50</xdr:col>
      <xdr:colOff>114300</xdr:colOff>
      <xdr:row>97</xdr:row>
      <xdr:rowOff>56617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420415"/>
          <a:ext cx="889000" cy="2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70650</xdr:rowOff>
    </xdr:from>
    <xdr:to>
      <xdr:col>50</xdr:col>
      <xdr:colOff>165100</xdr:colOff>
      <xdr:row>99</xdr:row>
      <xdr:rowOff>800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87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163377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76518</xdr:rowOff>
    </xdr:from>
    <xdr:to>
      <xdr:col>45</xdr:col>
      <xdr:colOff>177800</xdr:colOff>
      <xdr:row>95</xdr:row>
      <xdr:rowOff>132665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364268"/>
          <a:ext cx="889000" cy="5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171298</xdr:rowOff>
    </xdr:from>
    <xdr:to>
      <xdr:col>46</xdr:col>
      <xdr:colOff>38100</xdr:colOff>
      <xdr:row>98</xdr:row>
      <xdr:rowOff>101448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92575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8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125603</xdr:rowOff>
    </xdr:from>
    <xdr:to>
      <xdr:col>41</xdr:col>
      <xdr:colOff>50800</xdr:colOff>
      <xdr:row>95</xdr:row>
      <xdr:rowOff>76518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5727553"/>
          <a:ext cx="889000" cy="63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xdr:rowOff>
    </xdr:from>
    <xdr:to>
      <xdr:col>41</xdr:col>
      <xdr:colOff>101600</xdr:colOff>
      <xdr:row>97</xdr:row>
      <xdr:rowOff>101702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3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92829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49504</xdr:rowOff>
    </xdr:from>
    <xdr:to>
      <xdr:col>36</xdr:col>
      <xdr:colOff>165100</xdr:colOff>
      <xdr:row>98</xdr:row>
      <xdr:rowOff>151104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85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142231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94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147002</xdr:rowOff>
    </xdr:from>
    <xdr:to>
      <xdr:col>55</xdr:col>
      <xdr:colOff>50800</xdr:colOff>
      <xdr:row>96</xdr:row>
      <xdr:rowOff>77152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100029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8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5817</xdr:rowOff>
    </xdr:from>
    <xdr:to>
      <xdr:col>50</xdr:col>
      <xdr:colOff>165100</xdr:colOff>
      <xdr:row>97</xdr:row>
      <xdr:rowOff>107417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123944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4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81865</xdr:rowOff>
    </xdr:from>
    <xdr:to>
      <xdr:col>46</xdr:col>
      <xdr:colOff>38100</xdr:colOff>
      <xdr:row>96</xdr:row>
      <xdr:rowOff>12015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36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28542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14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25718</xdr:rowOff>
    </xdr:from>
    <xdr:to>
      <xdr:col>41</xdr:col>
      <xdr:colOff>101600</xdr:colOff>
      <xdr:row>95</xdr:row>
      <xdr:rowOff>127318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3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143845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08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74803</xdr:rowOff>
    </xdr:from>
    <xdr:to>
      <xdr:col>36</xdr:col>
      <xdr:colOff>165100</xdr:colOff>
      <xdr:row>92</xdr:row>
      <xdr:rowOff>4953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567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21480</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72795" y="1545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69215</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12715"/>
          <a:ext cx="1269"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15892</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8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69215</xdr:rowOff>
    </xdr:from>
    <xdr:to>
      <xdr:col>86</xdr:col>
      <xdr:colOff>25400</xdr:colOff>
      <xdr:row>30</xdr:row>
      <xdr:rowOff>69215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12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48387</xdr:rowOff>
    </xdr:from>
    <xdr:to>
      <xdr:col>85</xdr:col>
      <xdr:colOff>127000</xdr:colOff>
      <xdr:row>34</xdr:row>
      <xdr:rowOff>148590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5363337"/>
          <a:ext cx="838200" cy="61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128795</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5958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150368</xdr:rowOff>
    </xdr:from>
    <xdr:to>
      <xdr:col>85</xdr:col>
      <xdr:colOff>177800</xdr:colOff>
      <xdr:row>35</xdr:row>
      <xdr:rowOff>80518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597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148590</xdr:rowOff>
    </xdr:from>
    <xdr:to>
      <xdr:col>81</xdr:col>
      <xdr:colOff>50800</xdr:colOff>
      <xdr:row>38</xdr:row>
      <xdr:rowOff>161671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5977890"/>
          <a:ext cx="889000" cy="69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86106</xdr:rowOff>
    </xdr:from>
    <xdr:to>
      <xdr:col>81</xdr:col>
      <xdr:colOff>101600</xdr:colOff>
      <xdr:row>35</xdr:row>
      <xdr:rowOff>16256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59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32783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569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161671</xdr:rowOff>
    </xdr:from>
    <xdr:to>
      <xdr:col>76</xdr:col>
      <xdr:colOff>114300</xdr:colOff>
      <xdr:row>39</xdr:row>
      <xdr:rowOff>14224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7677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88646</xdr:rowOff>
    </xdr:from>
    <xdr:to>
      <xdr:col>76</xdr:col>
      <xdr:colOff>165100</xdr:colOff>
      <xdr:row>38</xdr:row>
      <xdr:rowOff>18796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43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35323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156083</xdr:rowOff>
    </xdr:from>
    <xdr:to>
      <xdr:col>71</xdr:col>
      <xdr:colOff>177800</xdr:colOff>
      <xdr:row>39</xdr:row>
      <xdr:rowOff>14224</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71183"/>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99949</xdr:rowOff>
    </xdr:from>
    <xdr:to>
      <xdr:col>72</xdr:col>
      <xdr:colOff>38100</xdr:colOff>
      <xdr:row>36</xdr:row>
      <xdr:rowOff>30099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1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46626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58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144416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59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169037</xdr:rowOff>
    </xdr:from>
    <xdr:to>
      <xdr:col>85</xdr:col>
      <xdr:colOff>177800</xdr:colOff>
      <xdr:row>31</xdr:row>
      <xdr:rowOff>99187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53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20464</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516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97790</xdr:rowOff>
    </xdr:from>
    <xdr:to>
      <xdr:col>81</xdr:col>
      <xdr:colOff>101600</xdr:colOff>
      <xdr:row>35</xdr:row>
      <xdr:rowOff>27940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19067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01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110871</xdr:rowOff>
    </xdr:from>
    <xdr:to>
      <xdr:col>76</xdr:col>
      <xdr:colOff>165100</xdr:colOff>
      <xdr:row>39</xdr:row>
      <xdr:rowOff>41021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32148</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718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134874</xdr:rowOff>
    </xdr:from>
    <xdr:to>
      <xdr:col>72</xdr:col>
      <xdr:colOff>38100</xdr:colOff>
      <xdr:row>39</xdr:row>
      <xdr:rowOff>65024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56151</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4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105283</xdr:rowOff>
    </xdr:from>
    <xdr:to>
      <xdr:col>67</xdr:col>
      <xdr:colOff>101600</xdr:colOff>
      <xdr:row>39</xdr:row>
      <xdr:rowOff>35433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26560</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1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150167</xdr:rowOff>
    </xdr:from>
    <xdr:to>
      <xdr:col>85</xdr:col>
      <xdr:colOff>126364</xdr:colOff>
      <xdr:row>78</xdr:row>
      <xdr:rowOff>141790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51667"/>
          <a:ext cx="1269" cy="13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145617</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141790</xdr:rowOff>
    </xdr:from>
    <xdr:to>
      <xdr:col>86</xdr:col>
      <xdr:colOff>25400</xdr:colOff>
      <xdr:row>78</xdr:row>
      <xdr:rowOff>141790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14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96844</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2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150167</xdr:rowOff>
    </xdr:from>
    <xdr:to>
      <xdr:col>86</xdr:col>
      <xdr:colOff>25400</xdr:colOff>
      <xdr:row>70</xdr:row>
      <xdr:rowOff>150167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154396</xdr:rowOff>
    </xdr:from>
    <xdr:to>
      <xdr:col>85</xdr:col>
      <xdr:colOff>127000</xdr:colOff>
      <xdr:row>71</xdr:row>
      <xdr:rowOff>114783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155896"/>
          <a:ext cx="838200" cy="13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22734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53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44307</xdr:rowOff>
    </xdr:from>
    <xdr:to>
      <xdr:col>85</xdr:col>
      <xdr:colOff>177800</xdr:colOff>
      <xdr:row>73</xdr:row>
      <xdr:rowOff>145907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56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156502</xdr:rowOff>
    </xdr:from>
    <xdr:to>
      <xdr:col>81</xdr:col>
      <xdr:colOff>50800</xdr:colOff>
      <xdr:row>71</xdr:row>
      <xdr:rowOff>114783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1986552"/>
          <a:ext cx="889000" cy="30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28598</xdr:rowOff>
    </xdr:from>
    <xdr:to>
      <xdr:col>81</xdr:col>
      <xdr:colOff>101600</xdr:colOff>
      <xdr:row>73</xdr:row>
      <xdr:rowOff>130198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121325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63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156502</xdr:rowOff>
    </xdr:from>
    <xdr:to>
      <xdr:col>76</xdr:col>
      <xdr:colOff>114300</xdr:colOff>
      <xdr:row>71</xdr:row>
      <xdr:rowOff>56261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1986552"/>
          <a:ext cx="889000" cy="24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55328</xdr:rowOff>
    </xdr:from>
    <xdr:to>
      <xdr:col>76</xdr:col>
      <xdr:colOff>165100</xdr:colOff>
      <xdr:row>73</xdr:row>
      <xdr:rowOff>156928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57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148055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56261</xdr:rowOff>
    </xdr:from>
    <xdr:to>
      <xdr:col>71</xdr:col>
      <xdr:colOff>177800</xdr:colOff>
      <xdr:row>71</xdr:row>
      <xdr:rowOff>83285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2229211"/>
          <a:ext cx="889000" cy="2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114650</xdr:rowOff>
    </xdr:from>
    <xdr:to>
      <xdr:col>72</xdr:col>
      <xdr:colOff>38100</xdr:colOff>
      <xdr:row>74</xdr:row>
      <xdr:rowOff>44800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6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35927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72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141217</xdr:rowOff>
    </xdr:from>
    <xdr:to>
      <xdr:col>67</xdr:col>
      <xdr:colOff>101600</xdr:colOff>
      <xdr:row>74</xdr:row>
      <xdr:rowOff>71367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62494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7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103596</xdr:rowOff>
    </xdr:from>
    <xdr:to>
      <xdr:col>85</xdr:col>
      <xdr:colOff>177800</xdr:colOff>
      <xdr:row>71</xdr:row>
      <xdr:rowOff>33746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10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52394</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05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63983</xdr:rowOff>
    </xdr:from>
    <xdr:to>
      <xdr:col>81</xdr:col>
      <xdr:colOff>101600</xdr:colOff>
      <xdr:row>71</xdr:row>
      <xdr:rowOff>165583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2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10660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01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105702</xdr:rowOff>
    </xdr:from>
    <xdr:to>
      <xdr:col>76</xdr:col>
      <xdr:colOff>165100</xdr:colOff>
      <xdr:row>70</xdr:row>
      <xdr:rowOff>35852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19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52379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171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5461</xdr:rowOff>
    </xdr:from>
    <xdr:to>
      <xdr:col>72</xdr:col>
      <xdr:colOff>38100</xdr:colOff>
      <xdr:row>71</xdr:row>
      <xdr:rowOff>107061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1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123588</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19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32485</xdr:rowOff>
    </xdr:from>
    <xdr:to>
      <xdr:col>67</xdr:col>
      <xdr:colOff>101600</xdr:colOff>
      <xdr:row>71</xdr:row>
      <xdr:rowOff>134085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2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150612</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198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106161</xdr:rowOff>
    </xdr:from>
    <xdr:to>
      <xdr:col>85</xdr:col>
      <xdr:colOff>126364</xdr:colOff>
      <xdr:row>98</xdr:row>
      <xdr:rowOff>170807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6222461"/>
          <a:ext cx="1269" cy="750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7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170807</xdr:rowOff>
    </xdr:from>
    <xdr:to>
      <xdr:col>86</xdr:col>
      <xdr:colOff>25400</xdr:colOff>
      <xdr:row>98</xdr:row>
      <xdr:rowOff>170807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7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52838</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99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106161</xdr:rowOff>
    </xdr:from>
    <xdr:to>
      <xdr:col>86</xdr:col>
      <xdr:colOff>25400</xdr:colOff>
      <xdr:row>94</xdr:row>
      <xdr:rowOff>106161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22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170807</xdr:rowOff>
    </xdr:from>
    <xdr:to>
      <xdr:col>85</xdr:col>
      <xdr:colOff>127000</xdr:colOff>
      <xdr:row>99</xdr:row>
      <xdr:rowOff>41827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972907"/>
          <a:ext cx="838200" cy="4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161955</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4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139078</xdr:rowOff>
    </xdr:from>
    <xdr:to>
      <xdr:col>85</xdr:col>
      <xdr:colOff>177800</xdr:colOff>
      <xdr:row>97</xdr:row>
      <xdr:rowOff>69228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59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48586</xdr:rowOff>
    </xdr:from>
    <xdr:to>
      <xdr:col>81</xdr:col>
      <xdr:colOff>50800</xdr:colOff>
      <xdr:row>99</xdr:row>
      <xdr:rowOff>41827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5650536"/>
          <a:ext cx="889000" cy="136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61500</xdr:rowOff>
    </xdr:from>
    <xdr:to>
      <xdr:col>81</xdr:col>
      <xdr:colOff>101600</xdr:colOff>
      <xdr:row>97</xdr:row>
      <xdr:rowOff>163100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8177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6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48586</xdr:rowOff>
    </xdr:from>
    <xdr:to>
      <xdr:col>76</xdr:col>
      <xdr:colOff>114300</xdr:colOff>
      <xdr:row>97</xdr:row>
      <xdr:rowOff>72752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5650536"/>
          <a:ext cx="889000" cy="105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15176</xdr:rowOff>
    </xdr:from>
    <xdr:to>
      <xdr:col>76</xdr:col>
      <xdr:colOff>165100</xdr:colOff>
      <xdr:row>95</xdr:row>
      <xdr:rowOff>116776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30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107903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39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72752</xdr:rowOff>
    </xdr:from>
    <xdr:to>
      <xdr:col>71</xdr:col>
      <xdr:colOff>177800</xdr:colOff>
      <xdr:row>97</xdr:row>
      <xdr:rowOff>131797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03402"/>
          <a:ext cx="889000" cy="5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21169</xdr:rowOff>
    </xdr:from>
    <xdr:to>
      <xdr:col>72</xdr:col>
      <xdr:colOff>38100</xdr:colOff>
      <xdr:row>97</xdr:row>
      <xdr:rowOff>122769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65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139296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42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40584</xdr:rowOff>
    </xdr:from>
    <xdr:to>
      <xdr:col>67</xdr:col>
      <xdr:colOff>101600</xdr:colOff>
      <xdr:row>96</xdr:row>
      <xdr:rowOff>142184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49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158711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2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120007</xdr:rowOff>
    </xdr:from>
    <xdr:to>
      <xdr:col>85</xdr:col>
      <xdr:colOff>177800</xdr:colOff>
      <xdr:row>99</xdr:row>
      <xdr:rowOff>50157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92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34934</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83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162477</xdr:rowOff>
    </xdr:from>
    <xdr:to>
      <xdr:col>81</xdr:col>
      <xdr:colOff>101600</xdr:colOff>
      <xdr:row>99</xdr:row>
      <xdr:rowOff>92627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96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83754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705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169236</xdr:rowOff>
    </xdr:from>
    <xdr:to>
      <xdr:col>76</xdr:col>
      <xdr:colOff>165100</xdr:colOff>
      <xdr:row>91</xdr:row>
      <xdr:rowOff>99386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559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115913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537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21952</xdr:rowOff>
    </xdr:from>
    <xdr:to>
      <xdr:col>72</xdr:col>
      <xdr:colOff>38100</xdr:colOff>
      <xdr:row>97</xdr:row>
      <xdr:rowOff>123552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6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114679</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7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80997</xdr:rowOff>
    </xdr:from>
    <xdr:to>
      <xdr:col>67</xdr:col>
      <xdr:colOff>101600</xdr:colOff>
      <xdr:row>98</xdr:row>
      <xdr:rowOff>11147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1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2274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8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121739</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265239"/>
          <a:ext cx="1269"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68416</xdr:rowOff>
    </xdr:from>
    <xdr:ext cx="469744"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121739</xdr:rowOff>
    </xdr:from>
    <xdr:to>
      <xdr:col>116</xdr:col>
      <xdr:colOff>152400</xdr:colOff>
      <xdr:row>30</xdr:row>
      <xdr:rowOff>121739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74712</xdr:rowOff>
    </xdr:from>
    <xdr:to>
      <xdr:col>116</xdr:col>
      <xdr:colOff>63500</xdr:colOff>
      <xdr:row>34</xdr:row>
      <xdr:rowOff>21481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1323300" y="5732562"/>
          <a:ext cx="838200" cy="1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45120</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2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66693</xdr:rowOff>
    </xdr:from>
    <xdr:to>
      <xdr:col>116</xdr:col>
      <xdr:colOff>114300</xdr:colOff>
      <xdr:row>36</xdr:row>
      <xdr:rowOff>168293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23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21481</xdr:rowOff>
    </xdr:from>
    <xdr:to>
      <xdr:col>111</xdr:col>
      <xdr:colOff>177800</xdr:colOff>
      <xdr:row>34</xdr:row>
      <xdr:rowOff>25073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0434300" y="585078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20320</xdr:rowOff>
    </xdr:from>
    <xdr:to>
      <xdr:col>112</xdr:col>
      <xdr:colOff>38100</xdr:colOff>
      <xdr:row>38</xdr:row>
      <xdr:rowOff>121920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113047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25073</xdr:rowOff>
    </xdr:from>
    <xdr:to>
      <xdr:col>107</xdr:col>
      <xdr:colOff>50800</xdr:colOff>
      <xdr:row>37</xdr:row>
      <xdr:rowOff>151130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9545300" y="5854373"/>
          <a:ext cx="889000" cy="64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103903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127943</xdr:rowOff>
    </xdr:from>
    <xdr:to>
      <xdr:col>102</xdr:col>
      <xdr:colOff>114300</xdr:colOff>
      <xdr:row>37</xdr:row>
      <xdr:rowOff>151130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656300" y="6471593"/>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116005</xdr:rowOff>
    </xdr:from>
    <xdr:to>
      <xdr:col>102</xdr:col>
      <xdr:colOff>165100</xdr:colOff>
      <xdr:row>39</xdr:row>
      <xdr:rowOff>46155</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63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37282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723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72572</xdr:rowOff>
    </xdr:from>
    <xdr:to>
      <xdr:col>98</xdr:col>
      <xdr:colOff>38100</xdr:colOff>
      <xdr:row>38</xdr:row>
      <xdr:rowOff>2722</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19249</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23912</xdr:rowOff>
    </xdr:from>
    <xdr:to>
      <xdr:col>116</xdr:col>
      <xdr:colOff>114300</xdr:colOff>
      <xdr:row>33</xdr:row>
      <xdr:rowOff>125512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56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46789</xdr:rowOff>
    </xdr:from>
    <xdr:ext cx="469744"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553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142131</xdr:rowOff>
    </xdr:from>
    <xdr:to>
      <xdr:col>112</xdr:col>
      <xdr:colOff>38100</xdr:colOff>
      <xdr:row>34</xdr:row>
      <xdr:rowOff>72281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579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88808</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088428" y="557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145723</xdr:rowOff>
    </xdr:from>
    <xdr:to>
      <xdr:col>107</xdr:col>
      <xdr:colOff>101600</xdr:colOff>
      <xdr:row>34</xdr:row>
      <xdr:rowOff>75873</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58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92400</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199428" y="557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100330</xdr:rowOff>
    </xdr:from>
    <xdr:to>
      <xdr:col>102</xdr:col>
      <xdr:colOff>165100</xdr:colOff>
      <xdr:row>38</xdr:row>
      <xdr:rowOff>30480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47007</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56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77143</xdr:rowOff>
    </xdr:from>
    <xdr:to>
      <xdr:col>98</xdr:col>
      <xdr:colOff>38100</xdr:colOff>
      <xdr:row>38</xdr:row>
      <xdr:rowOff>7293</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169870</xdr:rowOff>
    </xdr:from>
    <xdr:ext cx="378565"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467017" y="6513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111777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168927</xdr:rowOff>
    </xdr:from>
    <xdr:ext cx="46717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31801</xdr:rowOff>
    </xdr:from>
    <xdr:to>
      <xdr:col>116</xdr:col>
      <xdr:colOff>62864</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9118651"/>
          <a:ext cx="1269" cy="9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149928</xdr:rowOff>
    </xdr:from>
    <xdr:ext cx="469744"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89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31801</xdr:rowOff>
    </xdr:from>
    <xdr:to>
      <xdr:col>116</xdr:col>
      <xdr:colOff>152400</xdr:colOff>
      <xdr:row>53</xdr:row>
      <xdr:rowOff>31801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911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99238</xdr:rowOff>
    </xdr:from>
    <xdr:to>
      <xdr:col>116</xdr:col>
      <xdr:colOff>63500</xdr:colOff>
      <xdr:row>58</xdr:row>
      <xdr:rowOff>109754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043338"/>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138752</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568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115875</xdr:rowOff>
    </xdr:from>
    <xdr:to>
      <xdr:col>116</xdr:col>
      <xdr:colOff>114300</xdr:colOff>
      <xdr:row>57</xdr:row>
      <xdr:rowOff>46025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99238</xdr:rowOff>
    </xdr:from>
    <xdr:to>
      <xdr:col>111</xdr:col>
      <xdr:colOff>177800</xdr:colOff>
      <xdr:row>58</xdr:row>
      <xdr:rowOff>107696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10043338"/>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106731</xdr:rowOff>
    </xdr:from>
    <xdr:to>
      <xdr:col>112</xdr:col>
      <xdr:colOff>38100</xdr:colOff>
      <xdr:row>57</xdr:row>
      <xdr:rowOff>36881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53408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48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62891</xdr:rowOff>
    </xdr:from>
    <xdr:to>
      <xdr:col>107</xdr:col>
      <xdr:colOff>50800</xdr:colOff>
      <xdr:row>58</xdr:row>
      <xdr:rowOff>107696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006991"/>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116332</xdr:rowOff>
    </xdr:from>
    <xdr:to>
      <xdr:col>107</xdr:col>
      <xdr:colOff>101600</xdr:colOff>
      <xdr:row>57</xdr:row>
      <xdr:rowOff>46482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1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63009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49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62891</xdr:rowOff>
    </xdr:from>
    <xdr:to>
      <xdr:col>102</xdr:col>
      <xdr:colOff>114300</xdr:colOff>
      <xdr:row>58</xdr:row>
      <xdr:rowOff>80721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10006991"/>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60554</xdr:rowOff>
    </xdr:from>
    <xdr:to>
      <xdr:col>102</xdr:col>
      <xdr:colOff>165100</xdr:colOff>
      <xdr:row>56</xdr:row>
      <xdr:rowOff>162154</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6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7231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43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148107</xdr:rowOff>
    </xdr:from>
    <xdr:to>
      <xdr:col>98</xdr:col>
      <xdr:colOff>38100</xdr:colOff>
      <xdr:row>51</xdr:row>
      <xdr:rowOff>78257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87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49</xdr:row>
      <xdr:rowOff>94784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84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58954</xdr:rowOff>
    </xdr:from>
    <xdr:to>
      <xdr:col>116</xdr:col>
      <xdr:colOff>114300</xdr:colOff>
      <xdr:row>58</xdr:row>
      <xdr:rowOff>160554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0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145331</xdr:rowOff>
    </xdr:from>
    <xdr:ext cx="378565"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1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48438</xdr:rowOff>
    </xdr:from>
    <xdr:to>
      <xdr:col>112</xdr:col>
      <xdr:colOff>38100</xdr:colOff>
      <xdr:row>58</xdr:row>
      <xdr:rowOff>150038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9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141165</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34017" y="10085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56896</xdr:rowOff>
    </xdr:from>
    <xdr:to>
      <xdr:col>107</xdr:col>
      <xdr:colOff>101600</xdr:colOff>
      <xdr:row>58</xdr:row>
      <xdr:rowOff>158496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149623</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245017" y="10093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12091</xdr:rowOff>
    </xdr:from>
    <xdr:to>
      <xdr:col>102</xdr:col>
      <xdr:colOff>165100</xdr:colOff>
      <xdr:row>58</xdr:row>
      <xdr:rowOff>113691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104818</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56017" y="10048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29921</xdr:rowOff>
    </xdr:from>
    <xdr:to>
      <xdr:col>98</xdr:col>
      <xdr:colOff>38100</xdr:colOff>
      <xdr:row>58</xdr:row>
      <xdr:rowOff>131521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9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122648</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67017" y="1006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26733</xdr:rowOff>
    </xdr:from>
    <xdr:to>
      <xdr:col>116</xdr:col>
      <xdr:colOff>62864</xdr:colOff>
      <xdr:row>79</xdr:row>
      <xdr:rowOff>50736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028233"/>
          <a:ext cx="1269" cy="1567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54563</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59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50736</xdr:rowOff>
    </xdr:from>
    <xdr:to>
      <xdr:col>116</xdr:col>
      <xdr:colOff>152400</xdr:colOff>
      <xdr:row>79</xdr:row>
      <xdr:rowOff>50736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59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144860</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8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26733</xdr:rowOff>
    </xdr:from>
    <xdr:to>
      <xdr:col>116</xdr:col>
      <xdr:colOff>152400</xdr:colOff>
      <xdr:row>70</xdr:row>
      <xdr:rowOff>26733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02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116611</xdr:rowOff>
    </xdr:from>
    <xdr:to>
      <xdr:col>116</xdr:col>
      <xdr:colOff>63500</xdr:colOff>
      <xdr:row>76</xdr:row>
      <xdr:rowOff>330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975361"/>
          <a:ext cx="8382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15727</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0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164300</xdr:rowOff>
    </xdr:from>
    <xdr:to>
      <xdr:col>116</xdr:col>
      <xdr:colOff>114300</xdr:colOff>
      <xdr:row>75</xdr:row>
      <xdr:rowOff>94450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8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330</xdr:rowOff>
    </xdr:from>
    <xdr:to>
      <xdr:col>111</xdr:col>
      <xdr:colOff>177800</xdr:colOff>
      <xdr:row>76</xdr:row>
      <xdr:rowOff>54318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030530"/>
          <a:ext cx="8890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163690</xdr:rowOff>
    </xdr:from>
    <xdr:to>
      <xdr:col>112</xdr:col>
      <xdr:colOff>38100</xdr:colOff>
      <xdr:row>75</xdr:row>
      <xdr:rowOff>93840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8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110367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6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91084</xdr:rowOff>
    </xdr:from>
    <xdr:to>
      <xdr:col>107</xdr:col>
      <xdr:colOff>50800</xdr:colOff>
      <xdr:row>76</xdr:row>
      <xdr:rowOff>54318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949834"/>
          <a:ext cx="889000" cy="13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72022</xdr:rowOff>
    </xdr:from>
    <xdr:to>
      <xdr:col>107</xdr:col>
      <xdr:colOff>101600</xdr:colOff>
      <xdr:row>75</xdr:row>
      <xdr:rowOff>2172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7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18699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53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151244</xdr:rowOff>
    </xdr:from>
    <xdr:to>
      <xdr:col>102</xdr:col>
      <xdr:colOff>114300</xdr:colOff>
      <xdr:row>75</xdr:row>
      <xdr:rowOff>91084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2838544"/>
          <a:ext cx="889000" cy="1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61278</xdr:rowOff>
    </xdr:from>
    <xdr:to>
      <xdr:col>102</xdr:col>
      <xdr:colOff>165100</xdr:colOff>
      <xdr:row>74</xdr:row>
      <xdr:rowOff>162878</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74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7955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5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94500</xdr:rowOff>
    </xdr:from>
    <xdr:to>
      <xdr:col>98</xdr:col>
      <xdr:colOff>38100</xdr:colOff>
      <xdr:row>75</xdr:row>
      <xdr:rowOff>24650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41177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5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65811</xdr:rowOff>
    </xdr:from>
    <xdr:to>
      <xdr:col>116</xdr:col>
      <xdr:colOff>114300</xdr:colOff>
      <xdr:row>75</xdr:row>
      <xdr:rowOff>167411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9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44238</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90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120980</xdr:rowOff>
    </xdr:from>
    <xdr:to>
      <xdr:col>112</xdr:col>
      <xdr:colOff>38100</xdr:colOff>
      <xdr:row>76</xdr:row>
      <xdr:rowOff>51130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9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42257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3518</xdr:rowOff>
    </xdr:from>
    <xdr:to>
      <xdr:col>107</xdr:col>
      <xdr:colOff>101600</xdr:colOff>
      <xdr:row>76</xdr:row>
      <xdr:rowOff>105118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0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96245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12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40284</xdr:rowOff>
    </xdr:from>
    <xdr:to>
      <xdr:col>102</xdr:col>
      <xdr:colOff>165100</xdr:colOff>
      <xdr:row>75</xdr:row>
      <xdr:rowOff>141884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133011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99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100444</xdr:rowOff>
    </xdr:from>
    <xdr:to>
      <xdr:col>98</xdr:col>
      <xdr:colOff>38100</xdr:colOff>
      <xdr:row>75</xdr:row>
      <xdr:rowOff>30594</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7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21721</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88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kumimoji="1" lang="ja-JP" altLang="ja-JP" sz="1100">
              <a:solidFill>
                <a:schemeClr val="dk1"/>
              </a:solidFill>
              <a:effectLst/>
              <a:latin typeface="+mn-lt"/>
              <a:ea typeface="+mn-ea"/>
              <a:cs typeface="+mn-cs"/>
            </a:rPr>
            <a:t>住民一人当たりの性質別決算額において、類似団体や全国平均と比較して、人件費、物件費、補助費等、普通建設事業費、公債費、積立金及び投資及び出資金が高い水準にある。</a:t>
          </a:r>
          <a:endParaRPr lang="ja-JP" altLang="ja-JP" sz="1400">
            <a:effectLst/>
          </a:endParaRPr>
        </a:p>
        <a:p>
          <a:pPr>
            <a:lnSpc>
              <a:spcPts val="1100"/>
            </a:lnSpc>
          </a:pPr>
          <a:r>
            <a:rPr kumimoji="1" lang="ja-JP" altLang="ja-JP" sz="1100">
              <a:solidFill>
                <a:schemeClr val="dk1"/>
              </a:solidFill>
              <a:effectLst/>
              <a:latin typeface="+mn-lt"/>
              <a:ea typeface="+mn-ea"/>
              <a:cs typeface="+mn-cs"/>
            </a:rPr>
            <a:t>人件費については、</a:t>
          </a:r>
          <a:r>
            <a:rPr lang="ja-JP" altLang="ja-JP" sz="1100" b="0" i="0" baseline="0">
              <a:solidFill>
                <a:schemeClr val="dk1"/>
              </a:solidFill>
              <a:effectLst/>
              <a:latin typeface="+mn-lt"/>
              <a:ea typeface="+mn-ea"/>
              <a:cs typeface="+mn-cs"/>
            </a:rPr>
            <a:t>町村合併に伴い消防及びごみ処理事業に係る一部事務組合の職員の身分をそのまま引き継いだことが主な要因として考えられるが、職員の定員管理や給与の適正化等に努めており、町村合併を行なった平成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年度と比較して、職員数で△</a:t>
          </a:r>
          <a:r>
            <a:rPr lang="en-US" altLang="ja-JP" sz="1100" b="0" i="0" baseline="0">
              <a:solidFill>
                <a:schemeClr val="dk1"/>
              </a:solidFill>
              <a:effectLst/>
              <a:latin typeface="+mn-lt"/>
              <a:ea typeface="+mn-ea"/>
              <a:cs typeface="+mn-cs"/>
            </a:rPr>
            <a:t>177</a:t>
          </a:r>
          <a:r>
            <a:rPr lang="ja-JP" altLang="ja-JP" sz="1100" b="0" i="0" baseline="0">
              <a:solidFill>
                <a:schemeClr val="dk1"/>
              </a:solidFill>
              <a:effectLst/>
              <a:latin typeface="+mn-lt"/>
              <a:ea typeface="+mn-ea"/>
              <a:cs typeface="+mn-cs"/>
            </a:rPr>
            <a:t>人、金額で△</a:t>
          </a:r>
          <a:r>
            <a:rPr lang="en-US" altLang="ja-JP" sz="1100" b="0" i="0" baseline="0">
              <a:solidFill>
                <a:schemeClr val="dk1"/>
              </a:solidFill>
              <a:effectLst/>
              <a:latin typeface="+mn-lt"/>
              <a:ea typeface="+mn-ea"/>
              <a:cs typeface="+mn-cs"/>
            </a:rPr>
            <a:t>89,555</a:t>
          </a:r>
          <a:r>
            <a:rPr lang="ja-JP" altLang="ja-JP" sz="1100" b="0" i="0" baseline="0">
              <a:solidFill>
                <a:schemeClr val="dk1"/>
              </a:solidFill>
              <a:effectLst/>
              <a:latin typeface="+mn-lt"/>
              <a:ea typeface="+mn-ea"/>
              <a:cs typeface="+mn-cs"/>
            </a:rPr>
            <a:t>千円減少している。</a:t>
          </a:r>
          <a:endParaRPr lang="ja-JP" altLang="ja-JP" sz="1400">
            <a:effectLst/>
          </a:endParaRPr>
        </a:p>
        <a:p>
          <a:pPr rtl="0" eaLnBrk="1" fontAlgn="auto" latinLnBrk="0" hangingPunct="1">
            <a:lnSpc>
              <a:spcPts val="1100"/>
            </a:lnSpc>
          </a:pPr>
          <a:r>
            <a:rPr kumimoji="1" lang="ja-JP" altLang="ja-JP" sz="1100">
              <a:solidFill>
                <a:schemeClr val="dk1"/>
              </a:solidFill>
              <a:effectLst/>
              <a:latin typeface="+mn-lt"/>
              <a:ea typeface="+mn-ea"/>
              <a:cs typeface="+mn-cs"/>
            </a:rPr>
            <a:t>物件費については、</a:t>
          </a:r>
          <a:r>
            <a:rPr lang="ja-JP" altLang="ja-JP" sz="1100" b="0" i="0" baseline="0">
              <a:solidFill>
                <a:schemeClr val="dk1"/>
              </a:solidFill>
              <a:effectLst/>
              <a:latin typeface="+mn-lt"/>
              <a:ea typeface="+mn-ea"/>
              <a:cs typeface="+mn-cs"/>
            </a:rPr>
            <a:t>県内最南端（県庁まで約</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）に位置するなど地理的条件により発生する旅費及び燃料費等の経費や、町単独で実施している消防及びごみ処理施設の運営経費などが、物件費を押し上げる要因と考えられる。</a:t>
          </a:r>
          <a:endParaRPr lang="ja-JP" altLang="ja-JP" sz="1400">
            <a:effectLst/>
          </a:endParaRPr>
        </a:p>
        <a:p>
          <a:pPr rtl="0" eaLnBrk="1" fontAlgn="auto" latinLnBrk="0" hangingPunct="1">
            <a:lnSpc>
              <a:spcPts val="1100"/>
            </a:lnSpc>
          </a:pPr>
          <a:r>
            <a:rPr kumimoji="1" lang="ja-JP" altLang="ja-JP" sz="1100">
              <a:solidFill>
                <a:schemeClr val="dk1"/>
              </a:solidFill>
              <a:effectLst/>
              <a:latin typeface="+mn-lt"/>
              <a:ea typeface="+mn-ea"/>
              <a:cs typeface="+mn-cs"/>
            </a:rPr>
            <a:t>補助費については、し尿処理施設やごみ処理施設の広域化に伴い、施設の建設経費に係る負担金が減少したことで、平成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年度と比較して減少</a:t>
          </a:r>
          <a:r>
            <a:rPr kumimoji="1" lang="en-US" altLang="ja-JP" sz="1100">
              <a:solidFill>
                <a:schemeClr val="dk1"/>
              </a:solidFill>
              <a:effectLst/>
              <a:latin typeface="+mn-lt"/>
              <a:ea typeface="+mn-ea"/>
              <a:cs typeface="+mn-cs"/>
            </a:rPr>
            <a:t>(19,189</a:t>
          </a:r>
          <a:r>
            <a:rPr kumimoji="1" lang="ja-JP" altLang="ja-JP" sz="1100">
              <a:solidFill>
                <a:schemeClr val="dk1"/>
              </a:solidFill>
              <a:effectLst/>
              <a:latin typeface="+mn-lt"/>
              <a:ea typeface="+mn-ea"/>
              <a:cs typeface="+mn-cs"/>
            </a:rPr>
            <a:t>千円減額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している。</a:t>
          </a:r>
          <a:endParaRPr lang="ja-JP" altLang="ja-JP" sz="1400">
            <a:effectLst/>
          </a:endParaRPr>
        </a:p>
        <a:p>
          <a:pPr>
            <a:lnSpc>
              <a:spcPts val="1100"/>
            </a:lnSpc>
          </a:pPr>
          <a:r>
            <a:rPr kumimoji="1" lang="ja-JP" altLang="ja-JP" sz="1100">
              <a:solidFill>
                <a:schemeClr val="dk1"/>
              </a:solidFill>
              <a:effectLst/>
              <a:latin typeface="+mn-lt"/>
              <a:ea typeface="+mn-ea"/>
              <a:cs typeface="+mn-cs"/>
            </a:rPr>
            <a:t>普通建設事業については、水産業を町の基幹産業としていることにより、漁港施設等の整備に多額の経費を要していること、また、</a:t>
          </a:r>
          <a:r>
            <a:rPr lang="ja-JP" altLang="ja-JP" sz="1100" b="0" i="0" baseline="0">
              <a:solidFill>
                <a:schemeClr val="dk1"/>
              </a:solidFill>
              <a:effectLst/>
              <a:latin typeface="+mn-lt"/>
              <a:ea typeface="+mn-ea"/>
              <a:cs typeface="+mn-cs"/>
            </a:rPr>
            <a:t>半島部を多く有する地理的要件などもあり、道路整備にも多くの経費を要していることが主な要因と考えられる。特に</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a:t>
          </a:r>
          <a:r>
            <a:rPr lang="ja-JP" altLang="ja-JP" sz="1100" b="0" i="0" baseline="0">
              <a:solidFill>
                <a:schemeClr val="dk1"/>
              </a:solidFill>
              <a:effectLst/>
              <a:latin typeface="+mn-lt"/>
              <a:ea typeface="+mn-ea"/>
              <a:cs typeface="+mn-cs"/>
            </a:rPr>
            <a:t>消防庁舎や新庁舎の建設、消防救急デジタル無線の整備などにより、全国、類似団体と比較して高い水準となっている。</a:t>
          </a:r>
          <a:endParaRPr lang="ja-JP" altLang="ja-JP" sz="1400">
            <a:effectLst/>
          </a:endParaRPr>
        </a:p>
        <a:p>
          <a:pPr rtl="0" eaLnBrk="1" fontAlgn="auto" latinLnBrk="0" hangingPunct="1">
            <a:lnSpc>
              <a:spcPts val="1100"/>
            </a:lnSpc>
          </a:pPr>
          <a:r>
            <a:rPr kumimoji="1" lang="ja-JP" altLang="ja-JP" sz="1100">
              <a:solidFill>
                <a:schemeClr val="dk1"/>
              </a:solidFill>
              <a:effectLst/>
              <a:latin typeface="+mn-lt"/>
              <a:ea typeface="+mn-ea"/>
              <a:cs typeface="+mn-cs"/>
            </a:rPr>
            <a:t>公債費については、</a:t>
          </a:r>
          <a:r>
            <a:rPr lang="ja-JP" altLang="ja-JP" sz="1100" b="0" i="0" baseline="0">
              <a:solidFill>
                <a:schemeClr val="dk1"/>
              </a:solidFill>
              <a:effectLst/>
              <a:latin typeface="+mn-lt"/>
              <a:ea typeface="+mn-ea"/>
              <a:cs typeface="+mn-cs"/>
            </a:rPr>
            <a:t>地方債を伴う事業については、特に緊急性・重要性を考慮しながら優先順位をつけて計画的な実施に努めており、地方債残高は、合併当初と比較して約</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億円減少しているものの、全国及び類似団体と比較すると高い水準にあり、さらなる地方債発行の抑制に取り組む必要がある。</a:t>
          </a:r>
          <a:endParaRPr lang="ja-JP" altLang="ja-JP" sz="1400">
            <a:effectLst/>
          </a:endParaRPr>
        </a:p>
        <a:p>
          <a:pPr rtl="0" eaLnBrk="1" fontAlgn="auto" latinLnBrk="0" hangingPunct="1">
            <a:lnSpc>
              <a:spcPts val="1100"/>
            </a:lnSpc>
          </a:pPr>
          <a:r>
            <a:rPr kumimoji="1" lang="ja-JP" altLang="ja-JP" sz="1100" b="0" i="0" baseline="0">
              <a:solidFill>
                <a:schemeClr val="dk1"/>
              </a:solidFill>
              <a:effectLst/>
              <a:latin typeface="+mn-lt"/>
              <a:ea typeface="+mn-ea"/>
              <a:cs typeface="+mn-cs"/>
            </a:rPr>
            <a:t>積立金については、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年度は、基金の使途の明確化を図るため、基金の再編を行ったことによる新設基金への積立が主な要因となっている。</a:t>
          </a:r>
          <a:endParaRPr lang="ja-JP" altLang="ja-JP" sz="1400">
            <a:effectLst/>
          </a:endParaRPr>
        </a:p>
        <a:p>
          <a:pPr rtl="0" eaLnBrk="1" fontAlgn="auto" latinLnBrk="0" hangingPunct="1">
            <a:lnSpc>
              <a:spcPts val="1100"/>
            </a:lnSpc>
          </a:pPr>
          <a:r>
            <a:rPr kumimoji="1" lang="ja-JP" altLang="ja-JP" sz="1100" b="0" i="0" baseline="0">
              <a:solidFill>
                <a:schemeClr val="dk1"/>
              </a:solidFill>
              <a:effectLst/>
              <a:latin typeface="+mn-lt"/>
              <a:ea typeface="+mn-ea"/>
              <a:cs typeface="+mn-cs"/>
            </a:rPr>
            <a:t>投資及び出資金については、上水道事業会計が実施する老朽管更新事業等に対する出資金であり、</a:t>
          </a:r>
          <a:r>
            <a:rPr lang="ja-JP" altLang="ja-JP" sz="1100" b="0" i="0" baseline="0">
              <a:solidFill>
                <a:schemeClr val="dk1"/>
              </a:solidFill>
              <a:effectLst/>
              <a:latin typeface="+mn-lt"/>
              <a:ea typeface="+mn-ea"/>
              <a:cs typeface="+mn-cs"/>
            </a:rPr>
            <a:t>半島部を多く有する地理的要件などもあり、管路の延長も長く老朽化も進んでいることから、今後も増加していくことが見込まれる。</a:t>
          </a:r>
          <a:endParaRPr lang="ja-JP" altLang="ja-JP" sz="1400">
            <a:effectLst/>
          </a:endParaRPr>
        </a:p>
        <a:p>
          <a:pPr rtl="0" eaLnBrk="1" fontAlgn="auto" latinLnBrk="0" hangingPunct="1">
            <a:lnSpc>
              <a:spcPts val="1100"/>
            </a:lnSpc>
          </a:pPr>
          <a:r>
            <a:rPr kumimoji="1" lang="ja-JP" altLang="ja-JP" sz="1100" b="0" i="0" baseline="0">
              <a:solidFill>
                <a:schemeClr val="dk1"/>
              </a:solidFill>
              <a:effectLst/>
              <a:latin typeface="+mn-lt"/>
              <a:ea typeface="+mn-ea"/>
              <a:cs typeface="+mn-cs"/>
            </a:rPr>
            <a:t>こうしたことを踏まえ、</a:t>
          </a:r>
          <a:r>
            <a:rPr lang="ja-JP" altLang="ja-JP" sz="1100" b="0" i="0" baseline="0">
              <a:solidFill>
                <a:schemeClr val="dk1"/>
              </a:solidFill>
              <a:effectLst/>
              <a:latin typeface="+mn-lt"/>
              <a:ea typeface="+mn-ea"/>
              <a:cs typeface="+mn-cs"/>
            </a:rPr>
            <a:t>今後も引続き職員の適正な人員配置や定員の適正化を図り人件費の削減に努めるとともに、選択と集中、緊急度・優先度を考慮した投資に努め、将来に負担を残さないよう身の丈にあった財政運営を行う。</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20,969
20,870
238.99
15,007,380
14,254,045
639,115
9,265,242
19,271,801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147320</xdr:rowOff>
    </xdr:from>
    <xdr:to>
      <xdr:col>24</xdr:col>
      <xdr:colOff>62865</xdr:colOff>
      <xdr:row>38</xdr:row>
      <xdr:rowOff>146050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19370"/>
          <a:ext cx="1270" cy="154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149877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146050</xdr:rowOff>
    </xdr:from>
    <xdr:to>
      <xdr:col>24</xdr:col>
      <xdr:colOff>152400</xdr:colOff>
      <xdr:row>38</xdr:row>
      <xdr:rowOff>146050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93997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9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147320</xdr:rowOff>
    </xdr:from>
    <xdr:to>
      <xdr:col>24</xdr:col>
      <xdr:colOff>152400</xdr:colOff>
      <xdr:row>29</xdr:row>
      <xdr:rowOff>147320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1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137160</xdr:rowOff>
    </xdr:from>
    <xdr:to>
      <xdr:col>24</xdr:col>
      <xdr:colOff>63500</xdr:colOff>
      <xdr:row>36</xdr:row>
      <xdr:rowOff>64770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3791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15257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4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163830</xdr:rowOff>
    </xdr:from>
    <xdr:to>
      <xdr:col>24</xdr:col>
      <xdr:colOff>114300</xdr:colOff>
      <xdr:row>35</xdr:row>
      <xdr:rowOff>93980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137160</xdr:rowOff>
    </xdr:from>
    <xdr:to>
      <xdr:col>19</xdr:col>
      <xdr:colOff>177800</xdr:colOff>
      <xdr:row>38</xdr:row>
      <xdr:rowOff>57150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3791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133350</xdr:rowOff>
    </xdr:from>
    <xdr:to>
      <xdr:col>20</xdr:col>
      <xdr:colOff>38100</xdr:colOff>
      <xdr:row>34</xdr:row>
      <xdr:rowOff>63500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80027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57150</xdr:rowOff>
    </xdr:from>
    <xdr:to>
      <xdr:col>15</xdr:col>
      <xdr:colOff>50800</xdr:colOff>
      <xdr:row>39</xdr:row>
      <xdr:rowOff>43180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72250"/>
          <a:ext cx="88900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110490</xdr:rowOff>
    </xdr:from>
    <xdr:to>
      <xdr:col>15</xdr:col>
      <xdr:colOff>101600</xdr:colOff>
      <xdr:row>35</xdr:row>
      <xdr:rowOff>40640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3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57167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1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113030</xdr:rowOff>
    </xdr:from>
    <xdr:to>
      <xdr:col>10</xdr:col>
      <xdr:colOff>114300</xdr:colOff>
      <xdr:row>39</xdr:row>
      <xdr:rowOff>43180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56680"/>
          <a:ext cx="889000" cy="2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5080</xdr:rowOff>
    </xdr:from>
    <xdr:to>
      <xdr:col>6</xdr:col>
      <xdr:colOff>38100</xdr:colOff>
      <xdr:row>31</xdr:row>
      <xdr:rowOff>106680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3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123207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0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xdr:rowOff>
    </xdr:from>
    <xdr:to>
      <xdr:col>24</xdr:col>
      <xdr:colOff>114300</xdr:colOff>
      <xdr:row>36</xdr:row>
      <xdr:rowOff>115570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163847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86360</xdr:rowOff>
    </xdr:from>
    <xdr:to>
      <xdr:col>20</xdr:col>
      <xdr:colOff>38100</xdr:colOff>
      <xdr:row>36</xdr:row>
      <xdr:rowOff>16510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7637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6350</xdr:rowOff>
    </xdr:from>
    <xdr:to>
      <xdr:col>15</xdr:col>
      <xdr:colOff>101600</xdr:colOff>
      <xdr:row>38</xdr:row>
      <xdr:rowOff>107950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99077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163830</xdr:rowOff>
    </xdr:from>
    <xdr:to>
      <xdr:col>10</xdr:col>
      <xdr:colOff>165100</xdr:colOff>
      <xdr:row>39</xdr:row>
      <xdr:rowOff>93980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85107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77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62230</xdr:rowOff>
    </xdr:from>
    <xdr:to>
      <xdr:col>6</xdr:col>
      <xdr:colOff>38100</xdr:colOff>
      <xdr:row>37</xdr:row>
      <xdr:rowOff>163830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154957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28016</xdr:rowOff>
    </xdr:from>
    <xdr:to>
      <xdr:col>24</xdr:col>
      <xdr:colOff>62865</xdr:colOff>
      <xdr:row>58</xdr:row>
      <xdr:rowOff>123037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457766"/>
          <a:ext cx="1270" cy="609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126864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7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123037</xdr:rowOff>
    </xdr:from>
    <xdr:to>
      <xdr:col>24</xdr:col>
      <xdr:colOff>152400</xdr:colOff>
      <xdr:row>58</xdr:row>
      <xdr:rowOff>123037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6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146143</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23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28016</xdr:rowOff>
    </xdr:from>
    <xdr:to>
      <xdr:col>24</xdr:col>
      <xdr:colOff>152400</xdr:colOff>
      <xdr:row>55</xdr:row>
      <xdr:rowOff>28016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45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94666</xdr:rowOff>
    </xdr:from>
    <xdr:to>
      <xdr:col>24</xdr:col>
      <xdr:colOff>63500</xdr:colOff>
      <xdr:row>57</xdr:row>
      <xdr:rowOff>17907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95866"/>
          <a:ext cx="838200" cy="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80484</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81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102057</xdr:rowOff>
    </xdr:from>
    <xdr:to>
      <xdr:col>24</xdr:col>
      <xdr:colOff>114300</xdr:colOff>
      <xdr:row>57</xdr:row>
      <xdr:rowOff>32207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0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29985</xdr:rowOff>
    </xdr:from>
    <xdr:to>
      <xdr:col>19</xdr:col>
      <xdr:colOff>177800</xdr:colOff>
      <xdr:row>57</xdr:row>
      <xdr:rowOff>17907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73935"/>
          <a:ext cx="889000" cy="10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73139</xdr:rowOff>
    </xdr:from>
    <xdr:to>
      <xdr:col>20</xdr:col>
      <xdr:colOff>38100</xdr:colOff>
      <xdr:row>58</xdr:row>
      <xdr:rowOff>3289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4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165866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93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29985</xdr:rowOff>
    </xdr:from>
    <xdr:to>
      <xdr:col>15</xdr:col>
      <xdr:colOff>50800</xdr:colOff>
      <xdr:row>54</xdr:row>
      <xdr:rowOff>118846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73935"/>
          <a:ext cx="889000" cy="60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4915</xdr:rowOff>
    </xdr:from>
    <xdr:to>
      <xdr:col>15</xdr:col>
      <xdr:colOff>101600</xdr:colOff>
      <xdr:row>55</xdr:row>
      <xdr:rowOff>106515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4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97642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86513</xdr:rowOff>
    </xdr:from>
    <xdr:to>
      <xdr:col>10</xdr:col>
      <xdr:colOff>114300</xdr:colOff>
      <xdr:row>54</xdr:row>
      <xdr:rowOff>118846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8830463"/>
          <a:ext cx="889000" cy="54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156223</xdr:rowOff>
    </xdr:from>
    <xdr:to>
      <xdr:col>10</xdr:col>
      <xdr:colOff>165100</xdr:colOff>
      <xdr:row>56</xdr:row>
      <xdr:rowOff>86373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58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77500</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67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110833</xdr:rowOff>
    </xdr:from>
    <xdr:to>
      <xdr:col>6</xdr:col>
      <xdr:colOff>38100</xdr:colOff>
      <xdr:row>55</xdr:row>
      <xdr:rowOff>40983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36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32110</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46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43866</xdr:rowOff>
    </xdr:from>
    <xdr:to>
      <xdr:col>24</xdr:col>
      <xdr:colOff>114300</xdr:colOff>
      <xdr:row>56</xdr:row>
      <xdr:rowOff>145466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66743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9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138557</xdr:rowOff>
    </xdr:from>
    <xdr:to>
      <xdr:col>20</xdr:col>
      <xdr:colOff>38100</xdr:colOff>
      <xdr:row>57</xdr:row>
      <xdr:rowOff>68707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3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85234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51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150635</xdr:rowOff>
    </xdr:from>
    <xdr:to>
      <xdr:col>15</xdr:col>
      <xdr:colOff>101600</xdr:colOff>
      <xdr:row>51</xdr:row>
      <xdr:rowOff>80785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72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97312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49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68046</xdr:rowOff>
    </xdr:from>
    <xdr:to>
      <xdr:col>10</xdr:col>
      <xdr:colOff>165100</xdr:colOff>
      <xdr:row>54</xdr:row>
      <xdr:rowOff>169646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3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14723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10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35713</xdr:rowOff>
    </xdr:from>
    <xdr:to>
      <xdr:col>6</xdr:col>
      <xdr:colOff>38100</xdr:colOff>
      <xdr:row>51</xdr:row>
      <xdr:rowOff>137313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87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153840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855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110799</xdr:rowOff>
    </xdr:from>
    <xdr:to>
      <xdr:col>24</xdr:col>
      <xdr:colOff>62865</xdr:colOff>
      <xdr:row>78</xdr:row>
      <xdr:rowOff>64263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12299"/>
          <a:ext cx="1270" cy="132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68090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64263</xdr:rowOff>
    </xdr:from>
    <xdr:to>
      <xdr:col>24</xdr:col>
      <xdr:colOff>152400</xdr:colOff>
      <xdr:row>78</xdr:row>
      <xdr:rowOff>64263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3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57476</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8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110799</xdr:rowOff>
    </xdr:from>
    <xdr:to>
      <xdr:col>24</xdr:col>
      <xdr:colOff>152400</xdr:colOff>
      <xdr:row>70</xdr:row>
      <xdr:rowOff>110799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1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73700</xdr:rowOff>
    </xdr:from>
    <xdr:to>
      <xdr:col>24</xdr:col>
      <xdr:colOff>63500</xdr:colOff>
      <xdr:row>72</xdr:row>
      <xdr:rowOff>158069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418100"/>
          <a:ext cx="838200" cy="8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103348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619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124921</xdr:rowOff>
    </xdr:from>
    <xdr:to>
      <xdr:col>24</xdr:col>
      <xdr:colOff>114300</xdr:colOff>
      <xdr:row>74</xdr:row>
      <xdr:rowOff>55071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64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154346</xdr:rowOff>
    </xdr:from>
    <xdr:to>
      <xdr:col>19</xdr:col>
      <xdr:colOff>177800</xdr:colOff>
      <xdr:row>72</xdr:row>
      <xdr:rowOff>158069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498746"/>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6457</xdr:rowOff>
    </xdr:from>
    <xdr:to>
      <xdr:col>20</xdr:col>
      <xdr:colOff>38100</xdr:colOff>
      <xdr:row>74</xdr:row>
      <xdr:rowOff>108057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6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99184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145954</xdr:rowOff>
    </xdr:from>
    <xdr:to>
      <xdr:col>15</xdr:col>
      <xdr:colOff>50800</xdr:colOff>
      <xdr:row>72</xdr:row>
      <xdr:rowOff>154346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2490354"/>
          <a:ext cx="889000" cy="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134277</xdr:rowOff>
    </xdr:from>
    <xdr:to>
      <xdr:col>15</xdr:col>
      <xdr:colOff>101600</xdr:colOff>
      <xdr:row>74</xdr:row>
      <xdr:rowOff>64427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55554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4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145954</xdr:rowOff>
    </xdr:from>
    <xdr:to>
      <xdr:col>10</xdr:col>
      <xdr:colOff>114300</xdr:colOff>
      <xdr:row>73</xdr:row>
      <xdr:rowOff>155522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490354"/>
          <a:ext cx="889000" cy="18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153169</xdr:rowOff>
    </xdr:from>
    <xdr:to>
      <xdr:col>10</xdr:col>
      <xdr:colOff>165100</xdr:colOff>
      <xdr:row>74</xdr:row>
      <xdr:rowOff>83319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66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74446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6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164061</xdr:rowOff>
    </xdr:from>
    <xdr:to>
      <xdr:col>6</xdr:col>
      <xdr:colOff>38100</xdr:colOff>
      <xdr:row>74</xdr:row>
      <xdr:rowOff>94211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67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85338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7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22900</xdr:rowOff>
    </xdr:from>
    <xdr:to>
      <xdr:col>24</xdr:col>
      <xdr:colOff>114300</xdr:colOff>
      <xdr:row>72</xdr:row>
      <xdr:rowOff>124500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3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45777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21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107269</xdr:rowOff>
    </xdr:from>
    <xdr:to>
      <xdr:col>20</xdr:col>
      <xdr:colOff>38100</xdr:colOff>
      <xdr:row>73</xdr:row>
      <xdr:rowOff>37419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4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53946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22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103546</xdr:rowOff>
    </xdr:from>
    <xdr:to>
      <xdr:col>15</xdr:col>
      <xdr:colOff>101600</xdr:colOff>
      <xdr:row>73</xdr:row>
      <xdr:rowOff>33696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44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50223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22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95154</xdr:rowOff>
    </xdr:from>
    <xdr:to>
      <xdr:col>10</xdr:col>
      <xdr:colOff>165100</xdr:colOff>
      <xdr:row>73</xdr:row>
      <xdr:rowOff>25304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4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41831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21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104722</xdr:rowOff>
    </xdr:from>
    <xdr:to>
      <xdr:col>6</xdr:col>
      <xdr:colOff>38100</xdr:colOff>
      <xdr:row>74</xdr:row>
      <xdr:rowOff>34872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6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51399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39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141243</xdr:rowOff>
    </xdr:from>
    <xdr:to>
      <xdr:col>24</xdr:col>
      <xdr:colOff>62865</xdr:colOff>
      <xdr:row>98</xdr:row>
      <xdr:rowOff>43365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914643"/>
          <a:ext cx="1270" cy="93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47192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4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43365</xdr:rowOff>
    </xdr:from>
    <xdr:to>
      <xdr:col>24</xdr:col>
      <xdr:colOff>152400</xdr:colOff>
      <xdr:row>98</xdr:row>
      <xdr:rowOff>43365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4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87920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6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141243</xdr:rowOff>
    </xdr:from>
    <xdr:to>
      <xdr:col>24</xdr:col>
      <xdr:colOff>152400</xdr:colOff>
      <xdr:row>92</xdr:row>
      <xdr:rowOff>141243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9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13666</xdr:rowOff>
    </xdr:from>
    <xdr:to>
      <xdr:col>24</xdr:col>
      <xdr:colOff>63500</xdr:colOff>
      <xdr:row>94</xdr:row>
      <xdr:rowOff>16408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129966"/>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76737</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6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98310</xdr:rowOff>
    </xdr:from>
    <xdr:to>
      <xdr:col>24</xdr:col>
      <xdr:colOff>114300</xdr:colOff>
      <xdr:row>96</xdr:row>
      <xdr:rowOff>28460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107429</xdr:rowOff>
    </xdr:from>
    <xdr:to>
      <xdr:col>19</xdr:col>
      <xdr:colOff>177800</xdr:colOff>
      <xdr:row>94</xdr:row>
      <xdr:rowOff>13666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5709379"/>
          <a:ext cx="889000" cy="4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170548</xdr:rowOff>
    </xdr:from>
    <xdr:to>
      <xdr:col>20</xdr:col>
      <xdr:colOff>38100</xdr:colOff>
      <xdr:row>96</xdr:row>
      <xdr:rowOff>100698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5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91825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75330</xdr:rowOff>
    </xdr:from>
    <xdr:to>
      <xdr:col>15</xdr:col>
      <xdr:colOff>50800</xdr:colOff>
      <xdr:row>91</xdr:row>
      <xdr:rowOff>107429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5505830"/>
          <a:ext cx="889000" cy="20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107950</xdr:rowOff>
    </xdr:from>
    <xdr:to>
      <xdr:col>15</xdr:col>
      <xdr:colOff>101600</xdr:colOff>
      <xdr:row>96</xdr:row>
      <xdr:rowOff>38100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29227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8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75330</xdr:rowOff>
    </xdr:from>
    <xdr:to>
      <xdr:col>10</xdr:col>
      <xdr:colOff>114300</xdr:colOff>
      <xdr:row>92</xdr:row>
      <xdr:rowOff>63615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5505830"/>
          <a:ext cx="889000" cy="3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27026</xdr:rowOff>
    </xdr:from>
    <xdr:to>
      <xdr:col>10</xdr:col>
      <xdr:colOff>165100</xdr:colOff>
      <xdr:row>95</xdr:row>
      <xdr:rowOff>128626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119753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0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139345</xdr:rowOff>
    </xdr:from>
    <xdr:to>
      <xdr:col>6</xdr:col>
      <xdr:colOff>38100</xdr:colOff>
      <xdr:row>96</xdr:row>
      <xdr:rowOff>69495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60622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137058</xdr:rowOff>
    </xdr:from>
    <xdr:to>
      <xdr:col>24</xdr:col>
      <xdr:colOff>114300</xdr:colOff>
      <xdr:row>94</xdr:row>
      <xdr:rowOff>67208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08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159935</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93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134316</xdr:rowOff>
    </xdr:from>
    <xdr:to>
      <xdr:col>20</xdr:col>
      <xdr:colOff>38100</xdr:colOff>
      <xdr:row>94</xdr:row>
      <xdr:rowOff>64466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0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80993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58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56629</xdr:rowOff>
    </xdr:from>
    <xdr:to>
      <xdr:col>15</xdr:col>
      <xdr:colOff>101600</xdr:colOff>
      <xdr:row>91</xdr:row>
      <xdr:rowOff>158229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56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3306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54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24530</xdr:rowOff>
    </xdr:from>
    <xdr:to>
      <xdr:col>10</xdr:col>
      <xdr:colOff>165100</xdr:colOff>
      <xdr:row>90</xdr:row>
      <xdr:rowOff>126130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54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88</xdr:row>
      <xdr:rowOff>142657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2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12815</xdr:rowOff>
    </xdr:from>
    <xdr:to>
      <xdr:col>6</xdr:col>
      <xdr:colOff>38100</xdr:colOff>
      <xdr:row>92</xdr:row>
      <xdr:rowOff>114415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57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130942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556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29</xdr:row>
      <xdr:rowOff>92727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126365</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73042</xdr:rowOff>
    </xdr:from>
    <xdr:ext cx="378565"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4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126365</xdr:rowOff>
    </xdr:from>
    <xdr:to>
      <xdr:col>55</xdr:col>
      <xdr:colOff>88900</xdr:colOff>
      <xdr:row>30</xdr:row>
      <xdr:rowOff>126365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102252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1030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79375</xdr:rowOff>
    </xdr:from>
    <xdr:to>
      <xdr:col>55</xdr:col>
      <xdr:colOff>50800</xdr:colOff>
      <xdr:row>37</xdr:row>
      <xdr:rowOff>9525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27940</xdr:rowOff>
    </xdr:from>
    <xdr:to>
      <xdr:col>50</xdr:col>
      <xdr:colOff>165100</xdr:colOff>
      <xdr:row>34</xdr:row>
      <xdr:rowOff>129540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146067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5632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12700</xdr:rowOff>
    </xdr:from>
    <xdr:to>
      <xdr:col>46</xdr:col>
      <xdr:colOff>38100</xdr:colOff>
      <xdr:row>34</xdr:row>
      <xdr:rowOff>114300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130827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561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128905</xdr:rowOff>
    </xdr:from>
    <xdr:to>
      <xdr:col>41</xdr:col>
      <xdr:colOff>101600</xdr:colOff>
      <xdr:row>33</xdr:row>
      <xdr:rowOff>59055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561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75582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539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5080</xdr:rowOff>
    </xdr:from>
    <xdr:to>
      <xdr:col>36</xdr:col>
      <xdr:colOff>165100</xdr:colOff>
      <xdr:row>31</xdr:row>
      <xdr:rowOff>106680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3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29</xdr:row>
      <xdr:rowOff>123207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5095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138684</xdr:rowOff>
    </xdr:from>
    <xdr:to>
      <xdr:col>54</xdr:col>
      <xdr:colOff>189865</xdr:colOff>
      <xdr:row>59</xdr:row>
      <xdr:rowOff>54978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82634"/>
          <a:ext cx="1270" cy="128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58805</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7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54978</xdr:rowOff>
    </xdr:from>
    <xdr:to>
      <xdr:col>55</xdr:col>
      <xdr:colOff>88900</xdr:colOff>
      <xdr:row>59</xdr:row>
      <xdr:rowOff>54978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7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85361</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65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138684</xdr:rowOff>
    </xdr:from>
    <xdr:to>
      <xdr:col>55</xdr:col>
      <xdr:colOff>88900</xdr:colOff>
      <xdr:row>51</xdr:row>
      <xdr:rowOff>138684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8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16866</xdr:rowOff>
    </xdr:from>
    <xdr:to>
      <xdr:col>55</xdr:col>
      <xdr:colOff>0</xdr:colOff>
      <xdr:row>56</xdr:row>
      <xdr:rowOff>139967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618066"/>
          <a:ext cx="8382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16121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1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37694</xdr:rowOff>
    </xdr:from>
    <xdr:to>
      <xdr:col>55</xdr:col>
      <xdr:colOff>50800</xdr:colOff>
      <xdr:row>56</xdr:row>
      <xdr:rowOff>139294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3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139967</xdr:rowOff>
    </xdr:from>
    <xdr:to>
      <xdr:col>50</xdr:col>
      <xdr:colOff>114300</xdr:colOff>
      <xdr:row>57</xdr:row>
      <xdr:rowOff>49250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741167"/>
          <a:ext cx="889000" cy="8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158661</xdr:rowOff>
    </xdr:from>
    <xdr:to>
      <xdr:col>50</xdr:col>
      <xdr:colOff>165100</xdr:colOff>
      <xdr:row>57</xdr:row>
      <xdr:rowOff>88811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5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79938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5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115151</xdr:rowOff>
    </xdr:from>
    <xdr:to>
      <xdr:col>45</xdr:col>
      <xdr:colOff>177800</xdr:colOff>
      <xdr:row>57</xdr:row>
      <xdr:rowOff>49250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716351"/>
          <a:ext cx="889000" cy="10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53366</xdr:rowOff>
    </xdr:from>
    <xdr:to>
      <xdr:col>46</xdr:col>
      <xdr:colOff>38100</xdr:colOff>
      <xdr:row>57</xdr:row>
      <xdr:rowOff>154966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8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146093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9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115151</xdr:rowOff>
    </xdr:from>
    <xdr:to>
      <xdr:col>41</xdr:col>
      <xdr:colOff>50800</xdr:colOff>
      <xdr:row>58</xdr:row>
      <xdr:rowOff>5220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716351"/>
          <a:ext cx="889000" cy="2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150978</xdr:rowOff>
    </xdr:from>
    <xdr:to>
      <xdr:col>41</xdr:col>
      <xdr:colOff>101600</xdr:colOff>
      <xdr:row>57</xdr:row>
      <xdr:rowOff>81128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72255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120650</xdr:rowOff>
    </xdr:from>
    <xdr:to>
      <xdr:col>36</xdr:col>
      <xdr:colOff>165100</xdr:colOff>
      <xdr:row>57</xdr:row>
      <xdr:rowOff>50800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67327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49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137516</xdr:rowOff>
    </xdr:from>
    <xdr:to>
      <xdr:col>55</xdr:col>
      <xdr:colOff>50800</xdr:colOff>
      <xdr:row>56</xdr:row>
      <xdr:rowOff>67666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6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160393</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4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89167</xdr:rowOff>
    </xdr:from>
    <xdr:to>
      <xdr:col>50</xdr:col>
      <xdr:colOff>165100</xdr:colOff>
      <xdr:row>57</xdr:row>
      <xdr:rowOff>19317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35844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46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169900</xdr:rowOff>
    </xdr:from>
    <xdr:to>
      <xdr:col>46</xdr:col>
      <xdr:colOff>38100</xdr:colOff>
      <xdr:row>57</xdr:row>
      <xdr:rowOff>100050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7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116577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54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64351</xdr:rowOff>
    </xdr:from>
    <xdr:to>
      <xdr:col>41</xdr:col>
      <xdr:colOff>101600</xdr:colOff>
      <xdr:row>56</xdr:row>
      <xdr:rowOff>165951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6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11028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44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125870</xdr:rowOff>
    </xdr:from>
    <xdr:to>
      <xdr:col>36</xdr:col>
      <xdr:colOff>165100</xdr:colOff>
      <xdr:row>58</xdr:row>
      <xdr:rowOff>56020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47147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160762</xdr:rowOff>
    </xdr:from>
    <xdr:ext cx="46717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136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5642</xdr:rowOff>
    </xdr:from>
    <xdr:ext cx="46717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136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108458</xdr:rowOff>
    </xdr:from>
    <xdr:to>
      <xdr:col>54</xdr:col>
      <xdr:colOff>189865</xdr:colOff>
      <xdr:row>78</xdr:row>
      <xdr:rowOff>60561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109958"/>
          <a:ext cx="1270" cy="132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64388</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43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60561</xdr:rowOff>
    </xdr:from>
    <xdr:to>
      <xdr:col>55</xdr:col>
      <xdr:colOff>88900</xdr:colOff>
      <xdr:row>78</xdr:row>
      <xdr:rowOff>60561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43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55135</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108458</xdr:rowOff>
    </xdr:from>
    <xdr:to>
      <xdr:col>55</xdr:col>
      <xdr:colOff>88900</xdr:colOff>
      <xdr:row>70</xdr:row>
      <xdr:rowOff>108458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108458</xdr:rowOff>
    </xdr:from>
    <xdr:to>
      <xdr:col>55</xdr:col>
      <xdr:colOff>0</xdr:colOff>
      <xdr:row>71</xdr:row>
      <xdr:rowOff>30081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2109958"/>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111088</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2626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132661</xdr:rowOff>
    </xdr:from>
    <xdr:to>
      <xdr:col>55</xdr:col>
      <xdr:colOff>50800</xdr:colOff>
      <xdr:row>74</xdr:row>
      <xdr:rowOff>62811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264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91803</xdr:rowOff>
    </xdr:from>
    <xdr:to>
      <xdr:col>50</xdr:col>
      <xdr:colOff>114300</xdr:colOff>
      <xdr:row>71</xdr:row>
      <xdr:rowOff>30081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2093303"/>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126130</xdr:rowOff>
    </xdr:from>
    <xdr:to>
      <xdr:col>50</xdr:col>
      <xdr:colOff>165100</xdr:colOff>
      <xdr:row>73</xdr:row>
      <xdr:rowOff>56280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24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47407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56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91803</xdr:rowOff>
    </xdr:from>
    <xdr:to>
      <xdr:col>45</xdr:col>
      <xdr:colOff>177800</xdr:colOff>
      <xdr:row>71</xdr:row>
      <xdr:rowOff>158314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2093303"/>
          <a:ext cx="889000" cy="23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167930</xdr:rowOff>
    </xdr:from>
    <xdr:to>
      <xdr:col>46</xdr:col>
      <xdr:colOff>38100</xdr:colOff>
      <xdr:row>74</xdr:row>
      <xdr:rowOff>98080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268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89207</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277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76781</xdr:rowOff>
    </xdr:from>
    <xdr:to>
      <xdr:col>41</xdr:col>
      <xdr:colOff>50800</xdr:colOff>
      <xdr:row>71</xdr:row>
      <xdr:rowOff>158314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2249731"/>
          <a:ext cx="889000" cy="8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119707</xdr:rowOff>
    </xdr:from>
    <xdr:to>
      <xdr:col>41</xdr:col>
      <xdr:colOff>101600</xdr:colOff>
      <xdr:row>74</xdr:row>
      <xdr:rowOff>49857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263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40984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272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149534</xdr:rowOff>
    </xdr:from>
    <xdr:to>
      <xdr:col>36</xdr:col>
      <xdr:colOff>165100</xdr:colOff>
      <xdr:row>71</xdr:row>
      <xdr:rowOff>79684</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21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96211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19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57658</xdr:rowOff>
    </xdr:from>
    <xdr:to>
      <xdr:col>55</xdr:col>
      <xdr:colOff>50800</xdr:colOff>
      <xdr:row>70</xdr:row>
      <xdr:rowOff>159258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205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10685</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01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150731</xdr:rowOff>
    </xdr:from>
    <xdr:to>
      <xdr:col>50</xdr:col>
      <xdr:colOff>165100</xdr:colOff>
      <xdr:row>71</xdr:row>
      <xdr:rowOff>80881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215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97408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192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41003</xdr:rowOff>
    </xdr:from>
    <xdr:to>
      <xdr:col>46</xdr:col>
      <xdr:colOff>38100</xdr:colOff>
      <xdr:row>70</xdr:row>
      <xdr:rowOff>142603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20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159130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181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107514</xdr:rowOff>
    </xdr:from>
    <xdr:to>
      <xdr:col>41</xdr:col>
      <xdr:colOff>101600</xdr:colOff>
      <xdr:row>72</xdr:row>
      <xdr:rowOff>37664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22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54191</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205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25981</xdr:rowOff>
    </xdr:from>
    <xdr:to>
      <xdr:col>36</xdr:col>
      <xdr:colOff>165100</xdr:colOff>
      <xdr:row>71</xdr:row>
      <xdr:rowOff>127581</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21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118708</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2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69954</xdr:rowOff>
    </xdr:from>
    <xdr:to>
      <xdr:col>54</xdr:col>
      <xdr:colOff>189865</xdr:colOff>
      <xdr:row>97</xdr:row>
      <xdr:rowOff>73611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00454"/>
          <a:ext cx="1270" cy="120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77438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7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73611</xdr:rowOff>
    </xdr:from>
    <xdr:to>
      <xdr:col>55</xdr:col>
      <xdr:colOff>88900</xdr:colOff>
      <xdr:row>97</xdr:row>
      <xdr:rowOff>73611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70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16631</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69954</xdr:rowOff>
    </xdr:from>
    <xdr:to>
      <xdr:col>55</xdr:col>
      <xdr:colOff>88900</xdr:colOff>
      <xdr:row>90</xdr:row>
      <xdr:rowOff>69954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0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65450</xdr:rowOff>
    </xdr:from>
    <xdr:to>
      <xdr:col>55</xdr:col>
      <xdr:colOff>0</xdr:colOff>
      <xdr:row>96</xdr:row>
      <xdr:rowOff>83418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524650"/>
          <a:ext cx="8382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121446</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066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98569</xdr:rowOff>
    </xdr:from>
    <xdr:to>
      <xdr:col>55</xdr:col>
      <xdr:colOff>50800</xdr:colOff>
      <xdr:row>95</xdr:row>
      <xdr:rowOff>28719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21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80790</xdr:rowOff>
    </xdr:from>
    <xdr:to>
      <xdr:col>50</xdr:col>
      <xdr:colOff>114300</xdr:colOff>
      <xdr:row>96</xdr:row>
      <xdr:rowOff>83418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539990"/>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146461</xdr:rowOff>
    </xdr:from>
    <xdr:to>
      <xdr:col>50</xdr:col>
      <xdr:colOff>165100</xdr:colOff>
      <xdr:row>95</xdr:row>
      <xdr:rowOff>76611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2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93138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03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80790</xdr:rowOff>
    </xdr:from>
    <xdr:to>
      <xdr:col>45</xdr:col>
      <xdr:colOff>177800</xdr:colOff>
      <xdr:row>96</xdr:row>
      <xdr:rowOff>121366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539990"/>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50701</xdr:rowOff>
    </xdr:from>
    <xdr:to>
      <xdr:col>46</xdr:col>
      <xdr:colOff>38100</xdr:colOff>
      <xdr:row>95</xdr:row>
      <xdr:rowOff>152301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3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168828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11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121366</xdr:rowOff>
    </xdr:from>
    <xdr:to>
      <xdr:col>41</xdr:col>
      <xdr:colOff>50800</xdr:colOff>
      <xdr:row>97</xdr:row>
      <xdr:rowOff>52009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580566"/>
          <a:ext cx="889000" cy="10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166692</xdr:rowOff>
    </xdr:from>
    <xdr:to>
      <xdr:col>41</xdr:col>
      <xdr:colOff>101600</xdr:colOff>
      <xdr:row>95</xdr:row>
      <xdr:rowOff>96842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2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113369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05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35133</xdr:rowOff>
    </xdr:from>
    <xdr:to>
      <xdr:col>36</xdr:col>
      <xdr:colOff>165100</xdr:colOff>
      <xdr:row>95</xdr:row>
      <xdr:rowOff>136733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153260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0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14650</xdr:rowOff>
    </xdr:from>
    <xdr:to>
      <xdr:col>55</xdr:col>
      <xdr:colOff>50800</xdr:colOff>
      <xdr:row>96</xdr:row>
      <xdr:rowOff>116250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4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164527</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4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32618</xdr:rowOff>
    </xdr:from>
    <xdr:to>
      <xdr:col>50</xdr:col>
      <xdr:colOff>165100</xdr:colOff>
      <xdr:row>96</xdr:row>
      <xdr:rowOff>134218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49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125345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58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29990</xdr:rowOff>
    </xdr:from>
    <xdr:to>
      <xdr:col>46</xdr:col>
      <xdr:colOff>38100</xdr:colOff>
      <xdr:row>96</xdr:row>
      <xdr:rowOff>131590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122717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5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70566</xdr:rowOff>
    </xdr:from>
    <xdr:to>
      <xdr:col>41</xdr:col>
      <xdr:colOff>101600</xdr:colOff>
      <xdr:row>97</xdr:row>
      <xdr:rowOff>716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52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163293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62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1209</xdr:rowOff>
    </xdr:from>
    <xdr:to>
      <xdr:col>36</xdr:col>
      <xdr:colOff>165100</xdr:colOff>
      <xdr:row>97</xdr:row>
      <xdr:rowOff>102809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63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93936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2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136423</xdr:rowOff>
    </xdr:from>
    <xdr:to>
      <xdr:col>85</xdr:col>
      <xdr:colOff>126364</xdr:colOff>
      <xdr:row>37</xdr:row>
      <xdr:rowOff>128460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794273"/>
          <a:ext cx="1269" cy="67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132287</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7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128460</xdr:rowOff>
    </xdr:from>
    <xdr:to>
      <xdr:col>86</xdr:col>
      <xdr:colOff>25400</xdr:colOff>
      <xdr:row>37</xdr:row>
      <xdr:rowOff>128460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7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83100</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56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136423</xdr:rowOff>
    </xdr:from>
    <xdr:to>
      <xdr:col>86</xdr:col>
      <xdr:colOff>25400</xdr:colOff>
      <xdr:row>33</xdr:row>
      <xdr:rowOff>136423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7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32829</xdr:rowOff>
    </xdr:from>
    <xdr:to>
      <xdr:col>85</xdr:col>
      <xdr:colOff>127000</xdr:colOff>
      <xdr:row>36</xdr:row>
      <xdr:rowOff>45745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05029"/>
          <a:ext cx="8382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105338</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93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82461</xdr:rowOff>
    </xdr:from>
    <xdr:to>
      <xdr:col>85</xdr:col>
      <xdr:colOff>177800</xdr:colOff>
      <xdr:row>36</xdr:row>
      <xdr:rowOff>12611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8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155130</xdr:rowOff>
    </xdr:from>
    <xdr:to>
      <xdr:col>81</xdr:col>
      <xdr:colOff>50800</xdr:colOff>
      <xdr:row>36</xdr:row>
      <xdr:rowOff>45745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5470080"/>
          <a:ext cx="889000" cy="74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137744</xdr:rowOff>
    </xdr:from>
    <xdr:to>
      <xdr:col>81</xdr:col>
      <xdr:colOff>101600</xdr:colOff>
      <xdr:row>36</xdr:row>
      <xdr:rowOff>67894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3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84421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91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155130</xdr:rowOff>
    </xdr:from>
    <xdr:to>
      <xdr:col>76</xdr:col>
      <xdr:colOff>114300</xdr:colOff>
      <xdr:row>36</xdr:row>
      <xdr:rowOff>5436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5470080"/>
          <a:ext cx="889000" cy="70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15901</xdr:rowOff>
    </xdr:from>
    <xdr:to>
      <xdr:col>76</xdr:col>
      <xdr:colOff>165100</xdr:colOff>
      <xdr:row>35</xdr:row>
      <xdr:rowOff>117501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1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108628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10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5436</xdr:rowOff>
    </xdr:from>
    <xdr:to>
      <xdr:col>71</xdr:col>
      <xdr:colOff>177800</xdr:colOff>
      <xdr:row>36</xdr:row>
      <xdr:rowOff>19342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177636"/>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149289</xdr:rowOff>
    </xdr:from>
    <xdr:to>
      <xdr:col>72</xdr:col>
      <xdr:colOff>38100</xdr:colOff>
      <xdr:row>36</xdr:row>
      <xdr:rowOff>79439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5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70566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2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104178</xdr:rowOff>
    </xdr:from>
    <xdr:to>
      <xdr:col>67</xdr:col>
      <xdr:colOff>101600</xdr:colOff>
      <xdr:row>36</xdr:row>
      <xdr:rowOff>34328</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0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50855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8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153479</xdr:rowOff>
    </xdr:from>
    <xdr:to>
      <xdr:col>85</xdr:col>
      <xdr:colOff>177800</xdr:colOff>
      <xdr:row>36</xdr:row>
      <xdr:rowOff>83629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131906</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13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166395</xdr:rowOff>
    </xdr:from>
    <xdr:to>
      <xdr:col>81</xdr:col>
      <xdr:colOff>101600</xdr:colOff>
      <xdr:row>36</xdr:row>
      <xdr:rowOff>96545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87672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25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104330</xdr:rowOff>
    </xdr:from>
    <xdr:to>
      <xdr:col>76</xdr:col>
      <xdr:colOff>165100</xdr:colOff>
      <xdr:row>32</xdr:row>
      <xdr:rowOff>34480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4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51007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19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126086</xdr:rowOff>
    </xdr:from>
    <xdr:to>
      <xdr:col>72</xdr:col>
      <xdr:colOff>38100</xdr:colOff>
      <xdr:row>36</xdr:row>
      <xdr:rowOff>56236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72763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90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139992</xdr:rowOff>
    </xdr:from>
    <xdr:to>
      <xdr:col>67</xdr:col>
      <xdr:colOff>101600</xdr:colOff>
      <xdr:row>36</xdr:row>
      <xdr:rowOff>70142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4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61269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2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105821</xdr:rowOff>
    </xdr:from>
    <xdr:to>
      <xdr:col>85</xdr:col>
      <xdr:colOff>126364</xdr:colOff>
      <xdr:row>58</xdr:row>
      <xdr:rowOff>146878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9021221"/>
          <a:ext cx="1269" cy="1069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150705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146878</xdr:rowOff>
    </xdr:from>
    <xdr:to>
      <xdr:col>86</xdr:col>
      <xdr:colOff>25400</xdr:colOff>
      <xdr:row>58</xdr:row>
      <xdr:rowOff>146878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90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52498</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79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105821</xdr:rowOff>
    </xdr:from>
    <xdr:to>
      <xdr:col>86</xdr:col>
      <xdr:colOff>25400</xdr:colOff>
      <xdr:row>52</xdr:row>
      <xdr:rowOff>105821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02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101753</xdr:rowOff>
    </xdr:from>
    <xdr:to>
      <xdr:col>85</xdr:col>
      <xdr:colOff>127000</xdr:colOff>
      <xdr:row>54</xdr:row>
      <xdr:rowOff>105639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360053"/>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140479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0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162052</xdr:rowOff>
    </xdr:from>
    <xdr:to>
      <xdr:col>85</xdr:col>
      <xdr:colOff>177800</xdr:colOff>
      <xdr:row>56</xdr:row>
      <xdr:rowOff>92202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105639</xdr:rowOff>
    </xdr:from>
    <xdr:to>
      <xdr:col>81</xdr:col>
      <xdr:colOff>50800</xdr:colOff>
      <xdr:row>55</xdr:row>
      <xdr:rowOff>105639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36393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168818</xdr:rowOff>
    </xdr:from>
    <xdr:to>
      <xdr:col>81</xdr:col>
      <xdr:colOff>101600</xdr:colOff>
      <xdr:row>58</xdr:row>
      <xdr:rowOff>98968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94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90095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1003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105639</xdr:rowOff>
    </xdr:from>
    <xdr:to>
      <xdr:col>76</xdr:col>
      <xdr:colOff>114300</xdr:colOff>
      <xdr:row>56</xdr:row>
      <xdr:rowOff>89088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35389"/>
          <a:ext cx="889000" cy="15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93197</xdr:rowOff>
    </xdr:from>
    <xdr:to>
      <xdr:col>76</xdr:col>
      <xdr:colOff>165100</xdr:colOff>
      <xdr:row>59</xdr:row>
      <xdr:rowOff>23347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100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14474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3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166675</xdr:rowOff>
    </xdr:from>
    <xdr:to>
      <xdr:col>71</xdr:col>
      <xdr:colOff>177800</xdr:colOff>
      <xdr:row>56</xdr:row>
      <xdr:rowOff>89088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253525"/>
          <a:ext cx="889000" cy="43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42677</xdr:rowOff>
    </xdr:from>
    <xdr:to>
      <xdr:col>72</xdr:col>
      <xdr:colOff>38100</xdr:colOff>
      <xdr:row>57</xdr:row>
      <xdr:rowOff>144277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1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135404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0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2352</xdr:rowOff>
    </xdr:from>
    <xdr:to>
      <xdr:col>67</xdr:col>
      <xdr:colOff>101600</xdr:colOff>
      <xdr:row>58</xdr:row>
      <xdr:rowOff>103952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9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95079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1003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50953</xdr:rowOff>
    </xdr:from>
    <xdr:to>
      <xdr:col>85</xdr:col>
      <xdr:colOff>177800</xdr:colOff>
      <xdr:row>54</xdr:row>
      <xdr:rowOff>152553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30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73830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1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54839</xdr:rowOff>
    </xdr:from>
    <xdr:to>
      <xdr:col>81</xdr:col>
      <xdr:colOff>101600</xdr:colOff>
      <xdr:row>54</xdr:row>
      <xdr:rowOff>156439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3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08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54839</xdr:rowOff>
    </xdr:from>
    <xdr:to>
      <xdr:col>76</xdr:col>
      <xdr:colOff>165100</xdr:colOff>
      <xdr:row>55</xdr:row>
      <xdr:rowOff>156439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5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38288</xdr:rowOff>
    </xdr:from>
    <xdr:to>
      <xdr:col>72</xdr:col>
      <xdr:colOff>38100</xdr:colOff>
      <xdr:row>56</xdr:row>
      <xdr:rowOff>139888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156415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41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115875</xdr:rowOff>
    </xdr:from>
    <xdr:to>
      <xdr:col>67</xdr:col>
      <xdr:colOff>101600</xdr:colOff>
      <xdr:row>54</xdr:row>
      <xdr:rowOff>46025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20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62552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897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69215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70715"/>
          <a:ext cx="1269"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15892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4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69215</xdr:rowOff>
    </xdr:from>
    <xdr:to>
      <xdr:col>86</xdr:col>
      <xdr:colOff>25400</xdr:colOff>
      <xdr:row>70</xdr:row>
      <xdr:rowOff>69215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48387</xdr:rowOff>
    </xdr:from>
    <xdr:to>
      <xdr:col>85</xdr:col>
      <xdr:colOff>127000</xdr:colOff>
      <xdr:row>74</xdr:row>
      <xdr:rowOff>148590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2221337"/>
          <a:ext cx="838200" cy="61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128795</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2816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150368</xdr:rowOff>
    </xdr:from>
    <xdr:to>
      <xdr:col>85</xdr:col>
      <xdr:colOff>177800</xdr:colOff>
      <xdr:row>75</xdr:row>
      <xdr:rowOff>80518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283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148590</xdr:rowOff>
    </xdr:from>
    <xdr:to>
      <xdr:col>81</xdr:col>
      <xdr:colOff>50800</xdr:colOff>
      <xdr:row>78</xdr:row>
      <xdr:rowOff>161671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2835890"/>
          <a:ext cx="889000" cy="69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86106</xdr:rowOff>
    </xdr:from>
    <xdr:to>
      <xdr:col>81</xdr:col>
      <xdr:colOff>101600</xdr:colOff>
      <xdr:row>75</xdr:row>
      <xdr:rowOff>16256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27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32783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25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161671</xdr:rowOff>
    </xdr:from>
    <xdr:to>
      <xdr:col>76</xdr:col>
      <xdr:colOff>114300</xdr:colOff>
      <xdr:row>79</xdr:row>
      <xdr:rowOff>14224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3477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88646</xdr:rowOff>
    </xdr:from>
    <xdr:to>
      <xdr:col>76</xdr:col>
      <xdr:colOff>165100</xdr:colOff>
      <xdr:row>78</xdr:row>
      <xdr:rowOff>18796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35323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6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156083</xdr:rowOff>
    </xdr:from>
    <xdr:to>
      <xdr:col>71</xdr:col>
      <xdr:colOff>177800</xdr:colOff>
      <xdr:row>79</xdr:row>
      <xdr:rowOff>14224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29183"/>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99949</xdr:rowOff>
    </xdr:from>
    <xdr:to>
      <xdr:col>72</xdr:col>
      <xdr:colOff>38100</xdr:colOff>
      <xdr:row>76</xdr:row>
      <xdr:rowOff>30099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29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46626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73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26163</xdr:rowOff>
    </xdr:from>
    <xdr:to>
      <xdr:col>67</xdr:col>
      <xdr:colOff>101600</xdr:colOff>
      <xdr:row>76</xdr:row>
      <xdr:rowOff>127763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144289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169037</xdr:rowOff>
    </xdr:from>
    <xdr:to>
      <xdr:col>85</xdr:col>
      <xdr:colOff>177800</xdr:colOff>
      <xdr:row>71</xdr:row>
      <xdr:rowOff>99187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21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20464</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0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97790</xdr:rowOff>
    </xdr:from>
    <xdr:to>
      <xdr:col>81</xdr:col>
      <xdr:colOff>101600</xdr:colOff>
      <xdr:row>75</xdr:row>
      <xdr:rowOff>27940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19067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2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110871</xdr:rowOff>
    </xdr:from>
    <xdr:to>
      <xdr:col>76</xdr:col>
      <xdr:colOff>165100</xdr:colOff>
      <xdr:row>79</xdr:row>
      <xdr:rowOff>41021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32148</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57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134874</xdr:rowOff>
    </xdr:from>
    <xdr:to>
      <xdr:col>72</xdr:col>
      <xdr:colOff>38100</xdr:colOff>
      <xdr:row>79</xdr:row>
      <xdr:rowOff>65024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56151</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00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105283</xdr:rowOff>
    </xdr:from>
    <xdr:to>
      <xdr:col>67</xdr:col>
      <xdr:colOff>101600</xdr:colOff>
      <xdr:row>79</xdr:row>
      <xdr:rowOff>35433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26560</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7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150166</xdr:rowOff>
    </xdr:from>
    <xdr:to>
      <xdr:col>85</xdr:col>
      <xdr:colOff>126364</xdr:colOff>
      <xdr:row>98</xdr:row>
      <xdr:rowOff>141790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80666"/>
          <a:ext cx="1269" cy="13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145617</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141790</xdr:rowOff>
    </xdr:from>
    <xdr:to>
      <xdr:col>86</xdr:col>
      <xdr:colOff>25400</xdr:colOff>
      <xdr:row>98</xdr:row>
      <xdr:rowOff>141790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96843</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5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111,359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150166</xdr:rowOff>
    </xdr:from>
    <xdr:to>
      <xdr:col>86</xdr:col>
      <xdr:colOff>25400</xdr:colOff>
      <xdr:row>90</xdr:row>
      <xdr:rowOff>150166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154395</xdr:rowOff>
    </xdr:from>
    <xdr:to>
      <xdr:col>85</xdr:col>
      <xdr:colOff>127000</xdr:colOff>
      <xdr:row>91</xdr:row>
      <xdr:rowOff>114782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5584895"/>
          <a:ext cx="838200" cy="13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22734</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596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44307</xdr:rowOff>
    </xdr:from>
    <xdr:to>
      <xdr:col>85</xdr:col>
      <xdr:colOff>177800</xdr:colOff>
      <xdr:row>93</xdr:row>
      <xdr:rowOff>145907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59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156502</xdr:rowOff>
    </xdr:from>
    <xdr:to>
      <xdr:col>81</xdr:col>
      <xdr:colOff>50800</xdr:colOff>
      <xdr:row>91</xdr:row>
      <xdr:rowOff>114782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5415552"/>
          <a:ext cx="889000" cy="30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28598</xdr:rowOff>
    </xdr:from>
    <xdr:to>
      <xdr:col>81</xdr:col>
      <xdr:colOff>101600</xdr:colOff>
      <xdr:row>93</xdr:row>
      <xdr:rowOff>130198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597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121325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6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156502</xdr:rowOff>
    </xdr:from>
    <xdr:to>
      <xdr:col>76</xdr:col>
      <xdr:colOff>114300</xdr:colOff>
      <xdr:row>91</xdr:row>
      <xdr:rowOff>56262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5415552"/>
          <a:ext cx="889000" cy="24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55328</xdr:rowOff>
    </xdr:from>
    <xdr:to>
      <xdr:col>76</xdr:col>
      <xdr:colOff>165100</xdr:colOff>
      <xdr:row>93</xdr:row>
      <xdr:rowOff>156928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0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148055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9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56262</xdr:rowOff>
    </xdr:from>
    <xdr:to>
      <xdr:col>71</xdr:col>
      <xdr:colOff>177800</xdr:colOff>
      <xdr:row>91</xdr:row>
      <xdr:rowOff>83285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5658212"/>
          <a:ext cx="889000" cy="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114650</xdr:rowOff>
    </xdr:from>
    <xdr:to>
      <xdr:col>72</xdr:col>
      <xdr:colOff>38100</xdr:colOff>
      <xdr:row>94</xdr:row>
      <xdr:rowOff>44800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0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35927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1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141216</xdr:rowOff>
    </xdr:from>
    <xdr:to>
      <xdr:col>67</xdr:col>
      <xdr:colOff>101600</xdr:colOff>
      <xdr:row>94</xdr:row>
      <xdr:rowOff>71366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62493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1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103595</xdr:rowOff>
    </xdr:from>
    <xdr:to>
      <xdr:col>85</xdr:col>
      <xdr:colOff>177800</xdr:colOff>
      <xdr:row>91</xdr:row>
      <xdr:rowOff>33745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53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52393</xdr:rowOff>
    </xdr:from>
    <xdr:ext cx="599010"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48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63982</xdr:rowOff>
    </xdr:from>
    <xdr:to>
      <xdr:col>81</xdr:col>
      <xdr:colOff>101600</xdr:colOff>
      <xdr:row>91</xdr:row>
      <xdr:rowOff>165582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6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10659</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181795" y="1544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105702</xdr:rowOff>
    </xdr:from>
    <xdr:to>
      <xdr:col>76</xdr:col>
      <xdr:colOff>165100</xdr:colOff>
      <xdr:row>90</xdr:row>
      <xdr:rowOff>35852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36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52379</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292795" y="1513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5462</xdr:rowOff>
    </xdr:from>
    <xdr:to>
      <xdr:col>72</xdr:col>
      <xdr:colOff>38100</xdr:colOff>
      <xdr:row>91</xdr:row>
      <xdr:rowOff>107062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123589</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03795" y="153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32485</xdr:rowOff>
    </xdr:from>
    <xdr:to>
      <xdr:col>67</xdr:col>
      <xdr:colOff>101600</xdr:colOff>
      <xdr:row>91</xdr:row>
      <xdr:rowOff>134085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6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150612</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14795" y="1540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39116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6039866"/>
          <a:ext cx="1269" cy="6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157243</xdr:rowOff>
    </xdr:from>
    <xdr:ext cx="378565"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815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39116</xdr:rowOff>
    </xdr:from>
    <xdr:to>
      <xdr:col>116</xdr:col>
      <xdr:colOff>152400</xdr:colOff>
      <xdr:row>35</xdr:row>
      <xdr:rowOff>39116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03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39116</xdr:rowOff>
    </xdr:from>
    <xdr:to>
      <xdr:col>116</xdr:col>
      <xdr:colOff>63500</xdr:colOff>
      <xdr:row>35</xdr:row>
      <xdr:rowOff>98552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1323300" y="603986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17035</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32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36830</xdr:rowOff>
    </xdr:from>
    <xdr:to>
      <xdr:col>111</xdr:col>
      <xdr:colOff>177800</xdr:colOff>
      <xdr:row>35</xdr:row>
      <xdr:rowOff>98552</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586613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12700</xdr:rowOff>
    </xdr:from>
    <xdr:to>
      <xdr:col>112</xdr:col>
      <xdr:colOff>38100</xdr:colOff>
      <xdr:row>31</xdr:row>
      <xdr:rowOff>114300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53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130827</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088428"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36830</xdr:rowOff>
    </xdr:from>
    <xdr:to>
      <xdr:col>107</xdr:col>
      <xdr:colOff>50800</xdr:colOff>
      <xdr:row>35</xdr:row>
      <xdr:rowOff>61976</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9545300" y="586613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93472</xdr:rowOff>
    </xdr:from>
    <xdr:to>
      <xdr:col>107</xdr:col>
      <xdr:colOff>101600</xdr:colOff>
      <xdr:row>32</xdr:row>
      <xdr:rowOff>23622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54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40149</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199428"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90170</xdr:rowOff>
    </xdr:from>
    <xdr:to>
      <xdr:col>102</xdr:col>
      <xdr:colOff>114300</xdr:colOff>
      <xdr:row>35</xdr:row>
      <xdr:rowOff>61976</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5919470"/>
          <a:ext cx="889000" cy="1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39370</xdr:rowOff>
    </xdr:from>
    <xdr:to>
      <xdr:col>102</xdr:col>
      <xdr:colOff>165100</xdr:colOff>
      <xdr:row>38</xdr:row>
      <xdr:rowOff>140970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132097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647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53086</xdr:rowOff>
    </xdr:from>
    <xdr:to>
      <xdr:col>98</xdr:col>
      <xdr:colOff>38100</xdr:colOff>
      <xdr:row>38</xdr:row>
      <xdr:rowOff>154686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6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145813</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159766</xdr:rowOff>
    </xdr:from>
    <xdr:to>
      <xdr:col>116</xdr:col>
      <xdr:colOff>114300</xdr:colOff>
      <xdr:row>35</xdr:row>
      <xdr:rowOff>89916</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112793</xdr:rowOff>
    </xdr:from>
    <xdr:ext cx="378565"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5942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47752</xdr:rowOff>
    </xdr:from>
    <xdr:to>
      <xdr:col>112</xdr:col>
      <xdr:colOff>38100</xdr:colOff>
      <xdr:row>35</xdr:row>
      <xdr:rowOff>149352</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140479</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4017" y="614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157480</xdr:rowOff>
    </xdr:from>
    <xdr:to>
      <xdr:col>107</xdr:col>
      <xdr:colOff>101600</xdr:colOff>
      <xdr:row>34</xdr:row>
      <xdr:rowOff>87630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78757</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199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11176</xdr:rowOff>
    </xdr:from>
    <xdr:to>
      <xdr:col>102</xdr:col>
      <xdr:colOff>165100</xdr:colOff>
      <xdr:row>35</xdr:row>
      <xdr:rowOff>112776</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129303</xdr:rowOff>
    </xdr:from>
    <xdr:ext cx="378565"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6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39370</xdr:rowOff>
    </xdr:from>
    <xdr:to>
      <xdr:col>98</xdr:col>
      <xdr:colOff>38100</xdr:colOff>
      <xdr:row>34</xdr:row>
      <xdr:rowOff>140970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157497</xdr:rowOff>
    </xdr:from>
    <xdr:ext cx="469744"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21428" y="56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住民一人当たりの目的別決算額において、類似団体や全国平均と比較して、衛生費、消防費、教育費、公債費が高い水準にある。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民生費については、類似団体と比較すると高い水準にあるが、前年度と比較してプレミアム付商品券事業等の増加による。</a:t>
          </a:r>
        </a:p>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については、し尿処理施設やごみ処理施設の広域化に伴い、施設の建設経費に係る負担金は減少したものの、施設運営費に係る宇和島地区広域事務組合負担金等、住民一人当たりのコストで算出すると高い水準となっ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前年度と比較してあけぼのリフレッシュゾーン維持管理事業等（改修工事）の増加による</a:t>
          </a:r>
          <a:r>
            <a:rPr kumimoji="1" lang="ja-JP" altLang="ja-JP" sz="1100">
              <a:solidFill>
                <a:schemeClr val="dk1"/>
              </a:solidFill>
              <a:effectLst/>
              <a:latin typeface="+mn-lt"/>
              <a:ea typeface="+mn-ea"/>
              <a:cs typeface="+mn-cs"/>
            </a:rPr>
            <a:t>。</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教育費については、公民館の施設改修事業や閉校施設等の管理事業の増加によって、</a:t>
          </a:r>
          <a:r>
            <a:rPr kumimoji="1" lang="ja-JP" altLang="ja-JP" sz="1100">
              <a:solidFill>
                <a:schemeClr val="dk1"/>
              </a:solidFill>
              <a:effectLst/>
              <a:latin typeface="+mn-lt"/>
              <a:ea typeface="+mn-ea"/>
              <a:cs typeface="+mn-cs"/>
            </a:rPr>
            <a:t>類似団体と比較して、高い水準となった。</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公債費については、地方債残高は合併当初から比較すると</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億円減少しており、結果、公債費も減少傾向にあるものの、全国や類似団体の平均等と比較すると高い水準にある。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合併特例措置の縮減・終了を見据えた財政運営に取り組んでおり、標準財政規模に占める財政調整基金残高の割合は、平成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年度以降、増加している。また、実質単年度収支についても、平成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年度は黒字を保っていたが、今年度おいては、財調の取崩しもあって赤字となった。今後においては、町の規模に見合った財政運営に努める。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各会計とも毎年度黒字を保っている。</a:t>
          </a:r>
          <a:endParaRPr lang="ja-JP" altLang="ja-JP" sz="1400">
            <a:effectLst/>
          </a:endParaRPr>
        </a:p>
        <a:p>
          <a:r>
            <a:rPr lang="ja-JP" altLang="ja-JP" sz="1100" b="0" i="0" baseline="0">
              <a:solidFill>
                <a:schemeClr val="dk1"/>
              </a:solidFill>
              <a:effectLst/>
              <a:latin typeface="+mn-lt"/>
              <a:ea typeface="+mn-ea"/>
              <a:cs typeface="+mn-cs"/>
            </a:rPr>
            <a:t>　特別会計においては独立採算の原則に立ち返った運営に努め、今後も黒字を保てるよう努める。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15007380</v>
      </c>
      <c r="BO4" s="393"/>
      <c r="BP4" s="393"/>
      <c r="BQ4" s="393"/>
      <c r="BR4" s="393"/>
      <c r="BS4" s="393"/>
      <c r="BT4" s="393"/>
      <c r="BU4" s="394"/>
      <c r="BV4" s="392">
        <v>14765496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6.9</v>
      </c>
      <c r="CU4" s="399"/>
      <c r="CV4" s="399"/>
      <c r="CW4" s="399"/>
      <c r="CX4" s="399"/>
      <c r="CY4" s="399"/>
      <c r="CZ4" s="399"/>
      <c r="DA4" s="400"/>
      <c r="DB4" s="398">
        <v>7.5</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14254045</v>
      </c>
      <c r="BO5" s="430"/>
      <c r="BP5" s="430"/>
      <c r="BQ5" s="430"/>
      <c r="BR5" s="430"/>
      <c r="BS5" s="430"/>
      <c r="BT5" s="430"/>
      <c r="BU5" s="431"/>
      <c r="BV5" s="429">
        <v>13806639</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97.2</v>
      </c>
      <c r="CU5" s="427"/>
      <c r="CV5" s="427"/>
      <c r="CW5" s="427"/>
      <c r="CX5" s="427"/>
      <c r="CY5" s="427"/>
      <c r="CZ5" s="427"/>
      <c r="DA5" s="428"/>
      <c r="DB5" s="426">
        <v>93.3</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753335</v>
      </c>
      <c r="BO6" s="430"/>
      <c r="BP6" s="430"/>
      <c r="BQ6" s="430"/>
      <c r="BR6" s="430"/>
      <c r="BS6" s="430"/>
      <c r="BT6" s="430"/>
      <c r="BU6" s="431"/>
      <c r="BV6" s="429">
        <v>958857</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99.9</v>
      </c>
      <c r="CU6" s="467"/>
      <c r="CV6" s="467"/>
      <c r="CW6" s="467"/>
      <c r="CX6" s="467"/>
      <c r="CY6" s="467"/>
      <c r="CZ6" s="467"/>
      <c r="DA6" s="468"/>
      <c r="DB6" s="466">
        <v>96.9</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114220</v>
      </c>
      <c r="BO7" s="430"/>
      <c r="BP7" s="430"/>
      <c r="BQ7" s="430"/>
      <c r="BR7" s="430"/>
      <c r="BS7" s="430"/>
      <c r="BT7" s="430"/>
      <c r="BU7" s="431"/>
      <c r="BV7" s="429">
        <v>244555</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9265242</v>
      </c>
      <c r="CU7" s="430"/>
      <c r="CV7" s="430"/>
      <c r="CW7" s="430"/>
      <c r="CX7" s="430"/>
      <c r="CY7" s="430"/>
      <c r="CZ7" s="430"/>
      <c r="DA7" s="431"/>
      <c r="DB7" s="429">
        <v>9489466</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639115</v>
      </c>
      <c r="BO8" s="430"/>
      <c r="BP8" s="430"/>
      <c r="BQ8" s="430"/>
      <c r="BR8" s="430"/>
      <c r="BS8" s="430"/>
      <c r="BT8" s="430"/>
      <c r="BU8" s="431"/>
      <c r="BV8" s="429">
        <v>714302</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0.22</v>
      </c>
      <c r="CU8" s="470"/>
      <c r="CV8" s="470"/>
      <c r="CW8" s="470"/>
      <c r="CX8" s="470"/>
      <c r="CY8" s="470"/>
      <c r="CZ8" s="470"/>
      <c r="DA8" s="471"/>
      <c r="DB8" s="469">
        <v>0.22</v>
      </c>
      <c r="DC8" s="470"/>
      <c r="DD8" s="470"/>
      <c r="DE8" s="470"/>
      <c r="DF8" s="470"/>
      <c r="DG8" s="470"/>
      <c r="DH8" s="470"/>
      <c r="DI8" s="471"/>
      <c r="DJ8" s="186"/>
      <c r="DK8" s="186"/>
      <c r="DL8" s="186"/>
      <c r="DM8" s="186"/>
      <c r="DN8" s="186"/>
      <c r="DO8" s="186"/>
    </row>
    <row r="9" spans="1:119" ht="18.75" customHeight="1" thickBot="1">
      <c r="A9" s="187"/>
      <c r="B9" s="423" t="s">
        <v>112</v>
      </c>
      <c r="C9" s="424"/>
      <c r="D9" s="424"/>
      <c r="E9" s="424"/>
      <c r="F9" s="424"/>
      <c r="G9" s="424"/>
      <c r="H9" s="424"/>
      <c r="I9" s="424"/>
      <c r="J9" s="424"/>
      <c r="K9" s="472"/>
      <c r="L9" s="473" t="s">
        <v>113</v>
      </c>
      <c r="M9" s="474"/>
      <c r="N9" s="474"/>
      <c r="O9" s="474"/>
      <c r="P9" s="474"/>
      <c r="Q9" s="475"/>
      <c r="R9" s="476">
        <v>21902</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109</v>
      </c>
      <c r="AV9" s="462"/>
      <c r="AW9" s="462"/>
      <c r="AX9" s="462"/>
      <c r="AY9" s="463" t="s">
        <v>116</v>
      </c>
      <c r="AZ9" s="464"/>
      <c r="BA9" s="464"/>
      <c r="BB9" s="464"/>
      <c r="BC9" s="464"/>
      <c r="BD9" s="464"/>
      <c r="BE9" s="464"/>
      <c r="BF9" s="464"/>
      <c r="BG9" s="464"/>
      <c r="BH9" s="464"/>
      <c r="BI9" s="464"/>
      <c r="BJ9" s="464"/>
      <c r="BK9" s="464"/>
      <c r="BL9" s="464"/>
      <c r="BM9" s="465"/>
      <c r="BN9" s="429">
        <v>-75187</v>
      </c>
      <c r="BO9" s="430"/>
      <c r="BP9" s="430"/>
      <c r="BQ9" s="430"/>
      <c r="BR9" s="430"/>
      <c r="BS9" s="430"/>
      <c r="BT9" s="430"/>
      <c r="BU9" s="431"/>
      <c r="BV9" s="429">
        <v>-115567</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20.9</v>
      </c>
      <c r="CU9" s="427"/>
      <c r="CV9" s="427"/>
      <c r="CW9" s="427"/>
      <c r="CX9" s="427"/>
      <c r="CY9" s="427"/>
      <c r="CZ9" s="427"/>
      <c r="DA9" s="428"/>
      <c r="DB9" s="426">
        <v>19.399999999999999</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24061</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6669</v>
      </c>
      <c r="BO10" s="430"/>
      <c r="BP10" s="430"/>
      <c r="BQ10" s="430"/>
      <c r="BR10" s="430"/>
      <c r="BS10" s="430"/>
      <c r="BT10" s="430"/>
      <c r="BU10" s="431"/>
      <c r="BV10" s="429">
        <v>9120</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120</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c r="A12" s="187"/>
      <c r="B12" s="489" t="s">
        <v>129</v>
      </c>
      <c r="C12" s="490"/>
      <c r="D12" s="490"/>
      <c r="E12" s="490"/>
      <c r="F12" s="490"/>
      <c r="G12" s="490"/>
      <c r="H12" s="490"/>
      <c r="I12" s="490"/>
      <c r="J12" s="490"/>
      <c r="K12" s="491"/>
      <c r="L12" s="498" t="s">
        <v>130</v>
      </c>
      <c r="M12" s="499"/>
      <c r="N12" s="499"/>
      <c r="O12" s="499"/>
      <c r="P12" s="499"/>
      <c r="Q12" s="500"/>
      <c r="R12" s="501">
        <v>20969</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100000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137</v>
      </c>
      <c r="N13" s="521"/>
      <c r="O13" s="521"/>
      <c r="P13" s="521"/>
      <c r="Q13" s="522"/>
      <c r="R13" s="513">
        <v>20870</v>
      </c>
      <c r="S13" s="514"/>
      <c r="T13" s="514"/>
      <c r="U13" s="514"/>
      <c r="V13" s="515"/>
      <c r="W13" s="445" t="s">
        <v>138</v>
      </c>
      <c r="X13" s="446"/>
      <c r="Y13" s="446"/>
      <c r="Z13" s="446"/>
      <c r="AA13" s="446"/>
      <c r="AB13" s="436"/>
      <c r="AC13" s="480">
        <v>1998</v>
      </c>
      <c r="AD13" s="481"/>
      <c r="AE13" s="481"/>
      <c r="AF13" s="481"/>
      <c r="AG13" s="523"/>
      <c r="AH13" s="480">
        <v>2165</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-68518</v>
      </c>
      <c r="BO13" s="430"/>
      <c r="BP13" s="430"/>
      <c r="BQ13" s="430"/>
      <c r="BR13" s="430"/>
      <c r="BS13" s="430"/>
      <c r="BT13" s="430"/>
      <c r="BU13" s="431"/>
      <c r="BV13" s="429">
        <v>-206447</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7.2</v>
      </c>
      <c r="CU13" s="427"/>
      <c r="CV13" s="427"/>
      <c r="CW13" s="427"/>
      <c r="CX13" s="427"/>
      <c r="CY13" s="427"/>
      <c r="CZ13" s="427"/>
      <c r="DA13" s="428"/>
      <c r="DB13" s="426">
        <v>6.4</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143</v>
      </c>
      <c r="M14" s="511"/>
      <c r="N14" s="511"/>
      <c r="O14" s="511"/>
      <c r="P14" s="511"/>
      <c r="Q14" s="512"/>
      <c r="R14" s="513">
        <v>21485</v>
      </c>
      <c r="S14" s="514"/>
      <c r="T14" s="514"/>
      <c r="U14" s="514"/>
      <c r="V14" s="515"/>
      <c r="W14" s="419"/>
      <c r="X14" s="420"/>
      <c r="Y14" s="420"/>
      <c r="Z14" s="420"/>
      <c r="AA14" s="420"/>
      <c r="AB14" s="409"/>
      <c r="AC14" s="516">
        <v>21.1</v>
      </c>
      <c r="AD14" s="517"/>
      <c r="AE14" s="517"/>
      <c r="AF14" s="517"/>
      <c r="AG14" s="518"/>
      <c r="AH14" s="516">
        <v>21.2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128</v>
      </c>
      <c r="CU14" s="528"/>
      <c r="CV14" s="528"/>
      <c r="CW14" s="528"/>
      <c r="CX14" s="528"/>
      <c r="CY14" s="528"/>
      <c r="CZ14" s="528"/>
      <c r="DA14" s="529"/>
      <c r="DB14" s="527">
        <v>0.2</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145</v>
      </c>
      <c r="N15" s="521"/>
      <c r="O15" s="521"/>
      <c r="P15" s="521"/>
      <c r="Q15" s="522"/>
      <c r="R15" s="513">
        <v>21394</v>
      </c>
      <c r="S15" s="514"/>
      <c r="T15" s="514"/>
      <c r="U15" s="514"/>
      <c r="V15" s="515"/>
      <c r="W15" s="445" t="s">
        <v>146</v>
      </c>
      <c r="X15" s="446"/>
      <c r="Y15" s="446"/>
      <c r="Z15" s="446"/>
      <c r="AA15" s="446"/>
      <c r="AB15" s="436"/>
      <c r="AC15" s="480">
        <v>1365</v>
      </c>
      <c r="AD15" s="481"/>
      <c r="AE15" s="481"/>
      <c r="AF15" s="481"/>
      <c r="AG15" s="523"/>
      <c r="AH15" s="480">
        <v>1426</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1858816</v>
      </c>
      <c r="BO15" s="393"/>
      <c r="BP15" s="393"/>
      <c r="BQ15" s="393"/>
      <c r="BR15" s="393"/>
      <c r="BS15" s="393"/>
      <c r="BT15" s="393"/>
      <c r="BU15" s="394"/>
      <c r="BV15" s="392">
        <v>1844467</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14.4</v>
      </c>
      <c r="AD16" s="517"/>
      <c r="AE16" s="517"/>
      <c r="AF16" s="517"/>
      <c r="AG16" s="518"/>
      <c r="AH16" s="516">
        <v>14</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8415347</v>
      </c>
      <c r="BO16" s="430"/>
      <c r="BP16" s="430"/>
      <c r="BQ16" s="430"/>
      <c r="BR16" s="430"/>
      <c r="BS16" s="430"/>
      <c r="BT16" s="430"/>
      <c r="BU16" s="431"/>
      <c r="BV16" s="429">
        <v>8365775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152</v>
      </c>
      <c r="N17" s="537"/>
      <c r="O17" s="537"/>
      <c r="P17" s="537"/>
      <c r="Q17" s="538"/>
      <c r="R17" s="533" t="s">
        <v>150</v>
      </c>
      <c r="S17" s="534"/>
      <c r="T17" s="534"/>
      <c r="U17" s="534"/>
      <c r="V17" s="535"/>
      <c r="W17" s="445" t="s">
        <v>153</v>
      </c>
      <c r="X17" s="446"/>
      <c r="Y17" s="446"/>
      <c r="Z17" s="446"/>
      <c r="AA17" s="446"/>
      <c r="AB17" s="436"/>
      <c r="AC17" s="480">
        <v>6114</v>
      </c>
      <c r="AD17" s="481"/>
      <c r="AE17" s="481"/>
      <c r="AF17" s="481"/>
      <c r="AG17" s="523"/>
      <c r="AH17" s="480">
        <v>6601</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2334647</v>
      </c>
      <c r="BO17" s="430"/>
      <c r="BP17" s="430"/>
      <c r="BQ17" s="430"/>
      <c r="BR17" s="430"/>
      <c r="BS17" s="430"/>
      <c r="BT17" s="430"/>
      <c r="BU17" s="431"/>
      <c r="BV17" s="429">
        <v>2319126</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155</v>
      </c>
      <c r="C18" s="472"/>
      <c r="D18" s="472"/>
      <c r="E18" s="544"/>
      <c r="F18" s="544"/>
      <c r="G18" s="544"/>
      <c r="H18" s="544"/>
      <c r="I18" s="544"/>
      <c r="J18" s="544"/>
      <c r="K18" s="544"/>
      <c r="L18" s="545">
        <v>238.99</v>
      </c>
      <c r="M18" s="545"/>
      <c r="N18" s="545"/>
      <c r="O18" s="545"/>
      <c r="P18" s="545"/>
      <c r="Q18" s="545"/>
      <c r="R18" s="546"/>
      <c r="S18" s="546"/>
      <c r="T18" s="546"/>
      <c r="U18" s="546"/>
      <c r="V18" s="547"/>
      <c r="W18" s="447"/>
      <c r="X18" s="448"/>
      <c r="Y18" s="448"/>
      <c r="Z18" s="448"/>
      <c r="AA18" s="448"/>
      <c r="AB18" s="439"/>
      <c r="AC18" s="548">
        <v>64.5</v>
      </c>
      <c r="AD18" s="549"/>
      <c r="AE18" s="549"/>
      <c r="AF18" s="549"/>
      <c r="AG18" s="550"/>
      <c r="AH18" s="548">
        <v>64.8</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9094467</v>
      </c>
      <c r="BO18" s="430"/>
      <c r="BP18" s="430"/>
      <c r="BQ18" s="430"/>
      <c r="BR18" s="430"/>
      <c r="BS18" s="430"/>
      <c r="BT18" s="430"/>
      <c r="BU18" s="431"/>
      <c r="BV18" s="429">
        <v>8909239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157</v>
      </c>
      <c r="C19" s="472"/>
      <c r="D19" s="472"/>
      <c r="E19" s="544"/>
      <c r="F19" s="544"/>
      <c r="G19" s="544"/>
      <c r="H19" s="544"/>
      <c r="I19" s="544"/>
      <c r="J19" s="544"/>
      <c r="K19" s="544"/>
      <c r="L19" s="552">
        <v>92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11070296</v>
      </c>
      <c r="BO19" s="430"/>
      <c r="BP19" s="430"/>
      <c r="BQ19" s="430"/>
      <c r="BR19" s="430"/>
      <c r="BS19" s="430"/>
      <c r="BT19" s="430"/>
      <c r="BU19" s="431"/>
      <c r="BV19" s="429">
        <v>11320827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159</v>
      </c>
      <c r="C20" s="472"/>
      <c r="D20" s="472"/>
      <c r="E20" s="544"/>
      <c r="F20" s="544"/>
      <c r="G20" s="544"/>
      <c r="H20" s="544"/>
      <c r="I20" s="544"/>
      <c r="J20" s="544"/>
      <c r="K20" s="544"/>
      <c r="L20" s="552">
        <v>9410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19271801</v>
      </c>
      <c r="BO23" s="430"/>
      <c r="BP23" s="430"/>
      <c r="BQ23" s="430"/>
      <c r="BR23" s="430"/>
      <c r="BS23" s="430"/>
      <c r="BT23" s="430"/>
      <c r="BU23" s="431"/>
      <c r="BV23" s="429">
        <v>20343365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168</v>
      </c>
      <c r="F24" s="459"/>
      <c r="G24" s="459"/>
      <c r="H24" s="459"/>
      <c r="I24" s="459"/>
      <c r="J24" s="459"/>
      <c r="K24" s="460"/>
      <c r="L24" s="480">
        <v>1</v>
      </c>
      <c r="M24" s="481"/>
      <c r="N24" s="481"/>
      <c r="O24" s="481"/>
      <c r="P24" s="523"/>
      <c r="Q24" s="480">
        <v>7700</v>
      </c>
      <c r="R24" s="481"/>
      <c r="S24" s="481"/>
      <c r="T24" s="481"/>
      <c r="U24" s="481"/>
      <c r="V24" s="523"/>
      <c r="W24" s="582"/>
      <c r="X24" s="570"/>
      <c r="Y24" s="571"/>
      <c r="Z24" s="479" t="s">
        <v>169</v>
      </c>
      <c r="AA24" s="459"/>
      <c r="AB24" s="459"/>
      <c r="AC24" s="459"/>
      <c r="AD24" s="459"/>
      <c r="AE24" s="459"/>
      <c r="AF24" s="459"/>
      <c r="AG24" s="460"/>
      <c r="AH24" s="480">
        <v>338</v>
      </c>
      <c r="AI24" s="481"/>
      <c r="AJ24" s="481"/>
      <c r="AK24" s="481"/>
      <c r="AL24" s="523"/>
      <c r="AM24" s="480">
        <v>998452</v>
      </c>
      <c r="AN24" s="481"/>
      <c r="AO24" s="481"/>
      <c r="AP24" s="481"/>
      <c r="AQ24" s="481"/>
      <c r="AR24" s="523"/>
      <c r="AS24" s="480">
        <v>2954</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14596383</v>
      </c>
      <c r="BO24" s="430"/>
      <c r="BP24" s="430"/>
      <c r="BQ24" s="430"/>
      <c r="BR24" s="430"/>
      <c r="BS24" s="430"/>
      <c r="BT24" s="430"/>
      <c r="BU24" s="431"/>
      <c r="BV24" s="429">
        <v>15355189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171</v>
      </c>
      <c r="F25" s="459"/>
      <c r="G25" s="459"/>
      <c r="H25" s="459"/>
      <c r="I25" s="459"/>
      <c r="J25" s="459"/>
      <c r="K25" s="460"/>
      <c r="L25" s="480">
        <v>1</v>
      </c>
      <c r="M25" s="481"/>
      <c r="N25" s="481"/>
      <c r="O25" s="481"/>
      <c r="P25" s="523"/>
      <c r="Q25" s="480">
        <v>6250</v>
      </c>
      <c r="R25" s="481"/>
      <c r="S25" s="481"/>
      <c r="T25" s="481"/>
      <c r="U25" s="481"/>
      <c r="V25" s="523"/>
      <c r="W25" s="582"/>
      <c r="X25" s="570"/>
      <c r="Y25" s="571"/>
      <c r="Z25" s="479" t="s">
        <v>172</v>
      </c>
      <c r="AA25" s="459"/>
      <c r="AB25" s="459"/>
      <c r="AC25" s="459"/>
      <c r="AD25" s="459"/>
      <c r="AE25" s="459"/>
      <c r="AF25" s="459"/>
      <c r="AG25" s="460"/>
      <c r="AH25" s="480">
        <v>42</v>
      </c>
      <c r="AI25" s="481"/>
      <c r="AJ25" s="481"/>
      <c r="AK25" s="481"/>
      <c r="AL25" s="523"/>
      <c r="AM25" s="480">
        <v>104076</v>
      </c>
      <c r="AN25" s="481"/>
      <c r="AO25" s="481"/>
      <c r="AP25" s="481"/>
      <c r="AQ25" s="481"/>
      <c r="AR25" s="523"/>
      <c r="AS25" s="480">
        <v>2478</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253069</v>
      </c>
      <c r="BO25" s="393"/>
      <c r="BP25" s="393"/>
      <c r="BQ25" s="393"/>
      <c r="BR25" s="393"/>
      <c r="BS25" s="393"/>
      <c r="BT25" s="393"/>
      <c r="BU25" s="394"/>
      <c r="BV25" s="392">
        <v>183091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174</v>
      </c>
      <c r="F26" s="459"/>
      <c r="G26" s="459"/>
      <c r="H26" s="459"/>
      <c r="I26" s="459"/>
      <c r="J26" s="459"/>
      <c r="K26" s="460"/>
      <c r="L26" s="480">
        <v>1</v>
      </c>
      <c r="M26" s="481"/>
      <c r="N26" s="481"/>
      <c r="O26" s="481"/>
      <c r="P26" s="523"/>
      <c r="Q26" s="480">
        <v>5700</v>
      </c>
      <c r="R26" s="481"/>
      <c r="S26" s="481"/>
      <c r="T26" s="481"/>
      <c r="U26" s="481"/>
      <c r="V26" s="523"/>
      <c r="W26" s="582"/>
      <c r="X26" s="570"/>
      <c r="Y26" s="571"/>
      <c r="Z26" s="479" t="s">
        <v>175</v>
      </c>
      <c r="AA26" s="592"/>
      <c r="AB26" s="592"/>
      <c r="AC26" s="592"/>
      <c r="AD26" s="592"/>
      <c r="AE26" s="592"/>
      <c r="AF26" s="592"/>
      <c r="AG26" s="593"/>
      <c r="AH26" s="480">
        <v>12</v>
      </c>
      <c r="AI26" s="481"/>
      <c r="AJ26" s="481"/>
      <c r="AK26" s="481"/>
      <c r="AL26" s="523"/>
      <c r="AM26" s="480">
        <v>32244</v>
      </c>
      <c r="AN26" s="481"/>
      <c r="AO26" s="481"/>
      <c r="AP26" s="481"/>
      <c r="AQ26" s="481"/>
      <c r="AR26" s="523"/>
      <c r="AS26" s="480">
        <v>2687</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t="s">
        <v>128</v>
      </c>
      <c r="BO26" s="430"/>
      <c r="BP26" s="430"/>
      <c r="BQ26" s="430"/>
      <c r="BR26" s="430"/>
      <c r="BS26" s="430"/>
      <c r="BT26" s="430"/>
      <c r="BU26" s="431"/>
      <c r="BV26" s="429" t="s">
        <v>177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178</v>
      </c>
      <c r="F27" s="459"/>
      <c r="G27" s="459"/>
      <c r="H27" s="459"/>
      <c r="I27" s="459"/>
      <c r="J27" s="459"/>
      <c r="K27" s="460"/>
      <c r="L27" s="480">
        <v>1</v>
      </c>
      <c r="M27" s="481"/>
      <c r="N27" s="481"/>
      <c r="O27" s="481"/>
      <c r="P27" s="523"/>
      <c r="Q27" s="480">
        <v>2860</v>
      </c>
      <c r="R27" s="481"/>
      <c r="S27" s="481"/>
      <c r="T27" s="481"/>
      <c r="U27" s="481"/>
      <c r="V27" s="523"/>
      <c r="W27" s="582"/>
      <c r="X27" s="570"/>
      <c r="Y27" s="571"/>
      <c r="Z27" s="479" t="s">
        <v>179</v>
      </c>
      <c r="AA27" s="459"/>
      <c r="AB27" s="459"/>
      <c r="AC27" s="459"/>
      <c r="AD27" s="459"/>
      <c r="AE27" s="459"/>
      <c r="AF27" s="459"/>
      <c r="AG27" s="460"/>
      <c r="AH27" s="480">
        <v>5</v>
      </c>
      <c r="AI27" s="481"/>
      <c r="AJ27" s="481"/>
      <c r="AK27" s="481"/>
      <c r="AL27" s="523"/>
      <c r="AM27" s="480">
        <v>15370</v>
      </c>
      <c r="AN27" s="481"/>
      <c r="AO27" s="481"/>
      <c r="AP27" s="481"/>
      <c r="AQ27" s="481"/>
      <c r="AR27" s="523"/>
      <c r="AS27" s="480">
        <v>3074</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t="s">
        <v>181</v>
      </c>
      <c r="BO27" s="606"/>
      <c r="BP27" s="606"/>
      <c r="BQ27" s="606"/>
      <c r="BR27" s="606"/>
      <c r="BS27" s="606"/>
      <c r="BT27" s="606"/>
      <c r="BU27" s="607"/>
      <c r="BV27" s="605" t="s">
        <v>128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182</v>
      </c>
      <c r="F28" s="459"/>
      <c r="G28" s="459"/>
      <c r="H28" s="459"/>
      <c r="I28" s="459"/>
      <c r="J28" s="459"/>
      <c r="K28" s="460"/>
      <c r="L28" s="480">
        <v>1</v>
      </c>
      <c r="M28" s="481"/>
      <c r="N28" s="481"/>
      <c r="O28" s="481"/>
      <c r="P28" s="523"/>
      <c r="Q28" s="480">
        <v>2270</v>
      </c>
      <c r="R28" s="481"/>
      <c r="S28" s="481"/>
      <c r="T28" s="481"/>
      <c r="U28" s="481"/>
      <c r="V28" s="523"/>
      <c r="W28" s="582"/>
      <c r="X28" s="570"/>
      <c r="Y28" s="571"/>
      <c r="Z28" s="479" t="s">
        <v>183</v>
      </c>
      <c r="AA28" s="459"/>
      <c r="AB28" s="459"/>
      <c r="AC28" s="459"/>
      <c r="AD28" s="459"/>
      <c r="AE28" s="459"/>
      <c r="AF28" s="459"/>
      <c r="AG28" s="460"/>
      <c r="AH28" s="480" t="s">
        <v>128</v>
      </c>
      <c r="AI28" s="481"/>
      <c r="AJ28" s="481"/>
      <c r="AK28" s="481"/>
      <c r="AL28" s="523"/>
      <c r="AM28" s="480" t="s">
        <v>181</v>
      </c>
      <c r="AN28" s="481"/>
      <c r="AO28" s="481"/>
      <c r="AP28" s="481"/>
      <c r="AQ28" s="481"/>
      <c r="AR28" s="523"/>
      <c r="AS28" s="480" t="s">
        <v>181</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4489915</v>
      </c>
      <c r="BO28" s="393"/>
      <c r="BP28" s="393"/>
      <c r="BQ28" s="393"/>
      <c r="BR28" s="393"/>
      <c r="BS28" s="393"/>
      <c r="BT28" s="393"/>
      <c r="BU28" s="394"/>
      <c r="BV28" s="392">
        <v>4483246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185</v>
      </c>
      <c r="F29" s="459"/>
      <c r="G29" s="459"/>
      <c r="H29" s="459"/>
      <c r="I29" s="459"/>
      <c r="J29" s="459"/>
      <c r="K29" s="460"/>
      <c r="L29" s="480">
        <v>14</v>
      </c>
      <c r="M29" s="481"/>
      <c r="N29" s="481"/>
      <c r="O29" s="481"/>
      <c r="P29" s="523"/>
      <c r="Q29" s="480">
        <v>1810</v>
      </c>
      <c r="R29" s="481"/>
      <c r="S29" s="481"/>
      <c r="T29" s="481"/>
      <c r="U29" s="481"/>
      <c r="V29" s="523"/>
      <c r="W29" s="583"/>
      <c r="X29" s="584"/>
      <c r="Y29" s="585"/>
      <c r="Z29" s="479" t="s">
        <v>186</v>
      </c>
      <c r="AA29" s="459"/>
      <c r="AB29" s="459"/>
      <c r="AC29" s="459"/>
      <c r="AD29" s="459"/>
      <c r="AE29" s="459"/>
      <c r="AF29" s="459"/>
      <c r="AG29" s="460"/>
      <c r="AH29" s="480">
        <v>343</v>
      </c>
      <c r="AI29" s="481"/>
      <c r="AJ29" s="481"/>
      <c r="AK29" s="481"/>
      <c r="AL29" s="523"/>
      <c r="AM29" s="480">
        <v>1013822</v>
      </c>
      <c r="AN29" s="481"/>
      <c r="AO29" s="481"/>
      <c r="AP29" s="481"/>
      <c r="AQ29" s="481"/>
      <c r="AR29" s="523"/>
      <c r="AS29" s="480">
        <v>2956</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365156</v>
      </c>
      <c r="BO29" s="430"/>
      <c r="BP29" s="430"/>
      <c r="BQ29" s="430"/>
      <c r="BR29" s="430"/>
      <c r="BS29" s="430"/>
      <c r="BT29" s="430"/>
      <c r="BU29" s="431"/>
      <c r="BV29" s="429">
        <v>364614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91.4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6207159</v>
      </c>
      <c r="BO30" s="606"/>
      <c r="BP30" s="606"/>
      <c r="BQ30" s="606"/>
      <c r="BR30" s="606"/>
      <c r="BS30" s="606"/>
      <c r="BT30" s="606"/>
      <c r="BU30" s="607"/>
      <c r="BV30" s="605">
        <v>6099114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196</v>
      </c>
      <c r="X33" s="418"/>
      <c r="Y33" s="418"/>
      <c r="Z33" s="418"/>
      <c r="AA33" s="418"/>
      <c r="AB33" s="418"/>
      <c r="AC33" s="418"/>
      <c r="AD33" s="418"/>
      <c r="AE33" s="418"/>
      <c r="AF33" s="418"/>
      <c r="AG33" s="418"/>
      <c r="AH33" s="418"/>
      <c r="AI33" s="418"/>
      <c r="AJ33" s="418"/>
      <c r="AK33" s="418"/>
      <c r="AL33" s="216"/>
      <c r="AM33" s="453" t="s">
        <v>195</v>
      </c>
      <c r="AN33" s="453"/>
      <c r="AO33" s="418" t="s">
        <v>196</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201</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IF('各会計、関係団体の財政状況及び健全化判断比率'!B31="","",'各会計、関係団体の財政状況及び健全化判断比率'!B31)</f>
        <v>上水道事業会計</v>
      </c>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IF('各会計、関係団体の財政状況及び健全化判断比率'!B33="","",'各会計、関係団体の財政状況及び健全化判断比率'!B33)</f>
        <v>小規模下水道特別会計</v>
      </c>
      <c r="BH34" s="619"/>
      <c r="BI34" s="619"/>
      <c r="BJ34" s="619"/>
      <c r="BK34" s="619"/>
      <c r="BL34" s="619"/>
      <c r="BM34" s="619"/>
      <c r="BN34" s="619"/>
      <c r="BO34" s="619"/>
      <c r="BP34" s="619"/>
      <c r="BQ34" s="619"/>
      <c r="BR34" s="619"/>
      <c r="BS34" s="619"/>
      <c r="BT34" s="619"/>
      <c r="BU34" s="619"/>
      <c r="BV34" s="214"/>
      <c r="BW34" s="618">
        <f>IF(BY34="","",MAX(C34:D43,U34:V43,AM34:AN43,BE34:BF43)+1)</f>
        <v>12</v>
      </c>
      <c r="BX34" s="618"/>
      <c r="BY34" s="619" t="str">
        <f>IF('各会計、関係団体の財政状況及び健全化判断比率'!B68="","",'各会計、関係団体の財政状況及び健全化判断比率'!B68)</f>
        <v>高知県宿毛市愛媛県南宇和郡愛南町篠山小中学校組合</v>
      </c>
      <c r="BZ34" s="619"/>
      <c r="CA34" s="619"/>
      <c r="CB34" s="619"/>
      <c r="CC34" s="619"/>
      <c r="CD34" s="619"/>
      <c r="CE34" s="619"/>
      <c r="CF34" s="619"/>
      <c r="CG34" s="619"/>
      <c r="CH34" s="619"/>
      <c r="CI34" s="619"/>
      <c r="CJ34" s="619"/>
      <c r="CK34" s="619"/>
      <c r="CL34" s="619"/>
      <c r="CM34" s="619"/>
      <c r="CN34" s="214"/>
      <c r="CO34" s="618">
        <f>IF(CQ34="","",MAX(C34:D43,U34:V43,AM34:AN43,BE34:BF43,BW34:BX43)+1)</f>
        <v>22</v>
      </c>
      <c r="CP34" s="618"/>
      <c r="CQ34" s="619" t="str">
        <f>IF('各会計、関係団体の財政状況及び健全化判断比率'!BS7="","",'各会計、関係団体の財政状況及び健全化判断比率'!BS7)</f>
        <v>一本松ふるさと振興株式会社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温泉事業等特別会計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IF('各会計、関係団体の財政状況及び健全化判断比率'!B32="","",'各会計、関係団体の財政状況及び健全化判断比率'!B32)</f>
        <v>病院事業会計</v>
      </c>
      <c r="AP35" s="619"/>
      <c r="AQ35" s="619"/>
      <c r="AR35" s="619"/>
      <c r="AS35" s="619"/>
      <c r="AT35" s="619"/>
      <c r="AU35" s="619"/>
      <c r="AV35" s="619"/>
      <c r="AW35" s="619"/>
      <c r="AX35" s="619"/>
      <c r="AY35" s="619"/>
      <c r="AZ35" s="619"/>
      <c r="BA35" s="619"/>
      <c r="BB35" s="619"/>
      <c r="BC35" s="619"/>
      <c r="BD35" s="214"/>
      <c r="BE35" s="618">
        <f t="shared" ref="BE35:BE43" si="1">IF(BG35="","",BE34+1)</f>
        <v>10</v>
      </c>
      <c r="BF35" s="618"/>
      <c r="BG35" s="619" t="str">
        <f>IF('各会計、関係団体の財政状況及び健全化判断比率'!B34="","",'各会計、関係団体の財政状況及び健全化判断比率'!B34)</f>
        <v>浄化槽整備事業特別会計</v>
      </c>
      <c r="BH35" s="619"/>
      <c r="BI35" s="619"/>
      <c r="BJ35" s="619"/>
      <c r="BK35" s="619"/>
      <c r="BL35" s="619"/>
      <c r="BM35" s="619"/>
      <c r="BN35" s="619"/>
      <c r="BO35" s="619"/>
      <c r="BP35" s="619"/>
      <c r="BQ35" s="619"/>
      <c r="BR35" s="619"/>
      <c r="BS35" s="619"/>
      <c r="BT35" s="619"/>
      <c r="BU35" s="619"/>
      <c r="BV35" s="214"/>
      <c r="BW35" s="618">
        <f t="shared" ref="BW35:BW43" si="2">IF(BY35="","",BW34+1)</f>
        <v>13</v>
      </c>
      <c r="BX35" s="618"/>
      <c r="BY35" s="619" t="str">
        <f>IF('各会計、関係団体の財政状況及び健全化判断比率'!B69="","",'各会計、関係団体の財政状況及び健全化判断比率'!B69)</f>
        <v>愛媛県後期高齢者医療広域連合（一般会計）</v>
      </c>
      <c r="BZ35" s="619"/>
      <c r="CA35" s="619"/>
      <c r="CB35" s="619"/>
      <c r="CC35" s="619"/>
      <c r="CD35" s="619"/>
      <c r="CE35" s="619"/>
      <c r="CF35" s="619"/>
      <c r="CG35" s="619"/>
      <c r="CH35" s="619"/>
      <c r="CI35" s="619"/>
      <c r="CJ35" s="619"/>
      <c r="CK35" s="619"/>
      <c r="CL35" s="619"/>
      <c r="CM35" s="619"/>
      <c r="CN35" s="214"/>
      <c r="CO35" s="618">
        <f t="shared" ref="CO35:CO43" si="3">IF(CQ35="","",CO34+1)</f>
        <v>23</v>
      </c>
      <c r="CP35" s="618"/>
      <c r="CQ35" s="619" t="str">
        <f>IF('各会計、関係団体の財政状況及び健全化判断比率'!BS8="","",'各会計、関係団体の財政状況及び健全化判断比率'!BS8)</f>
        <v>公益財団法人くにひろ育英会</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f>IF(E36="","",C35+1)</f>
        <v>3</v>
      </c>
      <c r="D36" s="618"/>
      <c r="E36" s="619" t="str">
        <f>IF('各会計、関係団体の財政状況及び健全化判断比率'!B9="","",'各会計、関係団体の財政状況及び健全化判断比率'!B9)</f>
        <v>公共用地等先行取得事業特別会計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11</v>
      </c>
      <c r="BF36" s="618"/>
      <c r="BG36" s="619" t="str">
        <f>IF('各会計、関係団体の財政状況及び健全化判断比率'!B35="","",'各会計、関係団体の財政状況及び健全化判断比率'!B35)</f>
        <v>旅客船特別会計</v>
      </c>
      <c r="BH36" s="619"/>
      <c r="BI36" s="619"/>
      <c r="BJ36" s="619"/>
      <c r="BK36" s="619"/>
      <c r="BL36" s="619"/>
      <c r="BM36" s="619"/>
      <c r="BN36" s="619"/>
      <c r="BO36" s="619"/>
      <c r="BP36" s="619"/>
      <c r="BQ36" s="619"/>
      <c r="BR36" s="619"/>
      <c r="BS36" s="619"/>
      <c r="BT36" s="619"/>
      <c r="BU36" s="619"/>
      <c r="BV36" s="214"/>
      <c r="BW36" s="618">
        <f t="shared" si="2"/>
        <v>14</v>
      </c>
      <c r="BX36" s="618"/>
      <c r="BY36" s="619" t="str">
        <f>IF('各会計、関係団体の財政状況及び健全化判断比率'!B70="","",'各会計、関係団体の財政状況及び健全化判断比率'!B70)</f>
        <v>愛媛県後期高齢者医療広域連合（後期高齢者医療特別会計）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15</v>
      </c>
      <c r="BX37" s="618"/>
      <c r="BY37" s="619" t="str">
        <f>IF('各会計、関係団体の財政状況及び健全化判断比率'!B71="","",'各会計、関係団体の財政状況及び健全化判断比率'!B71)</f>
        <v>愛媛地方税滞納整理機構</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16</v>
      </c>
      <c r="BX38" s="618"/>
      <c r="BY38" s="619" t="str">
        <f>IF('各会計、関係団体の財政状況及び健全化判断比率'!B72="","",'各会計、関係団体の財政状況及び健全化判断比率'!B72)</f>
        <v>津島水道企業団</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17</v>
      </c>
      <c r="BX39" s="618"/>
      <c r="BY39" s="619" t="str">
        <f>IF('各会計、関係団体の財政状況及び健全化判断比率'!B73="","",'各会計、関係団体の財政状況及び健全化判断比率'!B73)</f>
        <v>宇和島地区広域事務組合（一般会計）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18</v>
      </c>
      <c r="BX40" s="618"/>
      <c r="BY40" s="619" t="str">
        <f>IF('各会計、関係団体の財政状況及び健全化判断比率'!B74="","",'各会計、関係団体の財政状況及び健全化判断比率'!B74)</f>
        <v>宇和島地区広域事務組合（介護保険事業特別会計）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19</v>
      </c>
      <c r="BX41" s="618"/>
      <c r="BY41" s="619" t="str">
        <f>IF('各会計、関係団体の財政状況及び健全化判断比率'!B75="","",'各会計、関係団体の財政状況及び健全化判断比率'!B75)</f>
        <v>愛媛県市町総合事務組合（退職手当事業分）</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20</v>
      </c>
      <c r="BX42" s="618"/>
      <c r="BY42" s="619" t="str">
        <f>IF('各会計、関係団体の財政状況及び健全化判断比率'!B76="","",'各会計、関係団体の財政状況及び健全化判断比率'!B76)</f>
        <v>愛媛県市町総合事務組合（消防補償事業分）</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21</v>
      </c>
      <c r="BX43" s="618"/>
      <c r="BY43" s="619" t="str">
        <f>IF('各会計、関係団体の財政状況及び健全化判断比率'!B77="","",'各会計、関係団体の財政状況及び健全化判断比率'!B77)</f>
        <v>愛媛県市町総合事務組合（交通災害事業分）</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9UOdlgzdQN/C3rxCEneGQLAdlZPi2Q9/0LEeaUBx5/p5ckJD8IVKbUdnfwjwT5GeacxlAvUq4MBVbwsMM9NQDg==" saltValue="WzYhVYeA7dlsKb4cCZcq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H63" sqref="H6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10" t="s">
        <v>562</v>
      </c>
      <c r="D34" s="1210"/>
      <c r="E34" s="1211"/>
      <c r="F34" s="32">
        <v>3.86</v>
      </c>
      <c r="G34" s="33">
        <v>4.4000000000000004</v>
      </c>
      <c r="H34" s="33">
        <v>6.15</v>
      </c>
      <c r="I34" s="33">
        <v>7.1</v>
      </c>
      <c r="J34" s="34">
        <v>7.88</v>
      </c>
      <c r="K34" s="22"/>
      <c r="L34" s="22"/>
      <c r="M34" s="22"/>
      <c r="N34" s="22"/>
      <c r="O34" s="22"/>
      <c r="P34" s="22"/>
    </row>
    <row r="35" spans="1:16" ht="39" customHeight="1">
      <c r="A35" s="22"/>
      <c r="B35" s="35"/>
      <c r="C35" s="1204" t="s">
        <v>563</v>
      </c>
      <c r="D35" s="1205"/>
      <c r="E35" s="1206"/>
      <c r="F35" s="36">
        <v>7.1</v>
      </c>
      <c r="G35" s="37">
        <v>8.16</v>
      </c>
      <c r="H35" s="37">
        <v>8.4</v>
      </c>
      <c r="I35" s="37">
        <v>7.49</v>
      </c>
      <c r="J35" s="38">
        <v>6.85</v>
      </c>
      <c r="K35" s="22"/>
      <c r="L35" s="22"/>
      <c r="M35" s="22"/>
      <c r="N35" s="22"/>
      <c r="O35" s="22"/>
      <c r="P35" s="22"/>
    </row>
    <row r="36" spans="1:16" ht="39" customHeight="1">
      <c r="A36" s="22"/>
      <c r="B36" s="35"/>
      <c r="C36" s="1204" t="s">
        <v>564</v>
      </c>
      <c r="D36" s="1205"/>
      <c r="E36" s="1206"/>
      <c r="F36" s="36">
        <v>2.06</v>
      </c>
      <c r="G36" s="37">
        <v>2.34</v>
      </c>
      <c r="H36" s="37">
        <v>2.4300000000000002</v>
      </c>
      <c r="I36" s="37">
        <v>2.4</v>
      </c>
      <c r="J36" s="38">
        <v>2.2000000000000002</v>
      </c>
      <c r="K36" s="22"/>
      <c r="L36" s="22"/>
      <c r="M36" s="22"/>
      <c r="N36" s="22"/>
      <c r="O36" s="22"/>
      <c r="P36" s="22"/>
    </row>
    <row r="37" spans="1:16" ht="39" customHeight="1">
      <c r="A37" s="22"/>
      <c r="B37" s="35"/>
      <c r="C37" s="1204" t="s">
        <v>565</v>
      </c>
      <c r="D37" s="1205"/>
      <c r="E37" s="1206"/>
      <c r="F37" s="36">
        <v>0.37</v>
      </c>
      <c r="G37" s="37">
        <v>0.42</v>
      </c>
      <c r="H37" s="37">
        <v>0.78</v>
      </c>
      <c r="I37" s="37">
        <v>0.09</v>
      </c>
      <c r="J37" s="38">
        <v>1.1299999999999999</v>
      </c>
      <c r="K37" s="22"/>
      <c r="L37" s="22"/>
      <c r="M37" s="22"/>
      <c r="N37" s="22"/>
      <c r="O37" s="22"/>
      <c r="P37" s="22"/>
    </row>
    <row r="38" spans="1:16" ht="39" customHeight="1">
      <c r="A38" s="22"/>
      <c r="B38" s="35"/>
      <c r="C38" s="1204" t="s">
        <v>566</v>
      </c>
      <c r="D38" s="1205"/>
      <c r="E38" s="1206"/>
      <c r="F38" s="36">
        <v>0.47</v>
      </c>
      <c r="G38" s="37">
        <v>0.82</v>
      </c>
      <c r="H38" s="37">
        <v>0.53</v>
      </c>
      <c r="I38" s="37">
        <v>0.72</v>
      </c>
      <c r="J38" s="38">
        <v>0.48</v>
      </c>
      <c r="K38" s="22"/>
      <c r="L38" s="22"/>
      <c r="M38" s="22"/>
      <c r="N38" s="22"/>
      <c r="O38" s="22"/>
      <c r="P38" s="22"/>
    </row>
    <row r="39" spans="1:16" ht="39" customHeight="1">
      <c r="A39" s="22"/>
      <c r="B39" s="35"/>
      <c r="C39" s="1204" t="s">
        <v>567</v>
      </c>
      <c r="D39" s="1205"/>
      <c r="E39" s="1206"/>
      <c r="F39" s="36">
        <v>7.0000000000000007E-2</v>
      </c>
      <c r="G39" s="37">
        <v>0.1</v>
      </c>
      <c r="H39" s="37">
        <v>0.1</v>
      </c>
      <c r="I39" s="37">
        <v>0.1</v>
      </c>
      <c r="J39" s="38">
        <v>0.1</v>
      </c>
      <c r="K39" s="22"/>
      <c r="L39" s="22"/>
      <c r="M39" s="22"/>
      <c r="N39" s="22"/>
      <c r="O39" s="22"/>
      <c r="P39" s="22"/>
    </row>
    <row r="40" spans="1:16" ht="39" customHeight="1">
      <c r="A40" s="22"/>
      <c r="B40" s="35"/>
      <c r="C40" s="1204" t="s">
        <v>568</v>
      </c>
      <c r="D40" s="1205"/>
      <c r="E40" s="1206"/>
      <c r="F40" s="36">
        <v>0.03</v>
      </c>
      <c r="G40" s="37">
        <v>0.02</v>
      </c>
      <c r="H40" s="37">
        <v>0.01</v>
      </c>
      <c r="I40" s="37">
        <v>0.01</v>
      </c>
      <c r="J40" s="38">
        <v>0.04</v>
      </c>
      <c r="K40" s="22"/>
      <c r="L40" s="22"/>
      <c r="M40" s="22"/>
      <c r="N40" s="22"/>
      <c r="O40" s="22"/>
      <c r="P40" s="22"/>
    </row>
    <row r="41" spans="1:16" ht="39" customHeight="1">
      <c r="A41" s="22"/>
      <c r="B41" s="35"/>
      <c r="C41" s="1204" t="s">
        <v>569</v>
      </c>
      <c r="D41" s="1205"/>
      <c r="E41" s="1206"/>
      <c r="F41" s="36">
        <v>0.01</v>
      </c>
      <c r="G41" s="37">
        <v>0.01</v>
      </c>
      <c r="H41" s="37">
        <v>0.02</v>
      </c>
      <c r="I41" s="37">
        <v>0.01</v>
      </c>
      <c r="J41" s="38">
        <v>0.02</v>
      </c>
      <c r="K41" s="22"/>
      <c r="L41" s="22"/>
      <c r="M41" s="22"/>
      <c r="N41" s="22"/>
      <c r="O41" s="22"/>
      <c r="P41" s="22"/>
    </row>
    <row r="42" spans="1:16" ht="39" customHeight="1">
      <c r="A42" s="22"/>
      <c r="B42" s="39"/>
      <c r="C42" s="1204" t="s">
        <v>570</v>
      </c>
      <c r="D42" s="1205"/>
      <c r="E42" s="1206"/>
      <c r="F42" s="36" t="s">
        <v>514</v>
      </c>
      <c r="G42" s="37" t="s">
        <v>514</v>
      </c>
      <c r="H42" s="37" t="s">
        <v>514</v>
      </c>
      <c r="I42" s="37" t="s">
        <v>514</v>
      </c>
      <c r="J42" s="38" t="s">
        <v>514</v>
      </c>
      <c r="K42" s="22"/>
      <c r="L42" s="22"/>
      <c r="M42" s="22"/>
      <c r="N42" s="22"/>
      <c r="O42" s="22"/>
      <c r="P42" s="22"/>
    </row>
    <row r="43" spans="1:16" ht="39" customHeight="1" thickBot="1">
      <c r="A43" s="22"/>
      <c r="B43" s="40"/>
      <c r="C43" s="1207" t="s">
        <v>571</v>
      </c>
      <c r="D43" s="1208"/>
      <c r="E43" s="1209"/>
      <c r="F43" s="41">
        <v>0.05</v>
      </c>
      <c r="G43" s="42">
        <v>0.1</v>
      </c>
      <c r="H43" s="42">
        <v>0.01</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IZylv4aO0efgkdTQFTSG4OvEI+OPrS6dkndI2JOlS7/TShl68xQHhQCcVXnn8+UDS+r9wnCaLzl8fGGweKlqA==" saltValue="9+Wpws07G6rHOZoaFULx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H63" sqref="H6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12" t="s">
        <v>11</v>
      </c>
      <c r="C45" s="1213"/>
      <c r="D45" s="58"/>
      <c r="E45" s="1218" t="s">
        <v>12</v>
      </c>
      <c r="F45" s="1218"/>
      <c r="G45" s="1218"/>
      <c r="H45" s="1218"/>
      <c r="I45" s="1218"/>
      <c r="J45" s="1219"/>
      <c r="K45" s="59">
        <v>2425</v>
      </c>
      <c r="L45" s="60">
        <v>2406</v>
      </c>
      <c r="M45" s="60">
        <v>2425</v>
      </c>
      <c r="N45" s="60">
        <v>2214</v>
      </c>
      <c r="O45" s="61">
        <v>2330</v>
      </c>
      <c r="P45" s="48"/>
      <c r="Q45" s="48"/>
      <c r="R45" s="48"/>
      <c r="S45" s="48"/>
      <c r="T45" s="48"/>
      <c r="U45" s="48"/>
    </row>
    <row r="46" spans="1:21" ht="30.75" customHeight="1">
      <c r="A46" s="48"/>
      <c r="B46" s="1214"/>
      <c r="C46" s="1215"/>
      <c r="D46" s="62"/>
      <c r="E46" s="1220" t="s">
        <v>13</v>
      </c>
      <c r="F46" s="1220"/>
      <c r="G46" s="1220"/>
      <c r="H46" s="1220"/>
      <c r="I46" s="1220"/>
      <c r="J46" s="1221"/>
      <c r="K46" s="63" t="s">
        <v>514</v>
      </c>
      <c r="L46" s="64" t="s">
        <v>514</v>
      </c>
      <c r="M46" s="64" t="s">
        <v>514</v>
      </c>
      <c r="N46" s="64" t="s">
        <v>514</v>
      </c>
      <c r="O46" s="65" t="s">
        <v>514</v>
      </c>
      <c r="P46" s="48"/>
      <c r="Q46" s="48"/>
      <c r="R46" s="48"/>
      <c r="S46" s="48"/>
      <c r="T46" s="48"/>
      <c r="U46" s="48"/>
    </row>
    <row r="47" spans="1:21" ht="30.75" customHeight="1">
      <c r="A47" s="48"/>
      <c r="B47" s="1214"/>
      <c r="C47" s="1215"/>
      <c r="D47" s="62"/>
      <c r="E47" s="1220" t="s">
        <v>14</v>
      </c>
      <c r="F47" s="1220"/>
      <c r="G47" s="1220"/>
      <c r="H47" s="1220"/>
      <c r="I47" s="1220"/>
      <c r="J47" s="1221"/>
      <c r="K47" s="63" t="s">
        <v>514</v>
      </c>
      <c r="L47" s="64" t="s">
        <v>514</v>
      </c>
      <c r="M47" s="64" t="s">
        <v>514</v>
      </c>
      <c r="N47" s="64" t="s">
        <v>514</v>
      </c>
      <c r="O47" s="65" t="s">
        <v>514</v>
      </c>
      <c r="P47" s="48"/>
      <c r="Q47" s="48"/>
      <c r="R47" s="48"/>
      <c r="S47" s="48"/>
      <c r="T47" s="48"/>
      <c r="U47" s="48"/>
    </row>
    <row r="48" spans="1:21" ht="30.75" customHeight="1">
      <c r="A48" s="48"/>
      <c r="B48" s="1214"/>
      <c r="C48" s="1215"/>
      <c r="D48" s="62"/>
      <c r="E48" s="1220" t="s">
        <v>15</v>
      </c>
      <c r="F48" s="1220"/>
      <c r="G48" s="1220"/>
      <c r="H48" s="1220"/>
      <c r="I48" s="1220"/>
      <c r="J48" s="1221"/>
      <c r="K48" s="63">
        <v>225</v>
      </c>
      <c r="L48" s="64">
        <v>197</v>
      </c>
      <c r="M48" s="64">
        <v>194</v>
      </c>
      <c r="N48" s="64">
        <v>188</v>
      </c>
      <c r="O48" s="65">
        <v>187</v>
      </c>
      <c r="P48" s="48"/>
      <c r="Q48" s="48"/>
      <c r="R48" s="48"/>
      <c r="S48" s="48"/>
      <c r="T48" s="48"/>
      <c r="U48" s="48"/>
    </row>
    <row r="49" spans="1:21" ht="30.75" customHeight="1">
      <c r="A49" s="48"/>
      <c r="B49" s="1214"/>
      <c r="C49" s="1215"/>
      <c r="D49" s="62"/>
      <c r="E49" s="1220" t="s">
        <v>16</v>
      </c>
      <c r="F49" s="1220"/>
      <c r="G49" s="1220"/>
      <c r="H49" s="1220"/>
      <c r="I49" s="1220"/>
      <c r="J49" s="1221"/>
      <c r="K49" s="63">
        <v>23</v>
      </c>
      <c r="L49" s="64">
        <v>23</v>
      </c>
      <c r="M49" s="64">
        <v>30</v>
      </c>
      <c r="N49" s="64">
        <v>20</v>
      </c>
      <c r="O49" s="65">
        <v>16</v>
      </c>
      <c r="P49" s="48"/>
      <c r="Q49" s="48"/>
      <c r="R49" s="48"/>
      <c r="S49" s="48"/>
      <c r="T49" s="48"/>
      <c r="U49" s="48"/>
    </row>
    <row r="50" spans="1:21" ht="30.75" customHeight="1">
      <c r="A50" s="48"/>
      <c r="B50" s="1214"/>
      <c r="C50" s="1215"/>
      <c r="D50" s="62"/>
      <c r="E50" s="1220" t="s">
        <v>17</v>
      </c>
      <c r="F50" s="1220"/>
      <c r="G50" s="1220"/>
      <c r="H50" s="1220"/>
      <c r="I50" s="1220"/>
      <c r="J50" s="1221"/>
      <c r="K50" s="63">
        <v>5</v>
      </c>
      <c r="L50" s="64">
        <v>5</v>
      </c>
      <c r="M50" s="64">
        <v>5</v>
      </c>
      <c r="N50" s="64">
        <v>5</v>
      </c>
      <c r="O50" s="65">
        <v>5</v>
      </c>
      <c r="P50" s="48"/>
      <c r="Q50" s="48"/>
      <c r="R50" s="48"/>
      <c r="S50" s="48"/>
      <c r="T50" s="48"/>
      <c r="U50" s="48"/>
    </row>
    <row r="51" spans="1:21" ht="30.75" customHeight="1">
      <c r="A51" s="48"/>
      <c r="B51" s="1216"/>
      <c r="C51" s="1217"/>
      <c r="D51" s="66"/>
      <c r="E51" s="1220" t="s">
        <v>18</v>
      </c>
      <c r="F51" s="1220"/>
      <c r="G51" s="1220"/>
      <c r="H51" s="1220"/>
      <c r="I51" s="1220"/>
      <c r="J51" s="1221"/>
      <c r="K51" s="63">
        <v>0</v>
      </c>
      <c r="L51" s="64">
        <v>0</v>
      </c>
      <c r="M51" s="64">
        <v>0</v>
      </c>
      <c r="N51" s="64" t="s">
        <v>514</v>
      </c>
      <c r="O51" s="65">
        <v>0</v>
      </c>
      <c r="P51" s="48"/>
      <c r="Q51" s="48"/>
      <c r="R51" s="48"/>
      <c r="S51" s="48"/>
      <c r="T51" s="48"/>
      <c r="U51" s="48"/>
    </row>
    <row r="52" spans="1:21" ht="30.75" customHeight="1">
      <c r="A52" s="48"/>
      <c r="B52" s="1222" t="s">
        <v>19</v>
      </c>
      <c r="C52" s="1223"/>
      <c r="D52" s="66"/>
      <c r="E52" s="1220" t="s">
        <v>20</v>
      </c>
      <c r="F52" s="1220"/>
      <c r="G52" s="1220"/>
      <c r="H52" s="1220"/>
      <c r="I52" s="1220"/>
      <c r="J52" s="1221"/>
      <c r="K52" s="63">
        <v>2196</v>
      </c>
      <c r="L52" s="64">
        <v>2154</v>
      </c>
      <c r="M52" s="64">
        <v>2134</v>
      </c>
      <c r="N52" s="64">
        <v>1935</v>
      </c>
      <c r="O52" s="65">
        <v>1898</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482</v>
      </c>
      <c r="L53" s="69">
        <v>477</v>
      </c>
      <c r="M53" s="69">
        <v>520</v>
      </c>
      <c r="N53" s="69">
        <v>492</v>
      </c>
      <c r="O53" s="70">
        <v>640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iMCoPA/J1+7MS8A0oQxGxgp5zJScOlWeJiG+IFQvf6JRvROU/6u3lVtKjnY9LsJnvmQ+tuh/anhiPFbcfS7ZA==" saltValue="PXAiuch0W5l3smtMYfG+H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H63" sqref="H63"/>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38" t="s">
        <v>30</v>
      </c>
      <c r="C41" s="1239"/>
      <c r="D41" s="102"/>
      <c r="E41" s="1244" t="s">
        <v>31</v>
      </c>
      <c r="F41" s="1244"/>
      <c r="G41" s="1244"/>
      <c r="H41" s="1245"/>
      <c r="I41" s="103">
        <v>21784</v>
      </c>
      <c r="J41" s="104">
        <v>21865</v>
      </c>
      <c r="K41" s="104">
        <v>21289</v>
      </c>
      <c r="L41" s="104">
        <v>20343</v>
      </c>
      <c r="M41" s="105">
        <v>19272</v>
      </c>
    </row>
    <row r="42" spans="2:13" ht="27.75" customHeight="1">
      <c r="B42" s="1240"/>
      <c r="C42" s="1241"/>
      <c r="D42" s="106"/>
      <c r="E42" s="1246" t="s">
        <v>32</v>
      </c>
      <c r="F42" s="1246"/>
      <c r="G42" s="1246"/>
      <c r="H42" s="1247"/>
      <c r="I42" s="107">
        <v>47</v>
      </c>
      <c r="J42" s="108">
        <v>43</v>
      </c>
      <c r="K42" s="108">
        <v>38</v>
      </c>
      <c r="L42" s="108">
        <v>34</v>
      </c>
      <c r="M42" s="109">
        <v>29</v>
      </c>
    </row>
    <row r="43" spans="2:13" ht="27.75" customHeight="1">
      <c r="B43" s="1240"/>
      <c r="C43" s="1241"/>
      <c r="D43" s="106"/>
      <c r="E43" s="1246" t="s">
        <v>33</v>
      </c>
      <c r="F43" s="1246"/>
      <c r="G43" s="1246"/>
      <c r="H43" s="1247"/>
      <c r="I43" s="107">
        <v>2596</v>
      </c>
      <c r="J43" s="108">
        <v>2549</v>
      </c>
      <c r="K43" s="108">
        <v>2435</v>
      </c>
      <c r="L43" s="108">
        <v>2223</v>
      </c>
      <c r="M43" s="109">
        <v>2162</v>
      </c>
    </row>
    <row r="44" spans="2:13" ht="27.75" customHeight="1">
      <c r="B44" s="1240"/>
      <c r="C44" s="1241"/>
      <c r="D44" s="106"/>
      <c r="E44" s="1246" t="s">
        <v>34</v>
      </c>
      <c r="F44" s="1246"/>
      <c r="G44" s="1246"/>
      <c r="H44" s="1247"/>
      <c r="I44" s="107">
        <v>323</v>
      </c>
      <c r="J44" s="108">
        <v>329</v>
      </c>
      <c r="K44" s="108">
        <v>271</v>
      </c>
      <c r="L44" s="108">
        <v>272</v>
      </c>
      <c r="M44" s="109">
        <v>241</v>
      </c>
    </row>
    <row r="45" spans="2:13" ht="27.75" customHeight="1">
      <c r="B45" s="1240"/>
      <c r="C45" s="1241"/>
      <c r="D45" s="106"/>
      <c r="E45" s="1246" t="s">
        <v>35</v>
      </c>
      <c r="F45" s="1246"/>
      <c r="G45" s="1246"/>
      <c r="H45" s="1247"/>
      <c r="I45" s="107">
        <v>3278</v>
      </c>
      <c r="J45" s="108">
        <v>3204</v>
      </c>
      <c r="K45" s="108">
        <v>3149</v>
      </c>
      <c r="L45" s="108">
        <v>2953</v>
      </c>
      <c r="M45" s="109">
        <v>2835</v>
      </c>
    </row>
    <row r="46" spans="2:13" ht="27.75" customHeight="1">
      <c r="B46" s="1240"/>
      <c r="C46" s="1241"/>
      <c r="D46" s="110"/>
      <c r="E46" s="1246" t="s">
        <v>36</v>
      </c>
      <c r="F46" s="1246"/>
      <c r="G46" s="1246"/>
      <c r="H46" s="1247"/>
      <c r="I46" s="107">
        <v>0</v>
      </c>
      <c r="J46" s="108">
        <v>0</v>
      </c>
      <c r="K46" s="108">
        <v>0</v>
      </c>
      <c r="L46" s="108">
        <v>0</v>
      </c>
      <c r="M46" s="109">
        <v>0</v>
      </c>
    </row>
    <row r="47" spans="2:13" ht="27.75" customHeight="1">
      <c r="B47" s="1240"/>
      <c r="C47" s="1241"/>
      <c r="D47" s="111"/>
      <c r="E47" s="1248" t="s">
        <v>37</v>
      </c>
      <c r="F47" s="1249"/>
      <c r="G47" s="1249"/>
      <c r="H47" s="1250"/>
      <c r="I47" s="107" t="s">
        <v>514</v>
      </c>
      <c r="J47" s="108" t="s">
        <v>514</v>
      </c>
      <c r="K47" s="108" t="s">
        <v>514</v>
      </c>
      <c r="L47" s="108" t="s">
        <v>514</v>
      </c>
      <c r="M47" s="109" t="s">
        <v>514</v>
      </c>
    </row>
    <row r="48" spans="2:13" ht="27.75" customHeight="1">
      <c r="B48" s="1240"/>
      <c r="C48" s="1241"/>
      <c r="D48" s="106"/>
      <c r="E48" s="1246" t="s">
        <v>38</v>
      </c>
      <c r="F48" s="1246"/>
      <c r="G48" s="1246"/>
      <c r="H48" s="1247"/>
      <c r="I48" s="107" t="s">
        <v>514</v>
      </c>
      <c r="J48" s="108" t="s">
        <v>514</v>
      </c>
      <c r="K48" s="108" t="s">
        <v>514</v>
      </c>
      <c r="L48" s="108" t="s">
        <v>514</v>
      </c>
      <c r="M48" s="109" t="s">
        <v>514</v>
      </c>
    </row>
    <row r="49" spans="2:13" ht="27.75" customHeight="1">
      <c r="B49" s="1242"/>
      <c r="C49" s="1243"/>
      <c r="D49" s="106"/>
      <c r="E49" s="1246" t="s">
        <v>39</v>
      </c>
      <c r="F49" s="1246"/>
      <c r="G49" s="1246"/>
      <c r="H49" s="1247"/>
      <c r="I49" s="107" t="s">
        <v>514</v>
      </c>
      <c r="J49" s="108" t="s">
        <v>514</v>
      </c>
      <c r="K49" s="108" t="s">
        <v>514</v>
      </c>
      <c r="L49" s="108" t="s">
        <v>514</v>
      </c>
      <c r="M49" s="109" t="s">
        <v>514</v>
      </c>
    </row>
    <row r="50" spans="2:13" ht="27.75" customHeight="1">
      <c r="B50" s="1251" t="s">
        <v>40</v>
      </c>
      <c r="C50" s="1252"/>
      <c r="D50" s="112"/>
      <c r="E50" s="1246" t="s">
        <v>41</v>
      </c>
      <c r="F50" s="1246"/>
      <c r="G50" s="1246"/>
      <c r="H50" s="1247"/>
      <c r="I50" s="107">
        <v>7929</v>
      </c>
      <c r="J50" s="108">
        <v>8470</v>
      </c>
      <c r="K50" s="108">
        <v>8372</v>
      </c>
      <c r="L50" s="108">
        <v>8379</v>
      </c>
      <c r="M50" s="109">
        <v>8519</v>
      </c>
    </row>
    <row r="51" spans="2:13" ht="27.75" customHeight="1">
      <c r="B51" s="1240"/>
      <c r="C51" s="1241"/>
      <c r="D51" s="106"/>
      <c r="E51" s="1246" t="s">
        <v>42</v>
      </c>
      <c r="F51" s="1246"/>
      <c r="G51" s="1246"/>
      <c r="H51" s="1247"/>
      <c r="I51" s="107">
        <v>136</v>
      </c>
      <c r="J51" s="108">
        <v>111</v>
      </c>
      <c r="K51" s="108">
        <v>93</v>
      </c>
      <c r="L51" s="108">
        <v>75</v>
      </c>
      <c r="M51" s="109">
        <v>57</v>
      </c>
    </row>
    <row r="52" spans="2:13" ht="27.75" customHeight="1">
      <c r="B52" s="1242"/>
      <c r="C52" s="1243"/>
      <c r="D52" s="106"/>
      <c r="E52" s="1246" t="s">
        <v>43</v>
      </c>
      <c r="F52" s="1246"/>
      <c r="G52" s="1246"/>
      <c r="H52" s="1247"/>
      <c r="I52" s="107">
        <v>18801</v>
      </c>
      <c r="J52" s="108">
        <v>18651</v>
      </c>
      <c r="K52" s="108">
        <v>18231</v>
      </c>
      <c r="L52" s="108">
        <v>17356</v>
      </c>
      <c r="M52" s="109">
        <v>16545</v>
      </c>
    </row>
    <row r="53" spans="2:13" ht="27.75" customHeight="1" thickBot="1">
      <c r="B53" s="1253" t="s">
        <v>44</v>
      </c>
      <c r="C53" s="1254"/>
      <c r="D53" s="113"/>
      <c r="E53" s="1255" t="s">
        <v>45</v>
      </c>
      <c r="F53" s="1255"/>
      <c r="G53" s="1255"/>
      <c r="H53" s="1256"/>
      <c r="I53" s="114">
        <v>1163</v>
      </c>
      <c r="J53" s="115">
        <v>758</v>
      </c>
      <c r="K53" s="115">
        <v>488</v>
      </c>
      <c r="L53" s="115">
        <v>15</v>
      </c>
      <c r="M53" s="116">
        <v>-582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s+4F0sFs0fbhsJjm4ZjDXAaufrEqMn9rPepTNx0wtpoESpNjjaRqupjm03ajJfg8qThvrv8bSe9ns9wz3Kz5A==" saltValue="zmS7xfm4vNffcmy7IFd6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557</v>
      </c>
      <c r="G54" s="125" t="s">
        <v>558</v>
      </c>
      <c r="H54" s="126" t="s">
        <v>559</v>
      </c>
    </row>
    <row r="55" spans="2:8" ht="52.5" customHeight="1">
      <c r="B55" s="127"/>
      <c r="C55" s="1265" t="s">
        <v>48</v>
      </c>
      <c r="D55" s="1265"/>
      <c r="E55" s="1266"/>
      <c r="F55" s="128">
        <v>4574</v>
      </c>
      <c r="G55" s="128">
        <v>4483</v>
      </c>
      <c r="H55" s="129">
        <v>4490</v>
      </c>
    </row>
    <row r="56" spans="2:8" ht="52.5" customHeight="1">
      <c r="B56" s="130"/>
      <c r="C56" s="1267" t="s">
        <v>49</v>
      </c>
      <c r="D56" s="1267"/>
      <c r="E56" s="1268"/>
      <c r="F56" s="131">
        <v>364</v>
      </c>
      <c r="G56" s="131">
        <v>365</v>
      </c>
      <c r="H56" s="132">
        <v>365</v>
      </c>
    </row>
    <row r="57" spans="2:8" ht="53.25" customHeight="1">
      <c r="B57" s="130"/>
      <c r="C57" s="1269" t="s">
        <v>50</v>
      </c>
      <c r="D57" s="1269"/>
      <c r="E57" s="1270"/>
      <c r="F57" s="133">
        <v>6041</v>
      </c>
      <c r="G57" s="133">
        <v>6099</v>
      </c>
      <c r="H57" s="134">
        <v>6207</v>
      </c>
    </row>
    <row r="58" spans="2:8" ht="45.75" customHeight="1">
      <c r="B58" s="135"/>
      <c r="C58" s="1257" t="s">
        <v>593</v>
      </c>
      <c r="D58" s="1258"/>
      <c r="E58" s="1259"/>
      <c r="F58" s="136">
        <v>2760</v>
      </c>
      <c r="G58" s="137">
        <v>2753</v>
      </c>
      <c r="H58" s="137">
        <v>2740</v>
      </c>
    </row>
    <row r="59" spans="2:8" ht="45.75" customHeight="1">
      <c r="B59" s="135"/>
      <c r="C59" s="1257" t="s">
        <v>594</v>
      </c>
      <c r="D59" s="1258"/>
      <c r="E59" s="1259"/>
      <c r="F59" s="136">
        <v>1185</v>
      </c>
      <c r="G59" s="137">
        <v>1187</v>
      </c>
      <c r="H59" s="137">
        <v>1189</v>
      </c>
    </row>
    <row r="60" spans="2:8" ht="45.75" customHeight="1">
      <c r="B60" s="135"/>
      <c r="C60" s="1257" t="s">
        <v>595</v>
      </c>
      <c r="D60" s="1258"/>
      <c r="E60" s="1259"/>
      <c r="F60" s="136">
        <v>755</v>
      </c>
      <c r="G60" s="137">
        <v>755</v>
      </c>
      <c r="H60" s="137">
        <v>755</v>
      </c>
    </row>
    <row r="61" spans="2:8" ht="45.75" customHeight="1">
      <c r="B61" s="135"/>
      <c r="C61" s="1257" t="s">
        <v>596</v>
      </c>
      <c r="D61" s="1258"/>
      <c r="E61" s="1259"/>
      <c r="F61" s="136">
        <v>641</v>
      </c>
      <c r="G61" s="137">
        <v>642</v>
      </c>
      <c r="H61" s="137">
        <v>643</v>
      </c>
    </row>
    <row r="62" spans="2:8" ht="45.75" customHeight="1" thickBot="1">
      <c r="B62" s="138"/>
      <c r="C62" s="1260" t="s">
        <v>597</v>
      </c>
      <c r="D62" s="1261"/>
      <c r="E62" s="1262"/>
      <c r="F62" s="139">
        <v>391</v>
      </c>
      <c r="G62" s="140">
        <v>452</v>
      </c>
      <c r="H62" s="140">
        <v>558</v>
      </c>
    </row>
    <row r="63" spans="2:8" ht="52.5" customHeight="1" thickBot="1">
      <c r="B63" s="141"/>
      <c r="C63" s="1263" t="s">
        <v>51</v>
      </c>
      <c r="D63" s="1263"/>
      <c r="E63" s="1264"/>
      <c r="F63" s="142">
        <v>10979</v>
      </c>
      <c r="G63" s="142">
        <v>10947</v>
      </c>
      <c r="H63" s="143">
        <v>11062</v>
      </c>
    </row>
    <row r="64" spans="2:8" ht="15" customHeight="1"/>
  </sheetData>
  <sheetProtection algorithmName="SHA-512" hashValue="isc4LU4tZodIB9IkcENSoMcYAHf3xt8iL6R9bcO75wXP1OFgXVhFiEcYLSeMZAztJFz8j8x5gGH/UbjrefhjYw==" saltValue="I2kQgm+gRKSMIPs5BuuH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115" zoomScaleNormal="115" zoomScaleSheetLayoutView="55" workbookViewId="0"/>
  </sheetViews>
  <sheetFormatPr defaultColWidth="0" defaultRowHeight="0" customHeight="1" zeroHeight="1"/>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c r="A1" s="1330"/>
      <c r="B1" s="1329"/>
      <c r="DD1" s="1271"/>
      <c r="DE1" s="1271"/>
    </row>
    <row r="2" spans="1:143" ht="25.5" customHeight="1">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ht="13.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ht="13.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c r="DD19" s="1271"/>
      <c r="DE19" s="1271"/>
    </row>
    <row r="20" spans="1:351" ht="13.5">
      <c r="DD20" s="1271"/>
      <c r="DE20" s="1271"/>
    </row>
    <row r="21" spans="1:351" ht="17.2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c r="B22" s="1272"/>
      <c r="MM22" s="1325"/>
    </row>
    <row r="23" spans="1:351" ht="13.5">
      <c r="B23" s="1272"/>
    </row>
    <row r="24" spans="1:351" ht="13.5">
      <c r="B24" s="1272"/>
    </row>
    <row r="25" spans="1:351" ht="13.5">
      <c r="B25" s="1272"/>
    </row>
    <row r="26" spans="1:351" ht="13.5">
      <c r="B26" s="1272"/>
    </row>
    <row r="27" spans="1:351" ht="13.5">
      <c r="B27" s="1272"/>
    </row>
    <row r="28" spans="1:351" ht="13.5">
      <c r="B28" s="1272"/>
    </row>
    <row r="29" spans="1:351" ht="13.5">
      <c r="B29" s="1272"/>
    </row>
    <row r="30" spans="1:351" ht="13.5">
      <c r="B30" s="1272"/>
    </row>
    <row r="31" spans="1:351" ht="13.5">
      <c r="B31" s="1272"/>
    </row>
    <row r="32" spans="1:351" ht="13.5">
      <c r="B32" s="1272"/>
    </row>
    <row r="33" spans="2:109" ht="13.5">
      <c r="B33" s="1272"/>
    </row>
    <row r="34" spans="2:109" ht="13.5">
      <c r="B34" s="1272"/>
    </row>
    <row r="35" spans="2:109" ht="13.5">
      <c r="B35" s="1272"/>
    </row>
    <row r="36" spans="2:109" ht="13.5">
      <c r="B36" s="1272"/>
    </row>
    <row r="37" spans="2:109" ht="13.5">
      <c r="B37" s="1272"/>
    </row>
    <row r="38" spans="2:109" ht="13.5">
      <c r="B38" s="1272"/>
    </row>
    <row r="39" spans="2:109" ht="13.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c r="B40" s="1313"/>
      <c r="DD40" s="1313"/>
      <c r="DE40" s="1271"/>
    </row>
    <row r="41" spans="2:109" ht="17.25">
      <c r="B41" s="1324" t="s">
        <v>609</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c r="B42" s="1272"/>
      <c r="G42" s="1309"/>
      <c r="I42" s="1308"/>
      <c r="J42" s="1308"/>
      <c r="K42" s="1308"/>
      <c r="AM42" s="1309"/>
      <c r="AN42" s="1309" t="s">
        <v>605</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c r="B43" s="1272"/>
      <c r="AN43" s="1307" t="s">
        <v>608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c r="B49" s="1272"/>
      <c r="AN49" s="1271" t="s">
        <v>603</v>
      </c>
    </row>
    <row r="50" spans="1:109" ht="13.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555</v>
      </c>
      <c r="BQ50" s="1281"/>
      <c r="BR50" s="1281"/>
      <c r="BS50" s="1281"/>
      <c r="BT50" s="1281"/>
      <c r="BU50" s="1281"/>
      <c r="BV50" s="1281"/>
      <c r="BW50" s="1281"/>
      <c r="BX50" s="1281" t="s">
        <v>556</v>
      </c>
      <c r="BY50" s="1281"/>
      <c r="BZ50" s="1281"/>
      <c r="CA50" s="1281"/>
      <c r="CB50" s="1281"/>
      <c r="CC50" s="1281"/>
      <c r="CD50" s="1281"/>
      <c r="CE50" s="1281"/>
      <c r="CF50" s="1281" t="s">
        <v>557</v>
      </c>
      <c r="CG50" s="1281"/>
      <c r="CH50" s="1281"/>
      <c r="CI50" s="1281"/>
      <c r="CJ50" s="1281"/>
      <c r="CK50" s="1281"/>
      <c r="CL50" s="1281"/>
      <c r="CM50" s="1281"/>
      <c r="CN50" s="1281" t="s">
        <v>558</v>
      </c>
      <c r="CO50" s="1281"/>
      <c r="CP50" s="1281"/>
      <c r="CQ50" s="1281"/>
      <c r="CR50" s="1281"/>
      <c r="CS50" s="1281"/>
      <c r="CT50" s="1281"/>
      <c r="CU50" s="1281"/>
      <c r="CV50" s="1281" t="s">
        <v>559</v>
      </c>
      <c r="CW50" s="1281"/>
      <c r="CX50" s="1281"/>
      <c r="CY50" s="1281"/>
      <c r="CZ50" s="1281"/>
      <c r="DA50" s="1281"/>
      <c r="DB50" s="1281"/>
      <c r="DC50" s="1281"/>
    </row>
    <row r="51" spans="1:109" ht="13.5" customHeight="1">
      <c r="B51" s="1272"/>
      <c r="G51" s="1288"/>
      <c r="H51" s="1288"/>
      <c r="I51" s="1321"/>
      <c r="J51" s="1321"/>
      <c r="K51" s="1287"/>
      <c r="L51" s="1287"/>
      <c r="M51" s="1287"/>
      <c r="N51" s="1287"/>
      <c r="AM51" s="1286"/>
      <c r="AN51" s="1280" t="s">
        <v>602</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79">
        <v>14</v>
      </c>
      <c r="BQ51" s="1279"/>
      <c r="BR51" s="1279"/>
      <c r="BS51" s="1279"/>
      <c r="BT51" s="1279"/>
      <c r="BU51" s="1279"/>
      <c r="BV51" s="1279"/>
      <c r="BW51" s="1279"/>
      <c r="BX51" s="1279">
        <v>9.5</v>
      </c>
      <c r="BY51" s="1279"/>
      <c r="BZ51" s="1279"/>
      <c r="CA51" s="1279"/>
      <c r="CB51" s="1279"/>
      <c r="CC51" s="1279"/>
      <c r="CD51" s="1279"/>
      <c r="CE51" s="1279"/>
      <c r="CF51" s="1279">
        <v>6.3</v>
      </c>
      <c r="CG51" s="1279"/>
      <c r="CH51" s="1279"/>
      <c r="CI51" s="1279"/>
      <c r="CJ51" s="1279"/>
      <c r="CK51" s="1279"/>
      <c r="CL51" s="1279"/>
      <c r="CM51" s="1279"/>
      <c r="CN51" s="1279">
        <v>0.2</v>
      </c>
      <c r="CO51" s="1279"/>
      <c r="CP51" s="1279"/>
      <c r="CQ51" s="1279"/>
      <c r="CR51" s="1279"/>
      <c r="CS51" s="1279"/>
      <c r="CT51" s="1279"/>
      <c r="CU51" s="1279"/>
      <c r="CV51" s="1279"/>
      <c r="CW51" s="1279"/>
      <c r="CX51" s="1279"/>
      <c r="CY51" s="1279"/>
      <c r="CZ51" s="1279"/>
      <c r="DA51" s="1279"/>
      <c r="DB51" s="1279"/>
      <c r="DC51" s="1279"/>
    </row>
    <row r="52" spans="1:109" ht="13.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607</v>
      </c>
      <c r="BC53" s="1280"/>
      <c r="BD53" s="1280"/>
      <c r="BE53" s="1280"/>
      <c r="BF53" s="1280"/>
      <c r="BG53" s="1280"/>
      <c r="BH53" s="1280"/>
      <c r="BI53" s="1280"/>
      <c r="BJ53" s="1280"/>
      <c r="BK53" s="1280"/>
      <c r="BL53" s="1280"/>
      <c r="BM53" s="1280"/>
      <c r="BN53" s="1280"/>
      <c r="BO53" s="1280"/>
      <c r="BP53" s="1279">
        <v>49.1</v>
      </c>
      <c r="BQ53" s="1279"/>
      <c r="BR53" s="1279"/>
      <c r="BS53" s="1279"/>
      <c r="BT53" s="1279"/>
      <c r="BU53" s="1279"/>
      <c r="BV53" s="1279"/>
      <c r="BW53" s="1279"/>
      <c r="BX53" s="1279">
        <v>50.3</v>
      </c>
      <c r="BY53" s="1279"/>
      <c r="BZ53" s="1279"/>
      <c r="CA53" s="1279"/>
      <c r="CB53" s="1279"/>
      <c r="CC53" s="1279"/>
      <c r="CD53" s="1279"/>
      <c r="CE53" s="1279"/>
      <c r="CF53" s="1279">
        <v>52.1</v>
      </c>
      <c r="CG53" s="1279"/>
      <c r="CH53" s="1279"/>
      <c r="CI53" s="1279"/>
      <c r="CJ53" s="1279"/>
      <c r="CK53" s="1279"/>
      <c r="CL53" s="1279"/>
      <c r="CM53" s="1279"/>
      <c r="CN53" s="1279">
        <v>53.9</v>
      </c>
      <c r="CO53" s="1279"/>
      <c r="CP53" s="1279"/>
      <c r="CQ53" s="1279"/>
      <c r="CR53" s="1279"/>
      <c r="CS53" s="1279"/>
      <c r="CT53" s="1279"/>
      <c r="CU53" s="1279"/>
      <c r="CV53" s="1279">
        <v>55.5</v>
      </c>
      <c r="CW53" s="1279"/>
      <c r="CX53" s="1279"/>
      <c r="CY53" s="1279"/>
      <c r="CZ53" s="1279"/>
      <c r="DA53" s="1279"/>
      <c r="DB53" s="1279"/>
      <c r="DC53" s="1279"/>
    </row>
    <row r="54" spans="1:109" ht="13.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c r="A55" s="1308"/>
      <c r="B55" s="1272"/>
      <c r="G55" s="1284"/>
      <c r="H55" s="1284"/>
      <c r="I55" s="1284"/>
      <c r="J55" s="1284"/>
      <c r="K55" s="1287"/>
      <c r="L55" s="1287"/>
      <c r="M55" s="1287"/>
      <c r="N55" s="1287"/>
      <c r="AN55" s="1281" t="s">
        <v>601</v>
      </c>
      <c r="AO55" s="1281"/>
      <c r="AP55" s="1281"/>
      <c r="AQ55" s="1281"/>
      <c r="AR55" s="1281"/>
      <c r="AS55" s="1281"/>
      <c r="AT55" s="1281"/>
      <c r="AU55" s="1281"/>
      <c r="AV55" s="1281"/>
      <c r="AW55" s="1281"/>
      <c r="AX55" s="1281"/>
      <c r="AY55" s="1281"/>
      <c r="AZ55" s="1281"/>
      <c r="BA55" s="1281"/>
      <c r="BB55" s="1280" t="s">
        <v>600</v>
      </c>
      <c r="BC55" s="1280"/>
      <c r="BD55" s="1280"/>
      <c r="BE55" s="1280"/>
      <c r="BF55" s="1280"/>
      <c r="BG55" s="1280"/>
      <c r="BH55" s="1280"/>
      <c r="BI55" s="1280"/>
      <c r="BJ55" s="1280"/>
      <c r="BK55" s="1280"/>
      <c r="BL55" s="1280"/>
      <c r="BM55" s="1280"/>
      <c r="BN55" s="1280"/>
      <c r="BO55" s="1280"/>
      <c r="BP55" s="1279">
        <v>44.6</v>
      </c>
      <c r="BQ55" s="1279"/>
      <c r="BR55" s="1279"/>
      <c r="BS55" s="1279"/>
      <c r="BT55" s="1279"/>
      <c r="BU55" s="1279"/>
      <c r="BV55" s="1279"/>
      <c r="BW55" s="1279"/>
      <c r="BX55" s="1279">
        <v>42</v>
      </c>
      <c r="BY55" s="1279"/>
      <c r="BZ55" s="1279"/>
      <c r="CA55" s="1279"/>
      <c r="CB55" s="1279"/>
      <c r="CC55" s="1279"/>
      <c r="CD55" s="1279"/>
      <c r="CE55" s="1279"/>
      <c r="CF55" s="1279">
        <v>38.200000000000003</v>
      </c>
      <c r="CG55" s="1279"/>
      <c r="CH55" s="1279"/>
      <c r="CI55" s="1279"/>
      <c r="CJ55" s="1279"/>
      <c r="CK55" s="1279"/>
      <c r="CL55" s="1279"/>
      <c r="CM55" s="1279"/>
      <c r="CN55" s="1279">
        <v>29.7</v>
      </c>
      <c r="CO55" s="1279"/>
      <c r="CP55" s="1279"/>
      <c r="CQ55" s="1279"/>
      <c r="CR55" s="1279"/>
      <c r="CS55" s="1279"/>
      <c r="CT55" s="1279"/>
      <c r="CU55" s="1279"/>
      <c r="CV55" s="1279">
        <v>23.2</v>
      </c>
      <c r="CW55" s="1279"/>
      <c r="CX55" s="1279"/>
      <c r="CY55" s="1279"/>
      <c r="CZ55" s="1279"/>
      <c r="DA55" s="1279"/>
      <c r="DB55" s="1279"/>
      <c r="DC55" s="1279"/>
    </row>
    <row r="56" spans="1:109" ht="13.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607</v>
      </c>
      <c r="BC57" s="1280"/>
      <c r="BD57" s="1280"/>
      <c r="BE57" s="1280"/>
      <c r="BF57" s="1280"/>
      <c r="BG57" s="1280"/>
      <c r="BH57" s="1280"/>
      <c r="BI57" s="1280"/>
      <c r="BJ57" s="1280"/>
      <c r="BK57" s="1280"/>
      <c r="BL57" s="1280"/>
      <c r="BM57" s="1280"/>
      <c r="BN57" s="1280"/>
      <c r="BO57" s="1280"/>
      <c r="BP57" s="1279">
        <v>48.9</v>
      </c>
      <c r="BQ57" s="1279"/>
      <c r="BR57" s="1279"/>
      <c r="BS57" s="1279"/>
      <c r="BT57" s="1279"/>
      <c r="BU57" s="1279"/>
      <c r="BV57" s="1279"/>
      <c r="BW57" s="1279"/>
      <c r="BX57" s="1279">
        <v>51.3</v>
      </c>
      <c r="BY57" s="1279"/>
      <c r="BZ57" s="1279"/>
      <c r="CA57" s="1279"/>
      <c r="CB57" s="1279"/>
      <c r="CC57" s="1279"/>
      <c r="CD57" s="1279"/>
      <c r="CE57" s="1279"/>
      <c r="CF57" s="1279">
        <v>53.6</v>
      </c>
      <c r="CG57" s="1279"/>
      <c r="CH57" s="1279"/>
      <c r="CI57" s="1279"/>
      <c r="CJ57" s="1279"/>
      <c r="CK57" s="1279"/>
      <c r="CL57" s="1279"/>
      <c r="CM57" s="1279"/>
      <c r="CN57" s="1279">
        <v>56.3</v>
      </c>
      <c r="CO57" s="1279"/>
      <c r="CP57" s="1279"/>
      <c r="CQ57" s="1279"/>
      <c r="CR57" s="1279"/>
      <c r="CS57" s="1279"/>
      <c r="CT57" s="1279"/>
      <c r="CU57" s="1279"/>
      <c r="CV57" s="1279">
        <v>57.9</v>
      </c>
      <c r="CW57" s="1279"/>
      <c r="CX57" s="1279"/>
      <c r="CY57" s="1279"/>
      <c r="CZ57" s="1279"/>
      <c r="DA57" s="1279"/>
      <c r="DB57" s="1279"/>
      <c r="DC57" s="1279"/>
      <c r="DD57" s="1319"/>
      <c r="DE57" s="1314"/>
    </row>
    <row r="58" spans="1:109" s="1308" customFormat="1" ht="13.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c r="B63" s="1312" t="s">
        <v>606</v>
      </c>
    </row>
    <row r="64" spans="1:109" ht="13.5">
      <c r="B64" s="1272"/>
      <c r="G64" s="1309"/>
      <c r="I64" s="1311"/>
      <c r="J64" s="1311"/>
      <c r="K64" s="1311"/>
      <c r="L64" s="1311"/>
      <c r="M64" s="1311"/>
      <c r="N64" s="1310"/>
      <c r="AM64" s="1309"/>
      <c r="AN64" s="1309" t="s">
        <v>605</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c r="B65" s="1272"/>
      <c r="AN65" s="1307" t="s">
        <v>604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c r="B71" s="1272"/>
      <c r="G71" s="1294"/>
      <c r="I71" s="1297"/>
      <c r="J71" s="1296"/>
      <c r="K71" s="1296"/>
      <c r="L71" s="1295"/>
      <c r="M71" s="1296"/>
      <c r="N71" s="1295"/>
      <c r="AM71" s="1294"/>
      <c r="AN71" s="1271" t="s">
        <v>603</v>
      </c>
    </row>
    <row r="72" spans="2:107" ht="13.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555</v>
      </c>
      <c r="BQ72" s="1281"/>
      <c r="BR72" s="1281"/>
      <c r="BS72" s="1281"/>
      <c r="BT72" s="1281"/>
      <c r="BU72" s="1281"/>
      <c r="BV72" s="1281"/>
      <c r="BW72" s="1281"/>
      <c r="BX72" s="1281" t="s">
        <v>556</v>
      </c>
      <c r="BY72" s="1281"/>
      <c r="BZ72" s="1281"/>
      <c r="CA72" s="1281"/>
      <c r="CB72" s="1281"/>
      <c r="CC72" s="1281"/>
      <c r="CD72" s="1281"/>
      <c r="CE72" s="1281"/>
      <c r="CF72" s="1281" t="s">
        <v>557</v>
      </c>
      <c r="CG72" s="1281"/>
      <c r="CH72" s="1281"/>
      <c r="CI72" s="1281"/>
      <c r="CJ72" s="1281"/>
      <c r="CK72" s="1281"/>
      <c r="CL72" s="1281"/>
      <c r="CM72" s="1281"/>
      <c r="CN72" s="1281" t="s">
        <v>558</v>
      </c>
      <c r="CO72" s="1281"/>
      <c r="CP72" s="1281"/>
      <c r="CQ72" s="1281"/>
      <c r="CR72" s="1281"/>
      <c r="CS72" s="1281"/>
      <c r="CT72" s="1281"/>
      <c r="CU72" s="1281"/>
      <c r="CV72" s="1281" t="s">
        <v>559</v>
      </c>
      <c r="CW72" s="1281"/>
      <c r="CX72" s="1281"/>
      <c r="CY72" s="1281"/>
      <c r="CZ72" s="1281"/>
      <c r="DA72" s="1281"/>
      <c r="DB72" s="1281"/>
      <c r="DC72" s="1281"/>
    </row>
    <row r="73" spans="2:107" ht="13.5">
      <c r="B73" s="1272"/>
      <c r="G73" s="1288"/>
      <c r="H73" s="1288"/>
      <c r="I73" s="1288"/>
      <c r="J73" s="1288"/>
      <c r="K73" s="1285"/>
      <c r="L73" s="1285"/>
      <c r="M73" s="1285"/>
      <c r="N73" s="1285"/>
      <c r="AM73" s="1286"/>
      <c r="AN73" s="1280" t="s">
        <v>602</v>
      </c>
      <c r="AO73" s="1280"/>
      <c r="AP73" s="1280"/>
      <c r="AQ73" s="1280"/>
      <c r="AR73" s="1280"/>
      <c r="AS73" s="1280"/>
      <c r="AT73" s="1280"/>
      <c r="AU73" s="1280"/>
      <c r="AV73" s="1280"/>
      <c r="AW73" s="1280"/>
      <c r="AX73" s="1280"/>
      <c r="AY73" s="1280"/>
      <c r="AZ73" s="1280"/>
      <c r="BA73" s="1280"/>
      <c r="BB73" s="1280" t="s">
        <v>600</v>
      </c>
      <c r="BC73" s="1280"/>
      <c r="BD73" s="1280"/>
      <c r="BE73" s="1280"/>
      <c r="BF73" s="1280"/>
      <c r="BG73" s="1280"/>
      <c r="BH73" s="1280"/>
      <c r="BI73" s="1280"/>
      <c r="BJ73" s="1280"/>
      <c r="BK73" s="1280"/>
      <c r="BL73" s="1280"/>
      <c r="BM73" s="1280"/>
      <c r="BN73" s="1280"/>
      <c r="BO73" s="1280"/>
      <c r="BP73" s="1279">
        <v>14</v>
      </c>
      <c r="BQ73" s="1279"/>
      <c r="BR73" s="1279"/>
      <c r="BS73" s="1279"/>
      <c r="BT73" s="1279"/>
      <c r="BU73" s="1279"/>
      <c r="BV73" s="1279"/>
      <c r="BW73" s="1279"/>
      <c r="BX73" s="1279">
        <v>9.5</v>
      </c>
      <c r="BY73" s="1279"/>
      <c r="BZ73" s="1279"/>
      <c r="CA73" s="1279"/>
      <c r="CB73" s="1279"/>
      <c r="CC73" s="1279"/>
      <c r="CD73" s="1279"/>
      <c r="CE73" s="1279"/>
      <c r="CF73" s="1279">
        <v>6.3</v>
      </c>
      <c r="CG73" s="1279"/>
      <c r="CH73" s="1279"/>
      <c r="CI73" s="1279"/>
      <c r="CJ73" s="1279"/>
      <c r="CK73" s="1279"/>
      <c r="CL73" s="1279"/>
      <c r="CM73" s="1279"/>
      <c r="CN73" s="1279">
        <v>0.2</v>
      </c>
      <c r="CO73" s="1279"/>
      <c r="CP73" s="1279"/>
      <c r="CQ73" s="1279"/>
      <c r="CR73" s="1279"/>
      <c r="CS73" s="1279"/>
      <c r="CT73" s="1279"/>
      <c r="CU73" s="1279"/>
      <c r="CV73" s="1279"/>
      <c r="CW73" s="1279"/>
      <c r="CX73" s="1279"/>
      <c r="CY73" s="1279"/>
      <c r="CZ73" s="1279"/>
      <c r="DA73" s="1279"/>
      <c r="DB73" s="1279"/>
      <c r="DC73" s="1279"/>
    </row>
    <row r="74" spans="2:107" ht="13.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599</v>
      </c>
      <c r="BC75" s="1280"/>
      <c r="BD75" s="1280"/>
      <c r="BE75" s="1280"/>
      <c r="BF75" s="1280"/>
      <c r="BG75" s="1280"/>
      <c r="BH75" s="1280"/>
      <c r="BI75" s="1280"/>
      <c r="BJ75" s="1280"/>
      <c r="BK75" s="1280"/>
      <c r="BL75" s="1280"/>
      <c r="BM75" s="1280"/>
      <c r="BN75" s="1280"/>
      <c r="BO75" s="1280"/>
      <c r="BP75" s="1279">
        <v>7.5</v>
      </c>
      <c r="BQ75" s="1279"/>
      <c r="BR75" s="1279"/>
      <c r="BS75" s="1279"/>
      <c r="BT75" s="1279"/>
      <c r="BU75" s="1279"/>
      <c r="BV75" s="1279"/>
      <c r="BW75" s="1279"/>
      <c r="BX75" s="1279">
        <v>6.3</v>
      </c>
      <c r="BY75" s="1279"/>
      <c r="BZ75" s="1279"/>
      <c r="CA75" s="1279"/>
      <c r="CB75" s="1279"/>
      <c r="CC75" s="1279"/>
      <c r="CD75" s="1279"/>
      <c r="CE75" s="1279"/>
      <c r="CF75" s="1279">
        <v>6.1</v>
      </c>
      <c r="CG75" s="1279"/>
      <c r="CH75" s="1279"/>
      <c r="CI75" s="1279"/>
      <c r="CJ75" s="1279"/>
      <c r="CK75" s="1279"/>
      <c r="CL75" s="1279"/>
      <c r="CM75" s="1279"/>
      <c r="CN75" s="1279">
        <v>6.4</v>
      </c>
      <c r="CO75" s="1279"/>
      <c r="CP75" s="1279"/>
      <c r="CQ75" s="1279"/>
      <c r="CR75" s="1279"/>
      <c r="CS75" s="1279"/>
      <c r="CT75" s="1279"/>
      <c r="CU75" s="1279"/>
      <c r="CV75" s="1279">
        <v>7.2</v>
      </c>
      <c r="CW75" s="1279"/>
      <c r="CX75" s="1279"/>
      <c r="CY75" s="1279"/>
      <c r="CZ75" s="1279"/>
      <c r="DA75" s="1279"/>
      <c r="DB75" s="1279"/>
      <c r="DC75" s="1279"/>
    </row>
    <row r="76" spans="2:107" ht="13.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c r="B77" s="1272"/>
      <c r="G77" s="1284"/>
      <c r="H77" s="1284"/>
      <c r="I77" s="1284"/>
      <c r="J77" s="1284"/>
      <c r="K77" s="1285"/>
      <c r="L77" s="1285"/>
      <c r="M77" s="1285"/>
      <c r="N77" s="1285"/>
      <c r="AN77" s="1281" t="s">
        <v>601</v>
      </c>
      <c r="AO77" s="1281"/>
      <c r="AP77" s="1281"/>
      <c r="AQ77" s="1281"/>
      <c r="AR77" s="1281"/>
      <c r="AS77" s="1281"/>
      <c r="AT77" s="1281"/>
      <c r="AU77" s="1281"/>
      <c r="AV77" s="1281"/>
      <c r="AW77" s="1281"/>
      <c r="AX77" s="1281"/>
      <c r="AY77" s="1281"/>
      <c r="AZ77" s="1281"/>
      <c r="BA77" s="1281"/>
      <c r="BB77" s="1280" t="s">
        <v>600</v>
      </c>
      <c r="BC77" s="1280"/>
      <c r="BD77" s="1280"/>
      <c r="BE77" s="1280"/>
      <c r="BF77" s="1280"/>
      <c r="BG77" s="1280"/>
      <c r="BH77" s="1280"/>
      <c r="BI77" s="1280"/>
      <c r="BJ77" s="1280"/>
      <c r="BK77" s="1280"/>
      <c r="BL77" s="1280"/>
      <c r="BM77" s="1280"/>
      <c r="BN77" s="1280"/>
      <c r="BO77" s="1280"/>
      <c r="BP77" s="1279">
        <v>44.6</v>
      </c>
      <c r="BQ77" s="1279"/>
      <c r="BR77" s="1279"/>
      <c r="BS77" s="1279"/>
      <c r="BT77" s="1279"/>
      <c r="BU77" s="1279"/>
      <c r="BV77" s="1279"/>
      <c r="BW77" s="1279"/>
      <c r="BX77" s="1279">
        <v>42</v>
      </c>
      <c r="BY77" s="1279"/>
      <c r="BZ77" s="1279"/>
      <c r="CA77" s="1279"/>
      <c r="CB77" s="1279"/>
      <c r="CC77" s="1279"/>
      <c r="CD77" s="1279"/>
      <c r="CE77" s="1279"/>
      <c r="CF77" s="1279">
        <v>38.200000000000003</v>
      </c>
      <c r="CG77" s="1279"/>
      <c r="CH77" s="1279"/>
      <c r="CI77" s="1279"/>
      <c r="CJ77" s="1279"/>
      <c r="CK77" s="1279"/>
      <c r="CL77" s="1279"/>
      <c r="CM77" s="1279"/>
      <c r="CN77" s="1279">
        <v>29.7</v>
      </c>
      <c r="CO77" s="1279"/>
      <c r="CP77" s="1279"/>
      <c r="CQ77" s="1279"/>
      <c r="CR77" s="1279"/>
      <c r="CS77" s="1279"/>
      <c r="CT77" s="1279"/>
      <c r="CU77" s="1279"/>
      <c r="CV77" s="1279">
        <v>23.2</v>
      </c>
      <c r="CW77" s="1279"/>
      <c r="CX77" s="1279"/>
      <c r="CY77" s="1279"/>
      <c r="CZ77" s="1279"/>
      <c r="DA77" s="1279"/>
      <c r="DB77" s="1279"/>
      <c r="DC77" s="1279"/>
    </row>
    <row r="78" spans="2:107" ht="13.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599</v>
      </c>
      <c r="BC79" s="1280"/>
      <c r="BD79" s="1280"/>
      <c r="BE79" s="1280"/>
      <c r="BF79" s="1280"/>
      <c r="BG79" s="1280"/>
      <c r="BH79" s="1280"/>
      <c r="BI79" s="1280"/>
      <c r="BJ79" s="1280"/>
      <c r="BK79" s="1280"/>
      <c r="BL79" s="1280"/>
      <c r="BM79" s="1280"/>
      <c r="BN79" s="1280"/>
      <c r="BO79" s="1280"/>
      <c r="BP79" s="1279">
        <v>9.9</v>
      </c>
      <c r="BQ79" s="1279"/>
      <c r="BR79" s="1279"/>
      <c r="BS79" s="1279"/>
      <c r="BT79" s="1279"/>
      <c r="BU79" s="1279"/>
      <c r="BV79" s="1279"/>
      <c r="BW79" s="1279"/>
      <c r="BX79" s="1279">
        <v>9.1</v>
      </c>
      <c r="BY79" s="1279"/>
      <c r="BZ79" s="1279"/>
      <c r="CA79" s="1279"/>
      <c r="CB79" s="1279"/>
      <c r="CC79" s="1279"/>
      <c r="CD79" s="1279"/>
      <c r="CE79" s="1279"/>
      <c r="CF79" s="1279">
        <v>9.3000000000000007</v>
      </c>
      <c r="CG79" s="1279"/>
      <c r="CH79" s="1279"/>
      <c r="CI79" s="1279"/>
      <c r="CJ79" s="1279"/>
      <c r="CK79" s="1279"/>
      <c r="CL79" s="1279"/>
      <c r="CM79" s="1279"/>
      <c r="CN79" s="1279">
        <v>9.6</v>
      </c>
      <c r="CO79" s="1279"/>
      <c r="CP79" s="1279"/>
      <c r="CQ79" s="1279"/>
      <c r="CR79" s="1279"/>
      <c r="CS79" s="1279"/>
      <c r="CT79" s="1279"/>
      <c r="CU79" s="1279"/>
      <c r="CV79" s="1279">
        <v>9.8000000000000007</v>
      </c>
      <c r="CW79" s="1279"/>
      <c r="CX79" s="1279"/>
      <c r="CY79" s="1279"/>
      <c r="CZ79" s="1279"/>
      <c r="DA79" s="1279"/>
      <c r="DB79" s="1279"/>
      <c r="DC79" s="1279"/>
    </row>
    <row r="80" spans="2:107" ht="13.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c r="B81" s="1272"/>
    </row>
    <row r="82" spans="2:109" ht="17.2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c r="DD84" s="1271"/>
      <c r="DE84" s="1271"/>
    </row>
    <row r="85" spans="2:109" ht="13.5">
      <c r="DD85" s="1271"/>
      <c r="DE85" s="1271"/>
    </row>
    <row r="86" spans="2:109" ht="13.5" hidden="1">
      <c r="DD86" s="1271"/>
      <c r="DE86" s="1271"/>
    </row>
    <row r="87" spans="2:109" ht="13.5" hidden="1">
      <c r="K87" s="1274"/>
      <c r="AQ87" s="1274"/>
      <c r="BC87" s="1274"/>
      <c r="BO87" s="1274"/>
      <c r="CA87" s="1274"/>
      <c r="CM87" s="1274"/>
      <c r="CY87" s="1274"/>
      <c r="DD87" s="1271"/>
      <c r="DE87" s="1271"/>
    </row>
    <row r="88" spans="2:109" ht="13.5" hidden="1">
      <c r="DD88" s="1271"/>
      <c r="DE88" s="1271"/>
    </row>
    <row r="89" spans="2:109" ht="13.5" hidden="1">
      <c r="DD89" s="1271"/>
      <c r="DE89" s="1271"/>
    </row>
    <row r="90" spans="2:109" ht="13.5" hidden="1">
      <c r="DD90" s="1271"/>
      <c r="DE90" s="1271"/>
    </row>
    <row r="91" spans="2:109" ht="13.5" hidden="1">
      <c r="DD91" s="1271"/>
      <c r="DE91" s="1271"/>
    </row>
    <row r="92" spans="2:109" ht="13.5" hidden="1" customHeight="1">
      <c r="DD92" s="1271"/>
      <c r="DE92" s="1271"/>
    </row>
    <row r="93" spans="2:109" ht="13.5" hidden="1" customHeight="1">
      <c r="DD93" s="1271"/>
      <c r="DE93" s="1271"/>
    </row>
    <row r="94" spans="2:109" ht="13.5" hidden="1" customHeight="1">
      <c r="DD94" s="1271"/>
      <c r="DE94" s="1271"/>
    </row>
    <row r="95" spans="2:109" ht="13.5" hidden="1" customHeight="1">
      <c r="DD95" s="1271"/>
      <c r="DE95" s="1271"/>
    </row>
    <row r="96" spans="2:109" ht="13.5" hidden="1" customHeight="1">
      <c r="DD96" s="1271"/>
      <c r="DE96" s="1271"/>
    </row>
    <row r="97" s="1271" customFormat="1" ht="13.5" hidden="1" customHeight="1"/>
    <row r="98" s="1271" customFormat="1" ht="13.5" hidden="1" customHeight="1"/>
    <row r="99" s="1271" customFormat="1" ht="13.5" hidden="1" customHeight="1"/>
    <row r="100" s="1271" customFormat="1" ht="13.5" hidden="1" customHeight="1"/>
    <row r="101" s="1271" customFormat="1" ht="13.5" hidden="1" customHeight="1"/>
    <row r="102" s="1271" customFormat="1" ht="13.5" hidden="1" customHeight="1"/>
    <row r="103" s="1271" customFormat="1" ht="13.5" hidden="1" customHeight="1"/>
    <row r="104" s="1271" customFormat="1" ht="13.5" hidden="1" customHeight="1"/>
    <row r="105" s="1271" customFormat="1" ht="13.5" hidden="1" customHeight="1"/>
    <row r="106" s="1271" customFormat="1" ht="13.5" hidden="1" customHeight="1"/>
    <row r="107" s="1271" customFormat="1" ht="13.5" hidden="1" customHeight="1"/>
    <row r="108" s="1271" customFormat="1" ht="13.5" hidden="1" customHeight="1"/>
    <row r="109" s="1271" customFormat="1" ht="13.5" hidden="1" customHeight="1"/>
    <row r="110" s="1271" customFormat="1" ht="13.5" hidden="1" customHeight="1"/>
    <row r="111" s="1271" customFormat="1" ht="13.5" hidden="1" customHeight="1"/>
    <row r="112" s="1271" customFormat="1" ht="13.5" hidden="1" customHeight="1"/>
    <row r="113" s="1271" customFormat="1" ht="13.5" hidden="1" customHeight="1"/>
    <row r="114" s="1271" customFormat="1" ht="13.5" hidden="1" customHeight="1"/>
    <row r="115" s="1271" customFormat="1" ht="13.5" hidden="1" customHeight="1"/>
    <row r="116" s="1271" customFormat="1" ht="13.5" hidden="1" customHeight="1"/>
    <row r="117" s="1271" customFormat="1" ht="13.5" hidden="1" customHeight="1"/>
    <row r="118" s="1271" customFormat="1" ht="13.5" hidden="1" customHeight="1"/>
    <row r="119" s="1271" customFormat="1" ht="13.5" hidden="1" customHeight="1"/>
    <row r="120" s="1271" customFormat="1" ht="13.5" hidden="1" customHeight="1"/>
    <row r="121" s="1271" customFormat="1" ht="13.5" hidden="1" customHeight="1"/>
    <row r="122" s="1271" customFormat="1" ht="13.5" hidden="1" customHeight="1"/>
    <row r="123" s="1271" customFormat="1" ht="13.5" hidden="1" customHeight="1"/>
    <row r="124" s="1271" customFormat="1" ht="13.5" hidden="1" customHeight="1"/>
    <row r="125" s="1271" customFormat="1" ht="13.5" hidden="1" customHeight="1"/>
    <row r="126" s="1271" customFormat="1" ht="13.5" hidden="1" customHeight="1"/>
    <row r="127" s="1271" customFormat="1" ht="13.5" hidden="1" customHeight="1"/>
    <row r="128" s="1271" customFormat="1" ht="13.5" hidden="1" customHeight="1"/>
    <row r="129" s="1271" customFormat="1" ht="13.5" hidden="1" customHeight="1"/>
    <row r="130" s="1271" customFormat="1" ht="13.5" hidden="1" customHeight="1"/>
    <row r="131" s="1271" customFormat="1" ht="13.5" hidden="1" customHeight="1"/>
    <row r="132" s="1271" customFormat="1" ht="13.5" hidden="1" customHeight="1"/>
    <row r="133" s="1271" customFormat="1" ht="13.5" hidden="1" customHeight="1"/>
    <row r="134" s="1271" customFormat="1" ht="13.5" hidden="1" customHeight="1"/>
    <row r="135" s="1271" customFormat="1" ht="13.5" hidden="1" customHeight="1"/>
    <row r="136" s="1271" customFormat="1" ht="13.5" hidden="1" customHeight="1"/>
    <row r="137" s="1271" customFormat="1" ht="13.5" hidden="1" customHeight="1"/>
    <row r="138" s="1271" customFormat="1" ht="13.5" hidden="1" customHeight="1"/>
    <row r="139" s="1271" customFormat="1" ht="13.5" hidden="1" customHeight="1"/>
    <row r="140" s="1271" customFormat="1" ht="13.5" hidden="1" customHeight="1"/>
    <row r="141" s="1271" customFormat="1" ht="13.5" hidden="1" customHeight="1"/>
    <row r="142" s="1271" customFormat="1" ht="13.5" hidden="1" customHeight="1"/>
    <row r="143" s="1271" customFormat="1" ht="13.5" hidden="1" customHeight="1"/>
    <row r="144" s="1271" customFormat="1" ht="13.5" hidden="1" customHeight="1"/>
    <row r="145" s="1271" customFormat="1" ht="13.5" hidden="1" customHeight="1"/>
    <row r="146" s="1271" customFormat="1" ht="13.5" hidden="1" customHeight="1"/>
    <row r="147" s="1271" customFormat="1" ht="13.5" hidden="1" customHeight="1"/>
    <row r="148" s="1271" customFormat="1" ht="13.5" hidden="1" customHeight="1"/>
    <row r="149" s="1271" customFormat="1" ht="13.5" hidden="1" customHeight="1"/>
    <row r="150" s="1271" customFormat="1" ht="13.5" hidden="1" customHeight="1"/>
    <row r="151" s="1271" customFormat="1" ht="13.5" hidden="1" customHeight="1"/>
    <row r="152" s="1271" customFormat="1" ht="13.5" hidden="1" customHeight="1"/>
    <row r="153" s="1271" customFormat="1" ht="13.5" hidden="1" customHeight="1"/>
    <row r="154" s="1271" customFormat="1" ht="13.5" hidden="1" customHeight="1"/>
    <row r="155" s="1271" customFormat="1" ht="13.5" hidden="1" customHeight="1"/>
    <row r="156" s="1271" customFormat="1" ht="13.5" hidden="1" customHeight="1"/>
    <row r="157" s="1271" customFormat="1" ht="13.5" hidden="1" customHeight="1"/>
    <row r="158" s="1271" customFormat="1" ht="13.5" hidden="1" customHeight="1"/>
    <row r="159" s="1271" customFormat="1" ht="13.5" hidden="1" customHeight="1"/>
    <row r="160" s="1271" customFormat="1" ht="13.5" hidden="1" customHeight="1"/>
  </sheetData>
  <sheetProtection algorithmName="SHA-512" hashValue="g33WPGBeLjfe1YjICpbToFYRF5jlSSbJWAOh7mjsWCHoe5LZzxOgC5yYB9xe98Sy1LC22o0U/aGF+GQ6W6i4BA==" saltValue="7G4opefgEQLR5OBy+B5g5g==" spinCount="100000" sheet="1" objects="1" scenarios="1" formatCells="0"/>
  <dataConsolidate/>
  <mergeCells count="112">
    <mergeCell ref="BB53:BO54"/>
    <mergeCell ref="G51:H54"/>
    <mergeCell ref="BX53:CE54"/>
    <mergeCell ref="CF53:CM54"/>
    <mergeCell ref="AN51:BA54"/>
    <mergeCell ref="BB51:BO52"/>
    <mergeCell ref="BP51:BW52"/>
    <mergeCell ref="BX51:CE52"/>
    <mergeCell ref="CF51:CM52"/>
    <mergeCell ref="I53:J54"/>
    <mergeCell ref="K53:K54"/>
    <mergeCell ref="CV51:DC52"/>
    <mergeCell ref="CN51:CU52"/>
    <mergeCell ref="AN43:DC47"/>
    <mergeCell ref="G50:J50"/>
    <mergeCell ref="AN50:BO50"/>
    <mergeCell ref="BP50:BW50"/>
    <mergeCell ref="BX50:CE50"/>
    <mergeCell ref="CF50:CM50"/>
    <mergeCell ref="CN50:CU50"/>
    <mergeCell ref="CV50:DC50"/>
    <mergeCell ref="I57:J58"/>
    <mergeCell ref="K57:K58"/>
    <mergeCell ref="BB55:BO56"/>
    <mergeCell ref="BP55:BW56"/>
    <mergeCell ref="BP57:BW58"/>
    <mergeCell ref="L57:L58"/>
    <mergeCell ref="M57:M58"/>
    <mergeCell ref="N57:N58"/>
    <mergeCell ref="BB57:BO58"/>
    <mergeCell ref="CN53:CU54"/>
    <mergeCell ref="I51:J52"/>
    <mergeCell ref="K51:K52"/>
    <mergeCell ref="L51:L52"/>
    <mergeCell ref="M51:M52"/>
    <mergeCell ref="N51:N52"/>
    <mergeCell ref="BP53:BW54"/>
    <mergeCell ref="L53:L54"/>
    <mergeCell ref="M53:M54"/>
    <mergeCell ref="N53:N54"/>
    <mergeCell ref="L73:L74"/>
    <mergeCell ref="M73:M74"/>
    <mergeCell ref="N73:N74"/>
    <mergeCell ref="AN65:DC69"/>
    <mergeCell ref="BX55:CE56"/>
    <mergeCell ref="CN57:CU58"/>
    <mergeCell ref="CV57:DC58"/>
    <mergeCell ref="N55:N56"/>
    <mergeCell ref="AN73:BA76"/>
    <mergeCell ref="BB73:BO74"/>
    <mergeCell ref="BP73:BW74"/>
    <mergeCell ref="G72:J72"/>
    <mergeCell ref="AN72:BO72"/>
    <mergeCell ref="BP72:BW72"/>
    <mergeCell ref="G73:H76"/>
    <mergeCell ref="I73:J74"/>
    <mergeCell ref="K73:K74"/>
    <mergeCell ref="CF55:CM56"/>
    <mergeCell ref="CN55:CU56"/>
    <mergeCell ref="CV55:DC56"/>
    <mergeCell ref="CV73:DC74"/>
    <mergeCell ref="CV53:DC54"/>
    <mergeCell ref="G55:H58"/>
    <mergeCell ref="I55:J56"/>
    <mergeCell ref="K55:K56"/>
    <mergeCell ref="L55:L56"/>
    <mergeCell ref="M55:M56"/>
    <mergeCell ref="CV75:DC76"/>
    <mergeCell ref="BX73:CE74"/>
    <mergeCell ref="CF73:CM74"/>
    <mergeCell ref="CN73:CU74"/>
    <mergeCell ref="BX57:CE58"/>
    <mergeCell ref="CF57:CM58"/>
    <mergeCell ref="CV72:DC72"/>
    <mergeCell ref="BX72:CE72"/>
    <mergeCell ref="CF72:CM72"/>
    <mergeCell ref="CN72:CU72"/>
    <mergeCell ref="AN55:BA58"/>
    <mergeCell ref="BB75:BO76"/>
    <mergeCell ref="BP75:BW76"/>
    <mergeCell ref="BX75:CE76"/>
    <mergeCell ref="CF75:CM76"/>
    <mergeCell ref="CN75:CU76"/>
    <mergeCell ref="CV79:DC80"/>
    <mergeCell ref="CN77:CU78"/>
    <mergeCell ref="CV77:DC78"/>
    <mergeCell ref="I79:J80"/>
    <mergeCell ref="K79:K80"/>
    <mergeCell ref="L79:L80"/>
    <mergeCell ref="M79:M80"/>
    <mergeCell ref="N79:N80"/>
    <mergeCell ref="BB79:BO80"/>
    <mergeCell ref="BP79:BW80"/>
    <mergeCell ref="BP77:BW78"/>
    <mergeCell ref="BX77:CE78"/>
    <mergeCell ref="CF77:CM78"/>
    <mergeCell ref="CF79:CM80"/>
    <mergeCell ref="I75:J76"/>
    <mergeCell ref="K75:K76"/>
    <mergeCell ref="L75:L76"/>
    <mergeCell ref="M75:M76"/>
    <mergeCell ref="N75:N76"/>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M85"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501</v>
      </c>
    </row>
  </sheetData>
  <sheetProtection algorithmName="SHA-512" hashValue="mJ8gQxSWdMD3pfSS+qaued5L+cwPueiVzqUs/1UzmE82bZKdBvAi1TpVf1CAtz7qkkn06Bn5YTTVT5/mvQ/1fg==" saltValue="My9vWf+qBPbJ6iqnXtrh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501</v>
      </c>
    </row>
  </sheetData>
  <sheetProtection algorithmName="SHA-512" hashValue="opfq+NExiFrRrWiTls9lrvGWIqj6zpJVsIZbvrYYNvGiyOyQbap0HyvM8cMZxSnCfyHhJ2PLHdBImh5p/Csmmw==" saltValue="Uu2RS/Ts1RTmwg13h8Ffg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552</v>
      </c>
      <c r="G2" s="157"/>
      <c r="H2" s="158"/>
    </row>
    <row r="3" spans="1:8">
      <c r="A3" s="154" t="s">
        <v>545</v>
      </c>
      <c r="B3" s="159"/>
      <c r="C3" s="160"/>
      <c r="D3" s="161">
        <v>144474</v>
      </c>
      <c r="E3" s="162"/>
      <c r="F3" s="163">
        <v>87924</v>
      </c>
      <c r="G3" s="164"/>
      <c r="H3" s="165"/>
    </row>
    <row r="4" spans="1:8">
      <c r="A4" s="166"/>
      <c r="B4" s="167"/>
      <c r="C4" s="168"/>
      <c r="D4" s="169">
        <v>118885</v>
      </c>
      <c r="E4" s="170"/>
      <c r="F4" s="171">
        <v>43482</v>
      </c>
      <c r="G4" s="172"/>
      <c r="H4" s="173"/>
    </row>
    <row r="5" spans="1:8">
      <c r="A5" s="154" t="s">
        <v>547</v>
      </c>
      <c r="B5" s="159"/>
      <c r="C5" s="160"/>
      <c r="D5" s="161">
        <v>96032</v>
      </c>
      <c r="E5" s="162"/>
      <c r="F5" s="163">
        <v>85078</v>
      </c>
      <c r="G5" s="164"/>
      <c r="H5" s="165"/>
    </row>
    <row r="6" spans="1:8">
      <c r="A6" s="166"/>
      <c r="B6" s="167"/>
      <c r="C6" s="168"/>
      <c r="D6" s="169">
        <v>51502</v>
      </c>
      <c r="E6" s="170"/>
      <c r="F6" s="171">
        <v>45315</v>
      </c>
      <c r="G6" s="172"/>
      <c r="H6" s="173"/>
    </row>
    <row r="7" spans="1:8">
      <c r="A7" s="154" t="s">
        <v>548</v>
      </c>
      <c r="B7" s="159"/>
      <c r="C7" s="160"/>
      <c r="D7" s="161">
        <v>94979</v>
      </c>
      <c r="E7" s="162"/>
      <c r="F7" s="163">
        <v>65052</v>
      </c>
      <c r="G7" s="164"/>
      <c r="H7" s="165"/>
    </row>
    <row r="8" spans="1:8">
      <c r="A8" s="166"/>
      <c r="B8" s="167"/>
      <c r="C8" s="168"/>
      <c r="D8" s="169">
        <v>62939</v>
      </c>
      <c r="E8" s="170"/>
      <c r="F8" s="171">
        <v>37035</v>
      </c>
      <c r="G8" s="172"/>
      <c r="H8" s="173"/>
    </row>
    <row r="9" spans="1:8">
      <c r="A9" s="154" t="s">
        <v>549</v>
      </c>
      <c r="B9" s="159"/>
      <c r="C9" s="160"/>
      <c r="D9" s="161">
        <v>77909</v>
      </c>
      <c r="E9" s="162"/>
      <c r="F9" s="163">
        <v>66364</v>
      </c>
      <c r="G9" s="164"/>
      <c r="H9" s="165"/>
    </row>
    <row r="10" spans="1:8">
      <c r="A10" s="166"/>
      <c r="B10" s="167"/>
      <c r="C10" s="168"/>
      <c r="D10" s="169">
        <v>38700</v>
      </c>
      <c r="E10" s="170"/>
      <c r="F10" s="171">
        <v>24935</v>
      </c>
      <c r="G10" s="172"/>
      <c r="H10" s="173"/>
    </row>
    <row r="11" spans="1:8">
      <c r="A11" s="154" t="s">
        <v>550</v>
      </c>
      <c r="B11" s="159"/>
      <c r="C11" s="160"/>
      <c r="D11" s="161">
        <v>89516</v>
      </c>
      <c r="E11" s="162"/>
      <c r="F11" s="163">
        <v>68548</v>
      </c>
      <c r="G11" s="164"/>
      <c r="H11" s="165"/>
    </row>
    <row r="12" spans="1:8">
      <c r="A12" s="166"/>
      <c r="B12" s="167"/>
      <c r="C12" s="174"/>
      <c r="D12" s="169">
        <v>44747</v>
      </c>
      <c r="E12" s="170"/>
      <c r="F12" s="171">
        <v>31673</v>
      </c>
      <c r="G12" s="172"/>
      <c r="H12" s="173"/>
    </row>
    <row r="13" spans="1:8">
      <c r="A13" s="154"/>
      <c r="B13" s="159"/>
      <c r="C13" s="175"/>
      <c r="D13" s="176">
        <v>100582</v>
      </c>
      <c r="E13" s="177"/>
      <c r="F13" s="178">
        <v>74593</v>
      </c>
      <c r="G13" s="179"/>
      <c r="H13" s="165"/>
    </row>
    <row r="14" spans="1:8">
      <c r="A14" s="166"/>
      <c r="B14" s="167"/>
      <c r="C14" s="168"/>
      <c r="D14" s="169">
        <v>63355</v>
      </c>
      <c r="E14" s="170"/>
      <c r="F14" s="171">
        <v>36488</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7.14</v>
      </c>
      <c r="C19" s="180">
        <f>ROUND(VALUE(SUBSTITUTE(実質収支比率等に係る経年分析!G$48,"▲","-")),2)</f>
        <v>8.19</v>
      </c>
      <c r="D19" s="180">
        <f>ROUND(VALUE(SUBSTITUTE(実質収支比率等に係る経年分析!H$48,"▲","-")),2)</f>
        <v>8.43</v>
      </c>
      <c r="E19" s="180">
        <f>ROUND(VALUE(SUBSTITUTE(実質収支比率等に係る経年分析!I$48,"▲","-")),2)</f>
        <v>7.53</v>
      </c>
      <c r="F19" s="180">
        <f>ROUND(VALUE(SUBSTITUTE(実質収支比率等に係る経年分析!J$48,"▲","-")),2)</f>
        <v>6.9</v>
      </c>
    </row>
    <row r="20" spans="1:11">
      <c r="A20" s="180" t="s">
        <v>55</v>
      </c>
      <c r="B20" s="180">
        <f>ROUND(VALUE(SUBSTITUTE(実質収支比率等に係る経年分析!F$47,"▲","-")),2)</f>
        <v>39.89</v>
      </c>
      <c r="C20" s="180">
        <f>ROUND(VALUE(SUBSTITUTE(実質収支比率等に係る経年分析!G$47,"▲","-")),2)</f>
        <v>45.25</v>
      </c>
      <c r="D20" s="180">
        <f>ROUND(VALUE(SUBSTITUTE(実質収支比率等に係る経年分析!H$47,"▲","-")),2)</f>
        <v>46.47</v>
      </c>
      <c r="E20" s="180">
        <f>ROUND(VALUE(SUBSTITUTE(実質収支比率等に係る経年分析!I$47,"▲","-")),2)</f>
        <v>47.24</v>
      </c>
      <c r="F20" s="180">
        <f>ROUND(VALUE(SUBSTITUTE(実質収支比率等に係る経年分析!J$47,"▲","-")),2)</f>
        <v>48.46</v>
      </c>
    </row>
    <row r="21" spans="1:11">
      <c r="A21" s="180" t="s">
        <v>56</v>
      </c>
      <c r="B21" s="180">
        <f>IF(ISNUMBER(VALUE(SUBSTITUTE(実質収支比率等に係る経年分析!F$49,"▲","-"))),ROUND(VALUE(SUBSTITUTE(実質収支比率等に係る経年分析!F$49,"▲","-")),2),NA())</f>
        <v>5.24</v>
      </c>
      <c r="C21" s="180">
        <f>IF(ISNUMBER(VALUE(SUBSTITUTE(実質収支比率等に係る経年分析!G$49,"▲","-"))),ROUND(VALUE(SUBSTITUTE(実質収支比率等に係る経年分析!G$49,"▲","-")),2),NA())</f>
        <v>4.83</v>
      </c>
      <c r="D21" s="180">
        <f>IF(ISNUMBER(VALUE(SUBSTITUTE(実質収支比率等に係る経年分析!H$49,"▲","-"))),ROUND(VALUE(SUBSTITUTE(実質収支比率等に係る経年分析!H$49,"▲","-")),2),NA())</f>
        <v>2.66</v>
      </c>
      <c r="E21" s="180">
        <f>IF(ISNUMBER(VALUE(SUBSTITUTE(実質収支比率等に係る経年分析!I$49,"▲","-"))),ROUND(VALUE(SUBSTITUTE(実質収支比率等に係る経年分析!I$49,"▲","-")),2),NA())</f>
        <v>-2.1800000000000002</v>
      </c>
      <c r="F21" s="180">
        <f>IF(ISNUMBER(VALUE(SUBSTITUTE(実質収支比率等に係る経年分析!J$49,"▲","-"))),ROUND(VALUE(SUBSTITUTE(実質収支比率等に係る経年分析!J$49,"▲","-")),2),NA())</f>
        <v>-0.74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小規模下水道特別会計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c r="A30" s="181" t="str">
        <f>IF(連結実質赤字比率に係る赤字・黒字の構成分析!C$40="",NA(),連結実質赤字比率に係る赤字・黒字の構成分析!C$40)</f>
        <v>温泉事業等特別会計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0.48</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1.1299999999999999</v>
      </c>
    </row>
    <row r="34" spans="1:16">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2.4300000000000002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2.2000000000000002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6.85</v>
      </c>
    </row>
    <row r="36" spans="1:16">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4.4000000000000004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7.88</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2196</v>
      </c>
      <c r="E42" s="182"/>
      <c r="F42" s="182"/>
      <c r="G42" s="182">
        <f>'実質公債費比率（分子）の構造'!L$52</f>
        <v>2154</v>
      </c>
      <c r="H42" s="182"/>
      <c r="I42" s="182"/>
      <c r="J42" s="182">
        <f>'実質公債費比率（分子）の構造'!M$52</f>
        <v>2134</v>
      </c>
      <c r="K42" s="182"/>
      <c r="L42" s="182"/>
      <c r="M42" s="182">
        <f>'実質公債費比率（分子）の構造'!N$52</f>
        <v>1935</v>
      </c>
      <c r="N42" s="182"/>
      <c r="O42" s="182"/>
      <c r="P42" s="182">
        <f>'実質公債費比率（分子）の構造'!O$52</f>
        <v>1898</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5</v>
      </c>
      <c r="C44" s="182"/>
      <c r="D44" s="182"/>
      <c r="E44" s="182">
        <f>'実質公債費比率（分子）の構造'!L$50</f>
        <v>5</v>
      </c>
      <c r="F44" s="182"/>
      <c r="G44" s="182"/>
      <c r="H44" s="182">
        <f>'実質公債費比率（分子）の構造'!M$50</f>
        <v>5</v>
      </c>
      <c r="I44" s="182"/>
      <c r="J44" s="182"/>
      <c r="K44" s="182">
        <f>'実質公債費比率（分子）の構造'!N$50</f>
        <v>5</v>
      </c>
      <c r="L44" s="182"/>
      <c r="M44" s="182"/>
      <c r="N44" s="182">
        <f>'実質公債費比率（分子）の構造'!O$50</f>
        <v>5</v>
      </c>
      <c r="O44" s="182"/>
      <c r="P44" s="182"/>
    </row>
    <row r="45" spans="1:16">
      <c r="A45" s="182" t="s">
        <v>66</v>
      </c>
      <c r="B45" s="182">
        <f>'実質公債費比率（分子）の構造'!K$49</f>
        <v>23</v>
      </c>
      <c r="C45" s="182"/>
      <c r="D45" s="182"/>
      <c r="E45" s="182">
        <f>'実質公債費比率（分子）の構造'!L$49</f>
        <v>23</v>
      </c>
      <c r="F45" s="182"/>
      <c r="G45" s="182"/>
      <c r="H45" s="182">
        <f>'実質公債費比率（分子）の構造'!M$49</f>
        <v>30</v>
      </c>
      <c r="I45" s="182"/>
      <c r="J45" s="182"/>
      <c r="K45" s="182">
        <f>'実質公債費比率（分子）の構造'!N$49</f>
        <v>20</v>
      </c>
      <c r="L45" s="182"/>
      <c r="M45" s="182"/>
      <c r="N45" s="182">
        <f>'実質公債費比率（分子）の構造'!O$49</f>
        <v>16</v>
      </c>
      <c r="O45" s="182"/>
      <c r="P45" s="182"/>
    </row>
    <row r="46" spans="1:16">
      <c r="A46" s="182" t="s">
        <v>67</v>
      </c>
      <c r="B46" s="182">
        <f>'実質公債費比率（分子）の構造'!K$48</f>
        <v>225</v>
      </c>
      <c r="C46" s="182"/>
      <c r="D46" s="182"/>
      <c r="E46" s="182">
        <f>'実質公債費比率（分子）の構造'!L$48</f>
        <v>197</v>
      </c>
      <c r="F46" s="182"/>
      <c r="G46" s="182"/>
      <c r="H46" s="182">
        <f>'実質公債費比率（分子）の構造'!M$48</f>
        <v>194</v>
      </c>
      <c r="I46" s="182"/>
      <c r="J46" s="182"/>
      <c r="K46" s="182">
        <f>'実質公債費比率（分子）の構造'!N$48</f>
        <v>188</v>
      </c>
      <c r="L46" s="182"/>
      <c r="M46" s="182"/>
      <c r="N46" s="182">
        <f>'実質公債費比率（分子）の構造'!O$48</f>
        <v>187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2425</v>
      </c>
      <c r="C49" s="182"/>
      <c r="D49" s="182"/>
      <c r="E49" s="182">
        <f>'実質公債費比率（分子）の構造'!L$45</f>
        <v>2406</v>
      </c>
      <c r="F49" s="182"/>
      <c r="G49" s="182"/>
      <c r="H49" s="182">
        <f>'実質公債費比率（分子）の構造'!M$45</f>
        <v>2425</v>
      </c>
      <c r="I49" s="182"/>
      <c r="J49" s="182"/>
      <c r="K49" s="182">
        <f>'実質公債費比率（分子）の構造'!N$45</f>
        <v>2214</v>
      </c>
      <c r="L49" s="182"/>
      <c r="M49" s="182"/>
      <c r="N49" s="182">
        <f>'実質公債費比率（分子）の構造'!O$45</f>
        <v>2330</v>
      </c>
      <c r="O49" s="182"/>
      <c r="P49" s="182"/>
    </row>
    <row r="50" spans="1:16">
      <c r="A50" s="182" t="s">
        <v>71</v>
      </c>
      <c r="B50" s="182" t="e">
        <f>NA()</f>
        <v>#N/A</v>
      </c>
      <c r="C50" s="182">
        <f>IF(ISNUMBER('実質公債費比率（分子）の構造'!K$53),'実質公債費比率（分子）の構造'!K$53,NA())</f>
        <v>482</v>
      </c>
      <c r="D50" s="182" t="e">
        <f>NA()</f>
        <v>#N/A</v>
      </c>
      <c r="E50" s="182" t="e">
        <f>NA()</f>
        <v>#N/A</v>
      </c>
      <c r="F50" s="182">
        <f>IF(ISNUMBER('実質公債費比率（分子）の構造'!L$53),'実質公債費比率（分子）の構造'!L$53,NA())</f>
        <v>477</v>
      </c>
      <c r="G50" s="182" t="e">
        <f>NA()</f>
        <v>#N/A</v>
      </c>
      <c r="H50" s="182" t="e">
        <f>NA()</f>
        <v>#N/A</v>
      </c>
      <c r="I50" s="182">
        <f>IF(ISNUMBER('実質公債費比率（分子）の構造'!M$53),'実質公債費比率（分子）の構造'!M$53,NA())</f>
        <v>520</v>
      </c>
      <c r="J50" s="182" t="e">
        <f>NA()</f>
        <v>#N/A</v>
      </c>
      <c r="K50" s="182" t="e">
        <f>NA()</f>
        <v>#N/A</v>
      </c>
      <c r="L50" s="182">
        <f>IF(ISNUMBER('実質公債費比率（分子）の構造'!N$53),'実質公債費比率（分子）の構造'!N$53,NA())</f>
        <v>492</v>
      </c>
      <c r="M50" s="182" t="e">
        <f>NA()</f>
        <v>#N/A</v>
      </c>
      <c r="N50" s="182" t="e">
        <f>NA()</f>
        <v>#N/A</v>
      </c>
      <c r="O50" s="182">
        <f>IF(ISNUMBER('実質公債費比率（分子）の構造'!O$53),'実質公債費比率（分子）の構造'!O$53,NA())</f>
        <v>640</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18801</v>
      </c>
      <c r="E56" s="181"/>
      <c r="F56" s="181"/>
      <c r="G56" s="181">
        <f>'将来負担比率（分子）の構造'!J$52</f>
        <v>18651</v>
      </c>
      <c r="H56" s="181"/>
      <c r="I56" s="181"/>
      <c r="J56" s="181">
        <f>'将来負担比率（分子）の構造'!K$52</f>
        <v>18231</v>
      </c>
      <c r="K56" s="181"/>
      <c r="L56" s="181"/>
      <c r="M56" s="181">
        <f>'将来負担比率（分子）の構造'!L$52</f>
        <v>17356</v>
      </c>
      <c r="N56" s="181"/>
      <c r="O56" s="181"/>
      <c r="P56" s="181">
        <f>'将来負担比率（分子）の構造'!M$52</f>
        <v>16545</v>
      </c>
    </row>
    <row r="57" spans="1:16">
      <c r="A57" s="181" t="s">
        <v>42</v>
      </c>
      <c r="B57" s="181"/>
      <c r="C57" s="181"/>
      <c r="D57" s="181">
        <f>'将来負担比率（分子）の構造'!I$51</f>
        <v>136</v>
      </c>
      <c r="E57" s="181"/>
      <c r="F57" s="181"/>
      <c r="G57" s="181">
        <f>'将来負担比率（分子）の構造'!J$51</f>
        <v>111</v>
      </c>
      <c r="H57" s="181"/>
      <c r="I57" s="181"/>
      <c r="J57" s="181">
        <f>'将来負担比率（分子）の構造'!K$51</f>
        <v>93</v>
      </c>
      <c r="K57" s="181"/>
      <c r="L57" s="181"/>
      <c r="M57" s="181">
        <f>'将来負担比率（分子）の構造'!L$51</f>
        <v>75</v>
      </c>
      <c r="N57" s="181"/>
      <c r="O57" s="181"/>
      <c r="P57" s="181">
        <f>'将来負担比率（分子）の構造'!M$51</f>
        <v>57</v>
      </c>
    </row>
    <row r="58" spans="1:16">
      <c r="A58" s="181" t="s">
        <v>41</v>
      </c>
      <c r="B58" s="181"/>
      <c r="C58" s="181"/>
      <c r="D58" s="181">
        <f>'将来負担比率（分子）の構造'!I$50</f>
        <v>7929</v>
      </c>
      <c r="E58" s="181"/>
      <c r="F58" s="181"/>
      <c r="G58" s="181">
        <f>'将来負担比率（分子）の構造'!J$50</f>
        <v>8470</v>
      </c>
      <c r="H58" s="181"/>
      <c r="I58" s="181"/>
      <c r="J58" s="181">
        <f>'将来負担比率（分子）の構造'!K$50</f>
        <v>8372</v>
      </c>
      <c r="K58" s="181"/>
      <c r="L58" s="181"/>
      <c r="M58" s="181">
        <f>'将来負担比率（分子）の構造'!L$50</f>
        <v>8379</v>
      </c>
      <c r="N58" s="181"/>
      <c r="O58" s="181"/>
      <c r="P58" s="181">
        <f>'将来負担比率（分子）の構造'!M$50</f>
        <v>8519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0</v>
      </c>
      <c r="C61" s="181"/>
      <c r="D61" s="181"/>
      <c r="E61" s="181">
        <f>'将来負担比率（分子）の構造'!J$46</f>
        <v>0</v>
      </c>
      <c r="F61" s="181"/>
      <c r="G61" s="181"/>
      <c r="H61" s="181">
        <f>'将来負担比率（分子）の構造'!K$46</f>
        <v>0</v>
      </c>
      <c r="I61" s="181"/>
      <c r="J61" s="181"/>
      <c r="K61" s="181">
        <f>'将来負担比率（分子）の構造'!L$46</f>
        <v>0</v>
      </c>
      <c r="L61" s="181"/>
      <c r="M61" s="181"/>
      <c r="N61" s="181">
        <f>'将来負担比率（分子）の構造'!M$46</f>
        <v>0</v>
      </c>
      <c r="O61" s="181"/>
      <c r="P61" s="181"/>
    </row>
    <row r="62" spans="1:16">
      <c r="A62" s="181" t="s">
        <v>35</v>
      </c>
      <c r="B62" s="181">
        <f>'将来負担比率（分子）の構造'!I$45</f>
        <v>3278</v>
      </c>
      <c r="C62" s="181"/>
      <c r="D62" s="181"/>
      <c r="E62" s="181">
        <f>'将来負担比率（分子）の構造'!J$45</f>
        <v>3204</v>
      </c>
      <c r="F62" s="181"/>
      <c r="G62" s="181"/>
      <c r="H62" s="181">
        <f>'将来負担比率（分子）の構造'!K$45</f>
        <v>3149</v>
      </c>
      <c r="I62" s="181"/>
      <c r="J62" s="181"/>
      <c r="K62" s="181">
        <f>'将来負担比率（分子）の構造'!L$45</f>
        <v>2953</v>
      </c>
      <c r="L62" s="181"/>
      <c r="M62" s="181"/>
      <c r="N62" s="181">
        <f>'将来負担比率（分子）の構造'!M$45</f>
        <v>2835</v>
      </c>
      <c r="O62" s="181"/>
      <c r="P62" s="181"/>
    </row>
    <row r="63" spans="1:16">
      <c r="A63" s="181" t="s">
        <v>34</v>
      </c>
      <c r="B63" s="181">
        <f>'将来負担比率（分子）の構造'!I$44</f>
        <v>323</v>
      </c>
      <c r="C63" s="181"/>
      <c r="D63" s="181"/>
      <c r="E63" s="181">
        <f>'将来負担比率（分子）の構造'!J$44</f>
        <v>329</v>
      </c>
      <c r="F63" s="181"/>
      <c r="G63" s="181"/>
      <c r="H63" s="181">
        <f>'将来負担比率（分子）の構造'!K$44</f>
        <v>271</v>
      </c>
      <c r="I63" s="181"/>
      <c r="J63" s="181"/>
      <c r="K63" s="181">
        <f>'将来負担比率（分子）の構造'!L$44</f>
        <v>272</v>
      </c>
      <c r="L63" s="181"/>
      <c r="M63" s="181"/>
      <c r="N63" s="181">
        <f>'将来負担比率（分子）の構造'!M$44</f>
        <v>241</v>
      </c>
      <c r="O63" s="181"/>
      <c r="P63" s="181"/>
    </row>
    <row r="64" spans="1:16">
      <c r="A64" s="181" t="s">
        <v>33</v>
      </c>
      <c r="B64" s="181">
        <f>'将来負担比率（分子）の構造'!I$43</f>
        <v>2596</v>
      </c>
      <c r="C64" s="181"/>
      <c r="D64" s="181"/>
      <c r="E64" s="181">
        <f>'将来負担比率（分子）の構造'!J$43</f>
        <v>2549</v>
      </c>
      <c r="F64" s="181"/>
      <c r="G64" s="181"/>
      <c r="H64" s="181">
        <f>'将来負担比率（分子）の構造'!K$43</f>
        <v>2435</v>
      </c>
      <c r="I64" s="181"/>
      <c r="J64" s="181"/>
      <c r="K64" s="181">
        <f>'将来負担比率（分子）の構造'!L$43</f>
        <v>2223</v>
      </c>
      <c r="L64" s="181"/>
      <c r="M64" s="181"/>
      <c r="N64" s="181">
        <f>'将来負担比率（分子）の構造'!M$43</f>
        <v>2162</v>
      </c>
      <c r="O64" s="181"/>
      <c r="P64" s="181"/>
    </row>
    <row r="65" spans="1:16">
      <c r="A65" s="181" t="s">
        <v>32</v>
      </c>
      <c r="B65" s="181">
        <f>'将来負担比率（分子）の構造'!I$42</f>
        <v>47</v>
      </c>
      <c r="C65" s="181"/>
      <c r="D65" s="181"/>
      <c r="E65" s="181">
        <f>'将来負担比率（分子）の構造'!J$42</f>
        <v>43</v>
      </c>
      <c r="F65" s="181"/>
      <c r="G65" s="181"/>
      <c r="H65" s="181">
        <f>'将来負担比率（分子）の構造'!K$42</f>
        <v>38</v>
      </c>
      <c r="I65" s="181"/>
      <c r="J65" s="181"/>
      <c r="K65" s="181">
        <f>'将来負担比率（分子）の構造'!L$42</f>
        <v>34</v>
      </c>
      <c r="L65" s="181"/>
      <c r="M65" s="181"/>
      <c r="N65" s="181">
        <f>'将来負担比率（分子）の構造'!M$42</f>
        <v>29</v>
      </c>
      <c r="O65" s="181"/>
      <c r="P65" s="181"/>
    </row>
    <row r="66" spans="1:16">
      <c r="A66" s="181" t="s">
        <v>31</v>
      </c>
      <c r="B66" s="181">
        <f>'将来負担比率（分子）の構造'!I$41</f>
        <v>21784</v>
      </c>
      <c r="C66" s="181"/>
      <c r="D66" s="181"/>
      <c r="E66" s="181">
        <f>'将来負担比率（分子）の構造'!J$41</f>
        <v>21865</v>
      </c>
      <c r="F66" s="181"/>
      <c r="G66" s="181"/>
      <c r="H66" s="181">
        <f>'将来負担比率（分子）の構造'!K$41</f>
        <v>21289</v>
      </c>
      <c r="I66" s="181"/>
      <c r="J66" s="181"/>
      <c r="K66" s="181">
        <f>'将来負担比率（分子）の構造'!L$41</f>
        <v>20343</v>
      </c>
      <c r="L66" s="181"/>
      <c r="M66" s="181"/>
      <c r="N66" s="181">
        <f>'将来負担比率（分子）の構造'!M$41</f>
        <v>19272</v>
      </c>
      <c r="O66" s="181"/>
      <c r="P66" s="181"/>
    </row>
    <row r="67" spans="1:16">
      <c r="A67" s="181" t="s">
        <v>75</v>
      </c>
      <c r="B67" s="181" t="e">
        <f>NA()</f>
        <v>#N/A</v>
      </c>
      <c r="C67" s="181">
        <f>IF(ISNUMBER('将来負担比率（分子）の構造'!I$53), IF('将来負担比率（分子）の構造'!I$53 &lt; 0, 0, '将来負担比率（分子）の構造'!I$53), NA())</f>
        <v>1163</v>
      </c>
      <c r="D67" s="181" t="e">
        <f>NA()</f>
        <v>#N/A</v>
      </c>
      <c r="E67" s="181" t="e">
        <f>NA()</f>
        <v>#N/A</v>
      </c>
      <c r="F67" s="181">
        <f>IF(ISNUMBER('将来負担比率（分子）の構造'!J$53), IF('将来負担比率（分子）の構造'!J$53 &lt; 0, 0, '将来負担比率（分子）の構造'!J$53), NA())</f>
        <v>758</v>
      </c>
      <c r="G67" s="181" t="e">
        <f>NA()</f>
        <v>#N/A</v>
      </c>
      <c r="H67" s="181" t="e">
        <f>NA()</f>
        <v>#N/A</v>
      </c>
      <c r="I67" s="181">
        <f>IF(ISNUMBER('将来負担比率（分子）の構造'!K$53), IF('将来負担比率（分子）の構造'!K$53 &lt; 0, 0, '将来負担比率（分子）の構造'!K$53), NA())</f>
        <v>488</v>
      </c>
      <c r="J67" s="181" t="e">
        <f>NA()</f>
        <v>#N/A</v>
      </c>
      <c r="K67" s="181" t="e">
        <f>NA()</f>
        <v>#N/A</v>
      </c>
      <c r="L67" s="181">
        <f>IF(ISNUMBER('将来負担比率（分子）の構造'!L$53), IF('将来負担比率（分子）の構造'!L$53 &lt; 0, 0, '将来負担比率（分子）の構造'!L$53), NA())</f>
        <v>15</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4574</v>
      </c>
      <c r="C72" s="185">
        <f>基金残高に係る経年分析!G55</f>
        <v>4483</v>
      </c>
      <c r="D72" s="185">
        <f>基金残高に係る経年分析!H55</f>
        <v>4490</v>
      </c>
    </row>
    <row r="73" spans="1:16">
      <c r="A73" s="184" t="s">
        <v>78</v>
      </c>
      <c r="B73" s="185">
        <f>基金残高に係る経年分析!F56</f>
        <v>364</v>
      </c>
      <c r="C73" s="185">
        <f>基金残高に係る経年分析!G56</f>
        <v>365</v>
      </c>
      <c r="D73" s="185">
        <f>基金残高に係る経年分析!H56</f>
        <v>365</v>
      </c>
    </row>
    <row r="74" spans="1:16">
      <c r="A74" s="184" t="s">
        <v>79</v>
      </c>
      <c r="B74" s="185">
        <f>基金残高に係る経年分析!F57</f>
        <v>6041</v>
      </c>
      <c r="C74" s="185">
        <f>基金残高に係る経年分析!G57</f>
        <v>6099</v>
      </c>
      <c r="D74" s="185">
        <f>基金残高に係る経年分析!H57</f>
        <v>6207</v>
      </c>
    </row>
  </sheetData>
  <sheetProtection algorithmName="SHA-512" hashValue="4E67li2dPDYNNLyO3AsR1WcHIkBjQvI9EdIHgW1hTmXX8RT2S8WbZvqYkob1gNZ/4vfTN7/0NG4pVzcvelv6+g==" saltValue="2V0GWbUPfRSz1jIPnHPji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H63" sqref="H63"/>
    </sheetView>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225</v>
      </c>
      <c r="C5" s="632"/>
      <c r="D5" s="632"/>
      <c r="E5" s="632"/>
      <c r="F5" s="632"/>
      <c r="G5" s="632"/>
      <c r="H5" s="632"/>
      <c r="I5" s="632"/>
      <c r="J5" s="632"/>
      <c r="K5" s="632"/>
      <c r="L5" s="632"/>
      <c r="M5" s="632"/>
      <c r="N5" s="632"/>
      <c r="O5" s="632"/>
      <c r="P5" s="632"/>
      <c r="Q5" s="633"/>
      <c r="R5" s="634">
        <v>1806716</v>
      </c>
      <c r="S5" s="635"/>
      <c r="T5" s="635"/>
      <c r="U5" s="635"/>
      <c r="V5" s="635"/>
      <c r="W5" s="635"/>
      <c r="X5" s="635"/>
      <c r="Y5" s="636"/>
      <c r="Z5" s="637">
        <v>12</v>
      </c>
      <c r="AA5" s="637"/>
      <c r="AB5" s="637"/>
      <c r="AC5" s="637"/>
      <c r="AD5" s="638">
        <v>1806716</v>
      </c>
      <c r="AE5" s="638"/>
      <c r="AF5" s="638"/>
      <c r="AG5" s="638"/>
      <c r="AH5" s="638"/>
      <c r="AI5" s="638"/>
      <c r="AJ5" s="638"/>
      <c r="AK5" s="638"/>
      <c r="AL5" s="639">
        <v>19.899999999999999</v>
      </c>
      <c r="AM5" s="640"/>
      <c r="AN5" s="640"/>
      <c r="AO5" s="641"/>
      <c r="AP5" s="631" t="s">
        <v>226</v>
      </c>
      <c r="AQ5" s="632"/>
      <c r="AR5" s="632"/>
      <c r="AS5" s="632"/>
      <c r="AT5" s="632"/>
      <c r="AU5" s="632"/>
      <c r="AV5" s="632"/>
      <c r="AW5" s="632"/>
      <c r="AX5" s="632"/>
      <c r="AY5" s="632"/>
      <c r="AZ5" s="632"/>
      <c r="BA5" s="632"/>
      <c r="BB5" s="632"/>
      <c r="BC5" s="632"/>
      <c r="BD5" s="632"/>
      <c r="BE5" s="632"/>
      <c r="BF5" s="633"/>
      <c r="BG5" s="645">
        <v>1806716</v>
      </c>
      <c r="BH5" s="646"/>
      <c r="BI5" s="646"/>
      <c r="BJ5" s="646"/>
      <c r="BK5" s="646"/>
      <c r="BL5" s="646"/>
      <c r="BM5" s="646"/>
      <c r="BN5" s="647"/>
      <c r="BO5" s="648">
        <v>100</v>
      </c>
      <c r="BP5" s="648"/>
      <c r="BQ5" s="648"/>
      <c r="BR5" s="648"/>
      <c r="BS5" s="649" t="s">
        <v>128</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c r="B6" s="642" t="s">
        <v>230</v>
      </c>
      <c r="C6" s="643"/>
      <c r="D6" s="643"/>
      <c r="E6" s="643"/>
      <c r="F6" s="643"/>
      <c r="G6" s="643"/>
      <c r="H6" s="643"/>
      <c r="I6" s="643"/>
      <c r="J6" s="643"/>
      <c r="K6" s="643"/>
      <c r="L6" s="643"/>
      <c r="M6" s="643"/>
      <c r="N6" s="643"/>
      <c r="O6" s="643"/>
      <c r="P6" s="643"/>
      <c r="Q6" s="644"/>
      <c r="R6" s="645">
        <v>132024</v>
      </c>
      <c r="S6" s="646"/>
      <c r="T6" s="646"/>
      <c r="U6" s="646"/>
      <c r="V6" s="646"/>
      <c r="W6" s="646"/>
      <c r="X6" s="646"/>
      <c r="Y6" s="647"/>
      <c r="Z6" s="648">
        <v>0.9</v>
      </c>
      <c r="AA6" s="648"/>
      <c r="AB6" s="648"/>
      <c r="AC6" s="648"/>
      <c r="AD6" s="649">
        <v>132024</v>
      </c>
      <c r="AE6" s="649"/>
      <c r="AF6" s="649"/>
      <c r="AG6" s="649"/>
      <c r="AH6" s="649"/>
      <c r="AI6" s="649"/>
      <c r="AJ6" s="649"/>
      <c r="AK6" s="649"/>
      <c r="AL6" s="650">
        <v>1.5</v>
      </c>
      <c r="AM6" s="651"/>
      <c r="AN6" s="651"/>
      <c r="AO6" s="652"/>
      <c r="AP6" s="642" t="s">
        <v>231</v>
      </c>
      <c r="AQ6" s="643"/>
      <c r="AR6" s="643"/>
      <c r="AS6" s="643"/>
      <c r="AT6" s="643"/>
      <c r="AU6" s="643"/>
      <c r="AV6" s="643"/>
      <c r="AW6" s="643"/>
      <c r="AX6" s="643"/>
      <c r="AY6" s="643"/>
      <c r="AZ6" s="643"/>
      <c r="BA6" s="643"/>
      <c r="BB6" s="643"/>
      <c r="BC6" s="643"/>
      <c r="BD6" s="643"/>
      <c r="BE6" s="643"/>
      <c r="BF6" s="644"/>
      <c r="BG6" s="645">
        <v>1806716</v>
      </c>
      <c r="BH6" s="646"/>
      <c r="BI6" s="646"/>
      <c r="BJ6" s="646"/>
      <c r="BK6" s="646"/>
      <c r="BL6" s="646"/>
      <c r="BM6" s="646"/>
      <c r="BN6" s="647"/>
      <c r="BO6" s="648">
        <v>100</v>
      </c>
      <c r="BP6" s="648"/>
      <c r="BQ6" s="648"/>
      <c r="BR6" s="648"/>
      <c r="BS6" s="649" t="s">
        <v>181</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89937</v>
      </c>
      <c r="CS6" s="646"/>
      <c r="CT6" s="646"/>
      <c r="CU6" s="646"/>
      <c r="CV6" s="646"/>
      <c r="CW6" s="646"/>
      <c r="CX6" s="646"/>
      <c r="CY6" s="647"/>
      <c r="CZ6" s="639">
        <v>0.6</v>
      </c>
      <c r="DA6" s="640"/>
      <c r="DB6" s="640"/>
      <c r="DC6" s="659"/>
      <c r="DD6" s="654" t="s">
        <v>177</v>
      </c>
      <c r="DE6" s="646"/>
      <c r="DF6" s="646"/>
      <c r="DG6" s="646"/>
      <c r="DH6" s="646"/>
      <c r="DI6" s="646"/>
      <c r="DJ6" s="646"/>
      <c r="DK6" s="646"/>
      <c r="DL6" s="646"/>
      <c r="DM6" s="646"/>
      <c r="DN6" s="646"/>
      <c r="DO6" s="646"/>
      <c r="DP6" s="647"/>
      <c r="DQ6" s="654">
        <v>89937</v>
      </c>
      <c r="DR6" s="646"/>
      <c r="DS6" s="646"/>
      <c r="DT6" s="646"/>
      <c r="DU6" s="646"/>
      <c r="DV6" s="646"/>
      <c r="DW6" s="646"/>
      <c r="DX6" s="646"/>
      <c r="DY6" s="646"/>
      <c r="DZ6" s="646"/>
      <c r="EA6" s="646"/>
      <c r="EB6" s="646"/>
      <c r="EC6" s="655"/>
    </row>
    <row r="7" spans="2:143" ht="11.25" customHeight="1">
      <c r="B7" s="642" t="s">
        <v>233</v>
      </c>
      <c r="C7" s="643"/>
      <c r="D7" s="643"/>
      <c r="E7" s="643"/>
      <c r="F7" s="643"/>
      <c r="G7" s="643"/>
      <c r="H7" s="643"/>
      <c r="I7" s="643"/>
      <c r="J7" s="643"/>
      <c r="K7" s="643"/>
      <c r="L7" s="643"/>
      <c r="M7" s="643"/>
      <c r="N7" s="643"/>
      <c r="O7" s="643"/>
      <c r="P7" s="643"/>
      <c r="Q7" s="644"/>
      <c r="R7" s="645">
        <v>2643</v>
      </c>
      <c r="S7" s="646"/>
      <c r="T7" s="646"/>
      <c r="U7" s="646"/>
      <c r="V7" s="646"/>
      <c r="W7" s="646"/>
      <c r="X7" s="646"/>
      <c r="Y7" s="647"/>
      <c r="Z7" s="648">
        <v>0</v>
      </c>
      <c r="AA7" s="648"/>
      <c r="AB7" s="648"/>
      <c r="AC7" s="648"/>
      <c r="AD7" s="649">
        <v>2643</v>
      </c>
      <c r="AE7" s="649"/>
      <c r="AF7" s="649"/>
      <c r="AG7" s="649"/>
      <c r="AH7" s="649"/>
      <c r="AI7" s="649"/>
      <c r="AJ7" s="649"/>
      <c r="AK7" s="649"/>
      <c r="AL7" s="650">
        <v>0</v>
      </c>
      <c r="AM7" s="651"/>
      <c r="AN7" s="651"/>
      <c r="AO7" s="652"/>
      <c r="AP7" s="642" t="s">
        <v>234</v>
      </c>
      <c r="AQ7" s="643"/>
      <c r="AR7" s="643"/>
      <c r="AS7" s="643"/>
      <c r="AT7" s="643"/>
      <c r="AU7" s="643"/>
      <c r="AV7" s="643"/>
      <c r="AW7" s="643"/>
      <c r="AX7" s="643"/>
      <c r="AY7" s="643"/>
      <c r="AZ7" s="643"/>
      <c r="BA7" s="643"/>
      <c r="BB7" s="643"/>
      <c r="BC7" s="643"/>
      <c r="BD7" s="643"/>
      <c r="BE7" s="643"/>
      <c r="BF7" s="644"/>
      <c r="BG7" s="645">
        <v>789663</v>
      </c>
      <c r="BH7" s="646"/>
      <c r="BI7" s="646"/>
      <c r="BJ7" s="646"/>
      <c r="BK7" s="646"/>
      <c r="BL7" s="646"/>
      <c r="BM7" s="646"/>
      <c r="BN7" s="647"/>
      <c r="BO7" s="648">
        <v>43.7</v>
      </c>
      <c r="BP7" s="648"/>
      <c r="BQ7" s="648"/>
      <c r="BR7" s="648"/>
      <c r="BS7" s="649" t="s">
        <v>177</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2024475</v>
      </c>
      <c r="CS7" s="646"/>
      <c r="CT7" s="646"/>
      <c r="CU7" s="646"/>
      <c r="CV7" s="646"/>
      <c r="CW7" s="646"/>
      <c r="CX7" s="646"/>
      <c r="CY7" s="647"/>
      <c r="CZ7" s="648">
        <v>14.2</v>
      </c>
      <c r="DA7" s="648"/>
      <c r="DB7" s="648"/>
      <c r="DC7" s="648"/>
      <c r="DD7" s="654">
        <v>145603</v>
      </c>
      <c r="DE7" s="646"/>
      <c r="DF7" s="646"/>
      <c r="DG7" s="646"/>
      <c r="DH7" s="646"/>
      <c r="DI7" s="646"/>
      <c r="DJ7" s="646"/>
      <c r="DK7" s="646"/>
      <c r="DL7" s="646"/>
      <c r="DM7" s="646"/>
      <c r="DN7" s="646"/>
      <c r="DO7" s="646"/>
      <c r="DP7" s="647"/>
      <c r="DQ7" s="654">
        <v>1763317</v>
      </c>
      <c r="DR7" s="646"/>
      <c r="DS7" s="646"/>
      <c r="DT7" s="646"/>
      <c r="DU7" s="646"/>
      <c r="DV7" s="646"/>
      <c r="DW7" s="646"/>
      <c r="DX7" s="646"/>
      <c r="DY7" s="646"/>
      <c r="DZ7" s="646"/>
      <c r="EA7" s="646"/>
      <c r="EB7" s="646"/>
      <c r="EC7" s="655"/>
    </row>
    <row r="8" spans="2:143" ht="11.25" customHeight="1">
      <c r="B8" s="642" t="s">
        <v>236</v>
      </c>
      <c r="C8" s="643"/>
      <c r="D8" s="643"/>
      <c r="E8" s="643"/>
      <c r="F8" s="643"/>
      <c r="G8" s="643"/>
      <c r="H8" s="643"/>
      <c r="I8" s="643"/>
      <c r="J8" s="643"/>
      <c r="K8" s="643"/>
      <c r="L8" s="643"/>
      <c r="M8" s="643"/>
      <c r="N8" s="643"/>
      <c r="O8" s="643"/>
      <c r="P8" s="643"/>
      <c r="Q8" s="644"/>
      <c r="R8" s="645">
        <v>8163</v>
      </c>
      <c r="S8" s="646"/>
      <c r="T8" s="646"/>
      <c r="U8" s="646"/>
      <c r="V8" s="646"/>
      <c r="W8" s="646"/>
      <c r="X8" s="646"/>
      <c r="Y8" s="647"/>
      <c r="Z8" s="648">
        <v>0.1</v>
      </c>
      <c r="AA8" s="648"/>
      <c r="AB8" s="648"/>
      <c r="AC8" s="648"/>
      <c r="AD8" s="649">
        <v>8163</v>
      </c>
      <c r="AE8" s="649"/>
      <c r="AF8" s="649"/>
      <c r="AG8" s="649"/>
      <c r="AH8" s="649"/>
      <c r="AI8" s="649"/>
      <c r="AJ8" s="649"/>
      <c r="AK8" s="649"/>
      <c r="AL8" s="650">
        <v>0.1</v>
      </c>
      <c r="AM8" s="651"/>
      <c r="AN8" s="651"/>
      <c r="AO8" s="652"/>
      <c r="AP8" s="642" t="s">
        <v>237</v>
      </c>
      <c r="AQ8" s="643"/>
      <c r="AR8" s="643"/>
      <c r="AS8" s="643"/>
      <c r="AT8" s="643"/>
      <c r="AU8" s="643"/>
      <c r="AV8" s="643"/>
      <c r="AW8" s="643"/>
      <c r="AX8" s="643"/>
      <c r="AY8" s="643"/>
      <c r="AZ8" s="643"/>
      <c r="BA8" s="643"/>
      <c r="BB8" s="643"/>
      <c r="BC8" s="643"/>
      <c r="BD8" s="643"/>
      <c r="BE8" s="643"/>
      <c r="BF8" s="644"/>
      <c r="BG8" s="645">
        <v>30405</v>
      </c>
      <c r="BH8" s="646"/>
      <c r="BI8" s="646"/>
      <c r="BJ8" s="646"/>
      <c r="BK8" s="646"/>
      <c r="BL8" s="646"/>
      <c r="BM8" s="646"/>
      <c r="BN8" s="647"/>
      <c r="BO8" s="648">
        <v>1.7</v>
      </c>
      <c r="BP8" s="648"/>
      <c r="BQ8" s="648"/>
      <c r="BR8" s="648"/>
      <c r="BS8" s="654" t="s">
        <v>177</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3670453</v>
      </c>
      <c r="CS8" s="646"/>
      <c r="CT8" s="646"/>
      <c r="CU8" s="646"/>
      <c r="CV8" s="646"/>
      <c r="CW8" s="646"/>
      <c r="CX8" s="646"/>
      <c r="CY8" s="647"/>
      <c r="CZ8" s="648">
        <v>25.8</v>
      </c>
      <c r="DA8" s="648"/>
      <c r="DB8" s="648"/>
      <c r="DC8" s="648"/>
      <c r="DD8" s="654">
        <v>17335</v>
      </c>
      <c r="DE8" s="646"/>
      <c r="DF8" s="646"/>
      <c r="DG8" s="646"/>
      <c r="DH8" s="646"/>
      <c r="DI8" s="646"/>
      <c r="DJ8" s="646"/>
      <c r="DK8" s="646"/>
      <c r="DL8" s="646"/>
      <c r="DM8" s="646"/>
      <c r="DN8" s="646"/>
      <c r="DO8" s="646"/>
      <c r="DP8" s="647"/>
      <c r="DQ8" s="654">
        <v>2284220</v>
      </c>
      <c r="DR8" s="646"/>
      <c r="DS8" s="646"/>
      <c r="DT8" s="646"/>
      <c r="DU8" s="646"/>
      <c r="DV8" s="646"/>
      <c r="DW8" s="646"/>
      <c r="DX8" s="646"/>
      <c r="DY8" s="646"/>
      <c r="DZ8" s="646"/>
      <c r="EA8" s="646"/>
      <c r="EB8" s="646"/>
      <c r="EC8" s="655"/>
    </row>
    <row r="9" spans="2:143" ht="11.25" customHeight="1">
      <c r="B9" s="642" t="s">
        <v>239</v>
      </c>
      <c r="C9" s="643"/>
      <c r="D9" s="643"/>
      <c r="E9" s="643"/>
      <c r="F9" s="643"/>
      <c r="G9" s="643"/>
      <c r="H9" s="643"/>
      <c r="I9" s="643"/>
      <c r="J9" s="643"/>
      <c r="K9" s="643"/>
      <c r="L9" s="643"/>
      <c r="M9" s="643"/>
      <c r="N9" s="643"/>
      <c r="O9" s="643"/>
      <c r="P9" s="643"/>
      <c r="Q9" s="644"/>
      <c r="R9" s="645">
        <v>4800</v>
      </c>
      <c r="S9" s="646"/>
      <c r="T9" s="646"/>
      <c r="U9" s="646"/>
      <c r="V9" s="646"/>
      <c r="W9" s="646"/>
      <c r="X9" s="646"/>
      <c r="Y9" s="647"/>
      <c r="Z9" s="648">
        <v>0</v>
      </c>
      <c r="AA9" s="648"/>
      <c r="AB9" s="648"/>
      <c r="AC9" s="648"/>
      <c r="AD9" s="649">
        <v>4800</v>
      </c>
      <c r="AE9" s="649"/>
      <c r="AF9" s="649"/>
      <c r="AG9" s="649"/>
      <c r="AH9" s="649"/>
      <c r="AI9" s="649"/>
      <c r="AJ9" s="649"/>
      <c r="AK9" s="649"/>
      <c r="AL9" s="650">
        <v>0.1</v>
      </c>
      <c r="AM9" s="651"/>
      <c r="AN9" s="651"/>
      <c r="AO9" s="652"/>
      <c r="AP9" s="642" t="s">
        <v>240</v>
      </c>
      <c r="AQ9" s="643"/>
      <c r="AR9" s="643"/>
      <c r="AS9" s="643"/>
      <c r="AT9" s="643"/>
      <c r="AU9" s="643"/>
      <c r="AV9" s="643"/>
      <c r="AW9" s="643"/>
      <c r="AX9" s="643"/>
      <c r="AY9" s="643"/>
      <c r="AZ9" s="643"/>
      <c r="BA9" s="643"/>
      <c r="BB9" s="643"/>
      <c r="BC9" s="643"/>
      <c r="BD9" s="643"/>
      <c r="BE9" s="643"/>
      <c r="BF9" s="644"/>
      <c r="BG9" s="645">
        <v>652863</v>
      </c>
      <c r="BH9" s="646"/>
      <c r="BI9" s="646"/>
      <c r="BJ9" s="646"/>
      <c r="BK9" s="646"/>
      <c r="BL9" s="646"/>
      <c r="BM9" s="646"/>
      <c r="BN9" s="647"/>
      <c r="BO9" s="648">
        <v>36.1</v>
      </c>
      <c r="BP9" s="648"/>
      <c r="BQ9" s="648"/>
      <c r="BR9" s="648"/>
      <c r="BS9" s="654" t="s">
        <v>128</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1393846</v>
      </c>
      <c r="CS9" s="646"/>
      <c r="CT9" s="646"/>
      <c r="CU9" s="646"/>
      <c r="CV9" s="646"/>
      <c r="CW9" s="646"/>
      <c r="CX9" s="646"/>
      <c r="CY9" s="647"/>
      <c r="CZ9" s="648">
        <v>9.8000000000000007</v>
      </c>
      <c r="DA9" s="648"/>
      <c r="DB9" s="648"/>
      <c r="DC9" s="648"/>
      <c r="DD9" s="654">
        <v>62317</v>
      </c>
      <c r="DE9" s="646"/>
      <c r="DF9" s="646"/>
      <c r="DG9" s="646"/>
      <c r="DH9" s="646"/>
      <c r="DI9" s="646"/>
      <c r="DJ9" s="646"/>
      <c r="DK9" s="646"/>
      <c r="DL9" s="646"/>
      <c r="DM9" s="646"/>
      <c r="DN9" s="646"/>
      <c r="DO9" s="646"/>
      <c r="DP9" s="647"/>
      <c r="DQ9" s="654">
        <v>1180495</v>
      </c>
      <c r="DR9" s="646"/>
      <c r="DS9" s="646"/>
      <c r="DT9" s="646"/>
      <c r="DU9" s="646"/>
      <c r="DV9" s="646"/>
      <c r="DW9" s="646"/>
      <c r="DX9" s="646"/>
      <c r="DY9" s="646"/>
      <c r="DZ9" s="646"/>
      <c r="EA9" s="646"/>
      <c r="EB9" s="646"/>
      <c r="EC9" s="655"/>
    </row>
    <row r="10" spans="2:143" ht="11.25" customHeight="1">
      <c r="B10" s="642" t="s">
        <v>242</v>
      </c>
      <c r="C10" s="643"/>
      <c r="D10" s="643"/>
      <c r="E10" s="643"/>
      <c r="F10" s="643"/>
      <c r="G10" s="643"/>
      <c r="H10" s="643"/>
      <c r="I10" s="643"/>
      <c r="J10" s="643"/>
      <c r="K10" s="643"/>
      <c r="L10" s="643"/>
      <c r="M10" s="643"/>
      <c r="N10" s="643"/>
      <c r="O10" s="643"/>
      <c r="P10" s="643"/>
      <c r="Q10" s="644"/>
      <c r="R10" s="645" t="s">
        <v>177</v>
      </c>
      <c r="S10" s="646"/>
      <c r="T10" s="646"/>
      <c r="U10" s="646"/>
      <c r="V10" s="646"/>
      <c r="W10" s="646"/>
      <c r="X10" s="646"/>
      <c r="Y10" s="647"/>
      <c r="Z10" s="648" t="s">
        <v>177</v>
      </c>
      <c r="AA10" s="648"/>
      <c r="AB10" s="648"/>
      <c r="AC10" s="648"/>
      <c r="AD10" s="649" t="s">
        <v>177</v>
      </c>
      <c r="AE10" s="649"/>
      <c r="AF10" s="649"/>
      <c r="AG10" s="649"/>
      <c r="AH10" s="649"/>
      <c r="AI10" s="649"/>
      <c r="AJ10" s="649"/>
      <c r="AK10" s="649"/>
      <c r="AL10" s="650" t="s">
        <v>177</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41355</v>
      </c>
      <c r="BH10" s="646"/>
      <c r="BI10" s="646"/>
      <c r="BJ10" s="646"/>
      <c r="BK10" s="646"/>
      <c r="BL10" s="646"/>
      <c r="BM10" s="646"/>
      <c r="BN10" s="647"/>
      <c r="BO10" s="648">
        <v>2.2999999999999998</v>
      </c>
      <c r="BP10" s="648"/>
      <c r="BQ10" s="648"/>
      <c r="BR10" s="648"/>
      <c r="BS10" s="654" t="s">
        <v>181</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t="s">
        <v>177</v>
      </c>
      <c r="CS10" s="646"/>
      <c r="CT10" s="646"/>
      <c r="CU10" s="646"/>
      <c r="CV10" s="646"/>
      <c r="CW10" s="646"/>
      <c r="CX10" s="646"/>
      <c r="CY10" s="647"/>
      <c r="CZ10" s="648" t="s">
        <v>177</v>
      </c>
      <c r="DA10" s="648"/>
      <c r="DB10" s="648"/>
      <c r="DC10" s="648"/>
      <c r="DD10" s="654" t="s">
        <v>181</v>
      </c>
      <c r="DE10" s="646"/>
      <c r="DF10" s="646"/>
      <c r="DG10" s="646"/>
      <c r="DH10" s="646"/>
      <c r="DI10" s="646"/>
      <c r="DJ10" s="646"/>
      <c r="DK10" s="646"/>
      <c r="DL10" s="646"/>
      <c r="DM10" s="646"/>
      <c r="DN10" s="646"/>
      <c r="DO10" s="646"/>
      <c r="DP10" s="647"/>
      <c r="DQ10" s="654" t="s">
        <v>177</v>
      </c>
      <c r="DR10" s="646"/>
      <c r="DS10" s="646"/>
      <c r="DT10" s="646"/>
      <c r="DU10" s="646"/>
      <c r="DV10" s="646"/>
      <c r="DW10" s="646"/>
      <c r="DX10" s="646"/>
      <c r="DY10" s="646"/>
      <c r="DZ10" s="646"/>
      <c r="EA10" s="646"/>
      <c r="EB10" s="646"/>
      <c r="EC10" s="655"/>
    </row>
    <row r="11" spans="2:143" ht="11.25" customHeight="1">
      <c r="B11" s="642" t="s">
        <v>245</v>
      </c>
      <c r="C11" s="643"/>
      <c r="D11" s="643"/>
      <c r="E11" s="643"/>
      <c r="F11" s="643"/>
      <c r="G11" s="643"/>
      <c r="H11" s="643"/>
      <c r="I11" s="643"/>
      <c r="J11" s="643"/>
      <c r="K11" s="643"/>
      <c r="L11" s="643"/>
      <c r="M11" s="643"/>
      <c r="N11" s="643"/>
      <c r="O11" s="643"/>
      <c r="P11" s="643"/>
      <c r="Q11" s="644"/>
      <c r="R11" s="645">
        <v>360738</v>
      </c>
      <c r="S11" s="646"/>
      <c r="T11" s="646"/>
      <c r="U11" s="646"/>
      <c r="V11" s="646"/>
      <c r="W11" s="646"/>
      <c r="X11" s="646"/>
      <c r="Y11" s="647"/>
      <c r="Z11" s="650">
        <v>2.4</v>
      </c>
      <c r="AA11" s="651"/>
      <c r="AB11" s="651"/>
      <c r="AC11" s="663"/>
      <c r="AD11" s="654">
        <v>360738</v>
      </c>
      <c r="AE11" s="646"/>
      <c r="AF11" s="646"/>
      <c r="AG11" s="646"/>
      <c r="AH11" s="646"/>
      <c r="AI11" s="646"/>
      <c r="AJ11" s="646"/>
      <c r="AK11" s="647"/>
      <c r="AL11" s="650">
        <v>4</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65040</v>
      </c>
      <c r="BH11" s="646"/>
      <c r="BI11" s="646"/>
      <c r="BJ11" s="646"/>
      <c r="BK11" s="646"/>
      <c r="BL11" s="646"/>
      <c r="BM11" s="646"/>
      <c r="BN11" s="647"/>
      <c r="BO11" s="648">
        <v>3.6</v>
      </c>
      <c r="BP11" s="648"/>
      <c r="BQ11" s="648"/>
      <c r="BR11" s="648"/>
      <c r="BS11" s="654" t="s">
        <v>177</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1523851</v>
      </c>
      <c r="CS11" s="646"/>
      <c r="CT11" s="646"/>
      <c r="CU11" s="646"/>
      <c r="CV11" s="646"/>
      <c r="CW11" s="646"/>
      <c r="CX11" s="646"/>
      <c r="CY11" s="647"/>
      <c r="CZ11" s="648">
        <v>10.7</v>
      </c>
      <c r="DA11" s="648"/>
      <c r="DB11" s="648"/>
      <c r="DC11" s="648"/>
      <c r="DD11" s="654">
        <v>733058</v>
      </c>
      <c r="DE11" s="646"/>
      <c r="DF11" s="646"/>
      <c r="DG11" s="646"/>
      <c r="DH11" s="646"/>
      <c r="DI11" s="646"/>
      <c r="DJ11" s="646"/>
      <c r="DK11" s="646"/>
      <c r="DL11" s="646"/>
      <c r="DM11" s="646"/>
      <c r="DN11" s="646"/>
      <c r="DO11" s="646"/>
      <c r="DP11" s="647"/>
      <c r="DQ11" s="654">
        <v>590347</v>
      </c>
      <c r="DR11" s="646"/>
      <c r="DS11" s="646"/>
      <c r="DT11" s="646"/>
      <c r="DU11" s="646"/>
      <c r="DV11" s="646"/>
      <c r="DW11" s="646"/>
      <c r="DX11" s="646"/>
      <c r="DY11" s="646"/>
      <c r="DZ11" s="646"/>
      <c r="EA11" s="646"/>
      <c r="EB11" s="646"/>
      <c r="EC11" s="655"/>
    </row>
    <row r="12" spans="2:143" ht="11.25" customHeight="1">
      <c r="B12" s="642" t="s">
        <v>248</v>
      </c>
      <c r="C12" s="643"/>
      <c r="D12" s="643"/>
      <c r="E12" s="643"/>
      <c r="F12" s="643"/>
      <c r="G12" s="643"/>
      <c r="H12" s="643"/>
      <c r="I12" s="643"/>
      <c r="J12" s="643"/>
      <c r="K12" s="643"/>
      <c r="L12" s="643"/>
      <c r="M12" s="643"/>
      <c r="N12" s="643"/>
      <c r="O12" s="643"/>
      <c r="P12" s="643"/>
      <c r="Q12" s="644"/>
      <c r="R12" s="645" t="s">
        <v>181</v>
      </c>
      <c r="S12" s="646"/>
      <c r="T12" s="646"/>
      <c r="U12" s="646"/>
      <c r="V12" s="646"/>
      <c r="W12" s="646"/>
      <c r="X12" s="646"/>
      <c r="Y12" s="647"/>
      <c r="Z12" s="648" t="s">
        <v>128</v>
      </c>
      <c r="AA12" s="648"/>
      <c r="AB12" s="648"/>
      <c r="AC12" s="648"/>
      <c r="AD12" s="649" t="s">
        <v>177</v>
      </c>
      <c r="AE12" s="649"/>
      <c r="AF12" s="649"/>
      <c r="AG12" s="649"/>
      <c r="AH12" s="649"/>
      <c r="AI12" s="649"/>
      <c r="AJ12" s="649"/>
      <c r="AK12" s="649"/>
      <c r="AL12" s="650" t="s">
        <v>177</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811302</v>
      </c>
      <c r="BH12" s="646"/>
      <c r="BI12" s="646"/>
      <c r="BJ12" s="646"/>
      <c r="BK12" s="646"/>
      <c r="BL12" s="646"/>
      <c r="BM12" s="646"/>
      <c r="BN12" s="647"/>
      <c r="BO12" s="648">
        <v>44.9</v>
      </c>
      <c r="BP12" s="648"/>
      <c r="BQ12" s="648"/>
      <c r="BR12" s="648"/>
      <c r="BS12" s="654" t="s">
        <v>177</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295388</v>
      </c>
      <c r="CS12" s="646"/>
      <c r="CT12" s="646"/>
      <c r="CU12" s="646"/>
      <c r="CV12" s="646"/>
      <c r="CW12" s="646"/>
      <c r="CX12" s="646"/>
      <c r="CY12" s="647"/>
      <c r="CZ12" s="648">
        <v>2.1</v>
      </c>
      <c r="DA12" s="648"/>
      <c r="DB12" s="648"/>
      <c r="DC12" s="648"/>
      <c r="DD12" s="654">
        <v>33615</v>
      </c>
      <c r="DE12" s="646"/>
      <c r="DF12" s="646"/>
      <c r="DG12" s="646"/>
      <c r="DH12" s="646"/>
      <c r="DI12" s="646"/>
      <c r="DJ12" s="646"/>
      <c r="DK12" s="646"/>
      <c r="DL12" s="646"/>
      <c r="DM12" s="646"/>
      <c r="DN12" s="646"/>
      <c r="DO12" s="646"/>
      <c r="DP12" s="647"/>
      <c r="DQ12" s="654">
        <v>223479</v>
      </c>
      <c r="DR12" s="646"/>
      <c r="DS12" s="646"/>
      <c r="DT12" s="646"/>
      <c r="DU12" s="646"/>
      <c r="DV12" s="646"/>
      <c r="DW12" s="646"/>
      <c r="DX12" s="646"/>
      <c r="DY12" s="646"/>
      <c r="DZ12" s="646"/>
      <c r="EA12" s="646"/>
      <c r="EB12" s="646"/>
      <c r="EC12" s="655"/>
    </row>
    <row r="13" spans="2:143" ht="11.25" customHeight="1">
      <c r="B13" s="642" t="s">
        <v>251</v>
      </c>
      <c r="C13" s="643"/>
      <c r="D13" s="643"/>
      <c r="E13" s="643"/>
      <c r="F13" s="643"/>
      <c r="G13" s="643"/>
      <c r="H13" s="643"/>
      <c r="I13" s="643"/>
      <c r="J13" s="643"/>
      <c r="K13" s="643"/>
      <c r="L13" s="643"/>
      <c r="M13" s="643"/>
      <c r="N13" s="643"/>
      <c r="O13" s="643"/>
      <c r="P13" s="643"/>
      <c r="Q13" s="644"/>
      <c r="R13" s="645" t="s">
        <v>177</v>
      </c>
      <c r="S13" s="646"/>
      <c r="T13" s="646"/>
      <c r="U13" s="646"/>
      <c r="V13" s="646"/>
      <c r="W13" s="646"/>
      <c r="X13" s="646"/>
      <c r="Y13" s="647"/>
      <c r="Z13" s="648" t="s">
        <v>128</v>
      </c>
      <c r="AA13" s="648"/>
      <c r="AB13" s="648"/>
      <c r="AC13" s="648"/>
      <c r="AD13" s="649" t="s">
        <v>177</v>
      </c>
      <c r="AE13" s="649"/>
      <c r="AF13" s="649"/>
      <c r="AG13" s="649"/>
      <c r="AH13" s="649"/>
      <c r="AI13" s="649"/>
      <c r="AJ13" s="649"/>
      <c r="AK13" s="649"/>
      <c r="AL13" s="650" t="s">
        <v>177</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805336</v>
      </c>
      <c r="BH13" s="646"/>
      <c r="BI13" s="646"/>
      <c r="BJ13" s="646"/>
      <c r="BK13" s="646"/>
      <c r="BL13" s="646"/>
      <c r="BM13" s="646"/>
      <c r="BN13" s="647"/>
      <c r="BO13" s="648">
        <v>44.6</v>
      </c>
      <c r="BP13" s="648"/>
      <c r="BQ13" s="648"/>
      <c r="BR13" s="648"/>
      <c r="BS13" s="654" t="s">
        <v>177</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802012</v>
      </c>
      <c r="CS13" s="646"/>
      <c r="CT13" s="646"/>
      <c r="CU13" s="646"/>
      <c r="CV13" s="646"/>
      <c r="CW13" s="646"/>
      <c r="CX13" s="646"/>
      <c r="CY13" s="647"/>
      <c r="CZ13" s="648">
        <v>5.6</v>
      </c>
      <c r="DA13" s="648"/>
      <c r="DB13" s="648"/>
      <c r="DC13" s="648"/>
      <c r="DD13" s="654">
        <v>623732</v>
      </c>
      <c r="DE13" s="646"/>
      <c r="DF13" s="646"/>
      <c r="DG13" s="646"/>
      <c r="DH13" s="646"/>
      <c r="DI13" s="646"/>
      <c r="DJ13" s="646"/>
      <c r="DK13" s="646"/>
      <c r="DL13" s="646"/>
      <c r="DM13" s="646"/>
      <c r="DN13" s="646"/>
      <c r="DO13" s="646"/>
      <c r="DP13" s="647"/>
      <c r="DQ13" s="654">
        <v>291478</v>
      </c>
      <c r="DR13" s="646"/>
      <c r="DS13" s="646"/>
      <c r="DT13" s="646"/>
      <c r="DU13" s="646"/>
      <c r="DV13" s="646"/>
      <c r="DW13" s="646"/>
      <c r="DX13" s="646"/>
      <c r="DY13" s="646"/>
      <c r="DZ13" s="646"/>
      <c r="EA13" s="646"/>
      <c r="EB13" s="646"/>
      <c r="EC13" s="655"/>
    </row>
    <row r="14" spans="2:143" ht="11.25" customHeight="1">
      <c r="B14" s="642" t="s">
        <v>254</v>
      </c>
      <c r="C14" s="643"/>
      <c r="D14" s="643"/>
      <c r="E14" s="643"/>
      <c r="F14" s="643"/>
      <c r="G14" s="643"/>
      <c r="H14" s="643"/>
      <c r="I14" s="643"/>
      <c r="J14" s="643"/>
      <c r="K14" s="643"/>
      <c r="L14" s="643"/>
      <c r="M14" s="643"/>
      <c r="N14" s="643"/>
      <c r="O14" s="643"/>
      <c r="P14" s="643"/>
      <c r="Q14" s="644"/>
      <c r="R14" s="645">
        <v>16171</v>
      </c>
      <c r="S14" s="646"/>
      <c r="T14" s="646"/>
      <c r="U14" s="646"/>
      <c r="V14" s="646"/>
      <c r="W14" s="646"/>
      <c r="X14" s="646"/>
      <c r="Y14" s="647"/>
      <c r="Z14" s="648">
        <v>0.1</v>
      </c>
      <c r="AA14" s="648"/>
      <c r="AB14" s="648"/>
      <c r="AC14" s="648"/>
      <c r="AD14" s="649">
        <v>16171</v>
      </c>
      <c r="AE14" s="649"/>
      <c r="AF14" s="649"/>
      <c r="AG14" s="649"/>
      <c r="AH14" s="649"/>
      <c r="AI14" s="649"/>
      <c r="AJ14" s="649"/>
      <c r="AK14" s="649"/>
      <c r="AL14" s="650">
        <v>0.2</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80889</v>
      </c>
      <c r="BH14" s="646"/>
      <c r="BI14" s="646"/>
      <c r="BJ14" s="646"/>
      <c r="BK14" s="646"/>
      <c r="BL14" s="646"/>
      <c r="BM14" s="646"/>
      <c r="BN14" s="647"/>
      <c r="BO14" s="648">
        <v>4.5</v>
      </c>
      <c r="BP14" s="648"/>
      <c r="BQ14" s="648"/>
      <c r="BR14" s="648"/>
      <c r="BS14" s="654" t="s">
        <v>177</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499168</v>
      </c>
      <c r="CS14" s="646"/>
      <c r="CT14" s="646"/>
      <c r="CU14" s="646"/>
      <c r="CV14" s="646"/>
      <c r="CW14" s="646"/>
      <c r="CX14" s="646"/>
      <c r="CY14" s="647"/>
      <c r="CZ14" s="648">
        <v>3.5</v>
      </c>
      <c r="DA14" s="648"/>
      <c r="DB14" s="648"/>
      <c r="DC14" s="648"/>
      <c r="DD14" s="654">
        <v>50314</v>
      </c>
      <c r="DE14" s="646"/>
      <c r="DF14" s="646"/>
      <c r="DG14" s="646"/>
      <c r="DH14" s="646"/>
      <c r="DI14" s="646"/>
      <c r="DJ14" s="646"/>
      <c r="DK14" s="646"/>
      <c r="DL14" s="646"/>
      <c r="DM14" s="646"/>
      <c r="DN14" s="646"/>
      <c r="DO14" s="646"/>
      <c r="DP14" s="647"/>
      <c r="DQ14" s="654">
        <v>456000</v>
      </c>
      <c r="DR14" s="646"/>
      <c r="DS14" s="646"/>
      <c r="DT14" s="646"/>
      <c r="DU14" s="646"/>
      <c r="DV14" s="646"/>
      <c r="DW14" s="646"/>
      <c r="DX14" s="646"/>
      <c r="DY14" s="646"/>
      <c r="DZ14" s="646"/>
      <c r="EA14" s="646"/>
      <c r="EB14" s="646"/>
      <c r="EC14" s="655"/>
    </row>
    <row r="15" spans="2:143" ht="11.25" customHeight="1">
      <c r="B15" s="642" t="s">
        <v>257</v>
      </c>
      <c r="C15" s="643"/>
      <c r="D15" s="643"/>
      <c r="E15" s="643"/>
      <c r="F15" s="643"/>
      <c r="G15" s="643"/>
      <c r="H15" s="643"/>
      <c r="I15" s="643"/>
      <c r="J15" s="643"/>
      <c r="K15" s="643"/>
      <c r="L15" s="643"/>
      <c r="M15" s="643"/>
      <c r="N15" s="643"/>
      <c r="O15" s="643"/>
      <c r="P15" s="643"/>
      <c r="Q15" s="644"/>
      <c r="R15" s="645" t="s">
        <v>177</v>
      </c>
      <c r="S15" s="646"/>
      <c r="T15" s="646"/>
      <c r="U15" s="646"/>
      <c r="V15" s="646"/>
      <c r="W15" s="646"/>
      <c r="X15" s="646"/>
      <c r="Y15" s="647"/>
      <c r="Z15" s="648" t="s">
        <v>177</v>
      </c>
      <c r="AA15" s="648"/>
      <c r="AB15" s="648"/>
      <c r="AC15" s="648"/>
      <c r="AD15" s="649" t="s">
        <v>177</v>
      </c>
      <c r="AE15" s="649"/>
      <c r="AF15" s="649"/>
      <c r="AG15" s="649"/>
      <c r="AH15" s="649"/>
      <c r="AI15" s="649"/>
      <c r="AJ15" s="649"/>
      <c r="AK15" s="649"/>
      <c r="AL15" s="650" t="s">
        <v>177</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124862</v>
      </c>
      <c r="BH15" s="646"/>
      <c r="BI15" s="646"/>
      <c r="BJ15" s="646"/>
      <c r="BK15" s="646"/>
      <c r="BL15" s="646"/>
      <c r="BM15" s="646"/>
      <c r="BN15" s="647"/>
      <c r="BO15" s="648">
        <v>6.9</v>
      </c>
      <c r="BP15" s="648"/>
      <c r="BQ15" s="648"/>
      <c r="BR15" s="648"/>
      <c r="BS15" s="654" t="s">
        <v>177</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1380399</v>
      </c>
      <c r="CS15" s="646"/>
      <c r="CT15" s="646"/>
      <c r="CU15" s="646"/>
      <c r="CV15" s="646"/>
      <c r="CW15" s="646"/>
      <c r="CX15" s="646"/>
      <c r="CY15" s="647"/>
      <c r="CZ15" s="648">
        <v>9.6999999999999993</v>
      </c>
      <c r="DA15" s="648"/>
      <c r="DB15" s="648"/>
      <c r="DC15" s="648"/>
      <c r="DD15" s="654">
        <v>211084</v>
      </c>
      <c r="DE15" s="646"/>
      <c r="DF15" s="646"/>
      <c r="DG15" s="646"/>
      <c r="DH15" s="646"/>
      <c r="DI15" s="646"/>
      <c r="DJ15" s="646"/>
      <c r="DK15" s="646"/>
      <c r="DL15" s="646"/>
      <c r="DM15" s="646"/>
      <c r="DN15" s="646"/>
      <c r="DO15" s="646"/>
      <c r="DP15" s="647"/>
      <c r="DQ15" s="654">
        <v>1085666</v>
      </c>
      <c r="DR15" s="646"/>
      <c r="DS15" s="646"/>
      <c r="DT15" s="646"/>
      <c r="DU15" s="646"/>
      <c r="DV15" s="646"/>
      <c r="DW15" s="646"/>
      <c r="DX15" s="646"/>
      <c r="DY15" s="646"/>
      <c r="DZ15" s="646"/>
      <c r="EA15" s="646"/>
      <c r="EB15" s="646"/>
      <c r="EC15" s="655"/>
    </row>
    <row r="16" spans="2:143" ht="11.25" customHeight="1">
      <c r="B16" s="642" t="s">
        <v>260</v>
      </c>
      <c r="C16" s="643"/>
      <c r="D16" s="643"/>
      <c r="E16" s="643"/>
      <c r="F16" s="643"/>
      <c r="G16" s="643"/>
      <c r="H16" s="643"/>
      <c r="I16" s="643"/>
      <c r="J16" s="643"/>
      <c r="K16" s="643"/>
      <c r="L16" s="643"/>
      <c r="M16" s="643"/>
      <c r="N16" s="643"/>
      <c r="O16" s="643"/>
      <c r="P16" s="643"/>
      <c r="Q16" s="644"/>
      <c r="R16" s="645">
        <v>4963</v>
      </c>
      <c r="S16" s="646"/>
      <c r="T16" s="646"/>
      <c r="U16" s="646"/>
      <c r="V16" s="646"/>
      <c r="W16" s="646"/>
      <c r="X16" s="646"/>
      <c r="Y16" s="647"/>
      <c r="Z16" s="648">
        <v>0</v>
      </c>
      <c r="AA16" s="648"/>
      <c r="AB16" s="648"/>
      <c r="AC16" s="648"/>
      <c r="AD16" s="649">
        <v>4963</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177</v>
      </c>
      <c r="BH16" s="646"/>
      <c r="BI16" s="646"/>
      <c r="BJ16" s="646"/>
      <c r="BK16" s="646"/>
      <c r="BL16" s="646"/>
      <c r="BM16" s="646"/>
      <c r="BN16" s="647"/>
      <c r="BO16" s="648" t="s">
        <v>177</v>
      </c>
      <c r="BP16" s="648"/>
      <c r="BQ16" s="648"/>
      <c r="BR16" s="648"/>
      <c r="BS16" s="654" t="s">
        <v>177</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225822</v>
      </c>
      <c r="CS16" s="646"/>
      <c r="CT16" s="646"/>
      <c r="CU16" s="646"/>
      <c r="CV16" s="646"/>
      <c r="CW16" s="646"/>
      <c r="CX16" s="646"/>
      <c r="CY16" s="647"/>
      <c r="CZ16" s="648">
        <v>1.6</v>
      </c>
      <c r="DA16" s="648"/>
      <c r="DB16" s="648"/>
      <c r="DC16" s="648"/>
      <c r="DD16" s="654" t="s">
        <v>177</v>
      </c>
      <c r="DE16" s="646"/>
      <c r="DF16" s="646"/>
      <c r="DG16" s="646"/>
      <c r="DH16" s="646"/>
      <c r="DI16" s="646"/>
      <c r="DJ16" s="646"/>
      <c r="DK16" s="646"/>
      <c r="DL16" s="646"/>
      <c r="DM16" s="646"/>
      <c r="DN16" s="646"/>
      <c r="DO16" s="646"/>
      <c r="DP16" s="647"/>
      <c r="DQ16" s="654">
        <v>21489</v>
      </c>
      <c r="DR16" s="646"/>
      <c r="DS16" s="646"/>
      <c r="DT16" s="646"/>
      <c r="DU16" s="646"/>
      <c r="DV16" s="646"/>
      <c r="DW16" s="646"/>
      <c r="DX16" s="646"/>
      <c r="DY16" s="646"/>
      <c r="DZ16" s="646"/>
      <c r="EA16" s="646"/>
      <c r="EB16" s="646"/>
      <c r="EC16" s="655"/>
    </row>
    <row r="17" spans="2:133" ht="11.25" customHeight="1">
      <c r="B17" s="642" t="s">
        <v>263</v>
      </c>
      <c r="C17" s="643"/>
      <c r="D17" s="643"/>
      <c r="E17" s="643"/>
      <c r="F17" s="643"/>
      <c r="G17" s="643"/>
      <c r="H17" s="643"/>
      <c r="I17" s="643"/>
      <c r="J17" s="643"/>
      <c r="K17" s="643"/>
      <c r="L17" s="643"/>
      <c r="M17" s="643"/>
      <c r="N17" s="643"/>
      <c r="O17" s="643"/>
      <c r="P17" s="643"/>
      <c r="Q17" s="644"/>
      <c r="R17" s="645">
        <v>47672</v>
      </c>
      <c r="S17" s="646"/>
      <c r="T17" s="646"/>
      <c r="U17" s="646"/>
      <c r="V17" s="646"/>
      <c r="W17" s="646"/>
      <c r="X17" s="646"/>
      <c r="Y17" s="647"/>
      <c r="Z17" s="648">
        <v>0.3</v>
      </c>
      <c r="AA17" s="648"/>
      <c r="AB17" s="648"/>
      <c r="AC17" s="648"/>
      <c r="AD17" s="649">
        <v>47672</v>
      </c>
      <c r="AE17" s="649"/>
      <c r="AF17" s="649"/>
      <c r="AG17" s="649"/>
      <c r="AH17" s="649"/>
      <c r="AI17" s="649"/>
      <c r="AJ17" s="649"/>
      <c r="AK17" s="649"/>
      <c r="AL17" s="650">
        <v>0.5</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177</v>
      </c>
      <c r="BH17" s="646"/>
      <c r="BI17" s="646"/>
      <c r="BJ17" s="646"/>
      <c r="BK17" s="646"/>
      <c r="BL17" s="646"/>
      <c r="BM17" s="646"/>
      <c r="BN17" s="647"/>
      <c r="BO17" s="648" t="s">
        <v>177</v>
      </c>
      <c r="BP17" s="648"/>
      <c r="BQ17" s="648"/>
      <c r="BR17" s="648"/>
      <c r="BS17" s="654" t="s">
        <v>177</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2329666</v>
      </c>
      <c r="CS17" s="646"/>
      <c r="CT17" s="646"/>
      <c r="CU17" s="646"/>
      <c r="CV17" s="646"/>
      <c r="CW17" s="646"/>
      <c r="CX17" s="646"/>
      <c r="CY17" s="647"/>
      <c r="CZ17" s="648">
        <v>16.3</v>
      </c>
      <c r="DA17" s="648"/>
      <c r="DB17" s="648"/>
      <c r="DC17" s="648"/>
      <c r="DD17" s="654" t="s">
        <v>177</v>
      </c>
      <c r="DE17" s="646"/>
      <c r="DF17" s="646"/>
      <c r="DG17" s="646"/>
      <c r="DH17" s="646"/>
      <c r="DI17" s="646"/>
      <c r="DJ17" s="646"/>
      <c r="DK17" s="646"/>
      <c r="DL17" s="646"/>
      <c r="DM17" s="646"/>
      <c r="DN17" s="646"/>
      <c r="DO17" s="646"/>
      <c r="DP17" s="647"/>
      <c r="DQ17" s="654">
        <v>2311505</v>
      </c>
      <c r="DR17" s="646"/>
      <c r="DS17" s="646"/>
      <c r="DT17" s="646"/>
      <c r="DU17" s="646"/>
      <c r="DV17" s="646"/>
      <c r="DW17" s="646"/>
      <c r="DX17" s="646"/>
      <c r="DY17" s="646"/>
      <c r="DZ17" s="646"/>
      <c r="EA17" s="646"/>
      <c r="EB17" s="646"/>
      <c r="EC17" s="655"/>
    </row>
    <row r="18" spans="2:133" ht="11.25" customHeight="1">
      <c r="B18" s="642" t="s">
        <v>266</v>
      </c>
      <c r="C18" s="643"/>
      <c r="D18" s="643"/>
      <c r="E18" s="643"/>
      <c r="F18" s="643"/>
      <c r="G18" s="643"/>
      <c r="H18" s="643"/>
      <c r="I18" s="643"/>
      <c r="J18" s="643"/>
      <c r="K18" s="643"/>
      <c r="L18" s="643"/>
      <c r="M18" s="643"/>
      <c r="N18" s="643"/>
      <c r="O18" s="643"/>
      <c r="P18" s="643"/>
      <c r="Q18" s="644"/>
      <c r="R18" s="645">
        <v>4657</v>
      </c>
      <c r="S18" s="646"/>
      <c r="T18" s="646"/>
      <c r="U18" s="646"/>
      <c r="V18" s="646"/>
      <c r="W18" s="646"/>
      <c r="X18" s="646"/>
      <c r="Y18" s="647"/>
      <c r="Z18" s="648">
        <v>0</v>
      </c>
      <c r="AA18" s="648"/>
      <c r="AB18" s="648"/>
      <c r="AC18" s="648"/>
      <c r="AD18" s="649">
        <v>4657</v>
      </c>
      <c r="AE18" s="649"/>
      <c r="AF18" s="649"/>
      <c r="AG18" s="649"/>
      <c r="AH18" s="649"/>
      <c r="AI18" s="649"/>
      <c r="AJ18" s="649"/>
      <c r="AK18" s="649"/>
      <c r="AL18" s="650">
        <v>0.1</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177</v>
      </c>
      <c r="BH18" s="646"/>
      <c r="BI18" s="646"/>
      <c r="BJ18" s="646"/>
      <c r="BK18" s="646"/>
      <c r="BL18" s="646"/>
      <c r="BM18" s="646"/>
      <c r="BN18" s="647"/>
      <c r="BO18" s="648" t="s">
        <v>181</v>
      </c>
      <c r="BP18" s="648"/>
      <c r="BQ18" s="648"/>
      <c r="BR18" s="648"/>
      <c r="BS18" s="654" t="s">
        <v>177</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v>19028</v>
      </c>
      <c r="CS18" s="646"/>
      <c r="CT18" s="646"/>
      <c r="CU18" s="646"/>
      <c r="CV18" s="646"/>
      <c r="CW18" s="646"/>
      <c r="CX18" s="646"/>
      <c r="CY18" s="647"/>
      <c r="CZ18" s="648">
        <v>0.1</v>
      </c>
      <c r="DA18" s="648"/>
      <c r="DB18" s="648"/>
      <c r="DC18" s="648"/>
      <c r="DD18" s="654" t="s">
        <v>181</v>
      </c>
      <c r="DE18" s="646"/>
      <c r="DF18" s="646"/>
      <c r="DG18" s="646"/>
      <c r="DH18" s="646"/>
      <c r="DI18" s="646"/>
      <c r="DJ18" s="646"/>
      <c r="DK18" s="646"/>
      <c r="DL18" s="646"/>
      <c r="DM18" s="646"/>
      <c r="DN18" s="646"/>
      <c r="DO18" s="646"/>
      <c r="DP18" s="647"/>
      <c r="DQ18" s="654">
        <v>19028</v>
      </c>
      <c r="DR18" s="646"/>
      <c r="DS18" s="646"/>
      <c r="DT18" s="646"/>
      <c r="DU18" s="646"/>
      <c r="DV18" s="646"/>
      <c r="DW18" s="646"/>
      <c r="DX18" s="646"/>
      <c r="DY18" s="646"/>
      <c r="DZ18" s="646"/>
      <c r="EA18" s="646"/>
      <c r="EB18" s="646"/>
      <c r="EC18" s="655"/>
    </row>
    <row r="19" spans="2:133" ht="11.25" customHeight="1">
      <c r="B19" s="642" t="s">
        <v>269</v>
      </c>
      <c r="C19" s="643"/>
      <c r="D19" s="643"/>
      <c r="E19" s="643"/>
      <c r="F19" s="643"/>
      <c r="G19" s="643"/>
      <c r="H19" s="643"/>
      <c r="I19" s="643"/>
      <c r="J19" s="643"/>
      <c r="K19" s="643"/>
      <c r="L19" s="643"/>
      <c r="M19" s="643"/>
      <c r="N19" s="643"/>
      <c r="O19" s="643"/>
      <c r="P19" s="643"/>
      <c r="Q19" s="644"/>
      <c r="R19" s="645">
        <v>2086</v>
      </c>
      <c r="S19" s="646"/>
      <c r="T19" s="646"/>
      <c r="U19" s="646"/>
      <c r="V19" s="646"/>
      <c r="W19" s="646"/>
      <c r="X19" s="646"/>
      <c r="Y19" s="647"/>
      <c r="Z19" s="648">
        <v>0</v>
      </c>
      <c r="AA19" s="648"/>
      <c r="AB19" s="648"/>
      <c r="AC19" s="648"/>
      <c r="AD19" s="649">
        <v>2086</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t="s">
        <v>177</v>
      </c>
      <c r="BH19" s="646"/>
      <c r="BI19" s="646"/>
      <c r="BJ19" s="646"/>
      <c r="BK19" s="646"/>
      <c r="BL19" s="646"/>
      <c r="BM19" s="646"/>
      <c r="BN19" s="647"/>
      <c r="BO19" s="648" t="s">
        <v>177</v>
      </c>
      <c r="BP19" s="648"/>
      <c r="BQ19" s="648"/>
      <c r="BR19" s="648"/>
      <c r="BS19" s="654" t="s">
        <v>177</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177</v>
      </c>
      <c r="CS19" s="646"/>
      <c r="CT19" s="646"/>
      <c r="CU19" s="646"/>
      <c r="CV19" s="646"/>
      <c r="CW19" s="646"/>
      <c r="CX19" s="646"/>
      <c r="CY19" s="647"/>
      <c r="CZ19" s="648" t="s">
        <v>181</v>
      </c>
      <c r="DA19" s="648"/>
      <c r="DB19" s="648"/>
      <c r="DC19" s="648"/>
      <c r="DD19" s="654" t="s">
        <v>177</v>
      </c>
      <c r="DE19" s="646"/>
      <c r="DF19" s="646"/>
      <c r="DG19" s="646"/>
      <c r="DH19" s="646"/>
      <c r="DI19" s="646"/>
      <c r="DJ19" s="646"/>
      <c r="DK19" s="646"/>
      <c r="DL19" s="646"/>
      <c r="DM19" s="646"/>
      <c r="DN19" s="646"/>
      <c r="DO19" s="646"/>
      <c r="DP19" s="647"/>
      <c r="DQ19" s="654" t="s">
        <v>177</v>
      </c>
      <c r="DR19" s="646"/>
      <c r="DS19" s="646"/>
      <c r="DT19" s="646"/>
      <c r="DU19" s="646"/>
      <c r="DV19" s="646"/>
      <c r="DW19" s="646"/>
      <c r="DX19" s="646"/>
      <c r="DY19" s="646"/>
      <c r="DZ19" s="646"/>
      <c r="EA19" s="646"/>
      <c r="EB19" s="646"/>
      <c r="EC19" s="655"/>
    </row>
    <row r="20" spans="2:133" ht="11.25" customHeight="1">
      <c r="B20" s="642" t="s">
        <v>272</v>
      </c>
      <c r="C20" s="643"/>
      <c r="D20" s="643"/>
      <c r="E20" s="643"/>
      <c r="F20" s="643"/>
      <c r="G20" s="643"/>
      <c r="H20" s="643"/>
      <c r="I20" s="643"/>
      <c r="J20" s="643"/>
      <c r="K20" s="643"/>
      <c r="L20" s="643"/>
      <c r="M20" s="643"/>
      <c r="N20" s="643"/>
      <c r="O20" s="643"/>
      <c r="P20" s="643"/>
      <c r="Q20" s="644"/>
      <c r="R20" s="645">
        <v>488</v>
      </c>
      <c r="S20" s="646"/>
      <c r="T20" s="646"/>
      <c r="U20" s="646"/>
      <c r="V20" s="646"/>
      <c r="W20" s="646"/>
      <c r="X20" s="646"/>
      <c r="Y20" s="647"/>
      <c r="Z20" s="648">
        <v>0</v>
      </c>
      <c r="AA20" s="648"/>
      <c r="AB20" s="648"/>
      <c r="AC20" s="648"/>
      <c r="AD20" s="649">
        <v>488</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t="s">
        <v>177</v>
      </c>
      <c r="BH20" s="646"/>
      <c r="BI20" s="646"/>
      <c r="BJ20" s="646"/>
      <c r="BK20" s="646"/>
      <c r="BL20" s="646"/>
      <c r="BM20" s="646"/>
      <c r="BN20" s="647"/>
      <c r="BO20" s="648" t="s">
        <v>177</v>
      </c>
      <c r="BP20" s="648"/>
      <c r="BQ20" s="648"/>
      <c r="BR20" s="648"/>
      <c r="BS20" s="654" t="s">
        <v>128</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14254045</v>
      </c>
      <c r="CS20" s="646"/>
      <c r="CT20" s="646"/>
      <c r="CU20" s="646"/>
      <c r="CV20" s="646"/>
      <c r="CW20" s="646"/>
      <c r="CX20" s="646"/>
      <c r="CY20" s="647"/>
      <c r="CZ20" s="648">
        <v>100</v>
      </c>
      <c r="DA20" s="648"/>
      <c r="DB20" s="648"/>
      <c r="DC20" s="648"/>
      <c r="DD20" s="654">
        <v>1877058</v>
      </c>
      <c r="DE20" s="646"/>
      <c r="DF20" s="646"/>
      <c r="DG20" s="646"/>
      <c r="DH20" s="646"/>
      <c r="DI20" s="646"/>
      <c r="DJ20" s="646"/>
      <c r="DK20" s="646"/>
      <c r="DL20" s="646"/>
      <c r="DM20" s="646"/>
      <c r="DN20" s="646"/>
      <c r="DO20" s="646"/>
      <c r="DP20" s="647"/>
      <c r="DQ20" s="654">
        <v>10316961</v>
      </c>
      <c r="DR20" s="646"/>
      <c r="DS20" s="646"/>
      <c r="DT20" s="646"/>
      <c r="DU20" s="646"/>
      <c r="DV20" s="646"/>
      <c r="DW20" s="646"/>
      <c r="DX20" s="646"/>
      <c r="DY20" s="646"/>
      <c r="DZ20" s="646"/>
      <c r="EA20" s="646"/>
      <c r="EB20" s="646"/>
      <c r="EC20" s="655"/>
    </row>
    <row r="21" spans="2:133" ht="11.25" customHeight="1">
      <c r="B21" s="642" t="s">
        <v>275</v>
      </c>
      <c r="C21" s="643"/>
      <c r="D21" s="643"/>
      <c r="E21" s="643"/>
      <c r="F21" s="643"/>
      <c r="G21" s="643"/>
      <c r="H21" s="643"/>
      <c r="I21" s="643"/>
      <c r="J21" s="643"/>
      <c r="K21" s="643"/>
      <c r="L21" s="643"/>
      <c r="M21" s="643"/>
      <c r="N21" s="643"/>
      <c r="O21" s="643"/>
      <c r="P21" s="643"/>
      <c r="Q21" s="644"/>
      <c r="R21" s="645">
        <v>40441</v>
      </c>
      <c r="S21" s="646"/>
      <c r="T21" s="646"/>
      <c r="U21" s="646"/>
      <c r="V21" s="646"/>
      <c r="W21" s="646"/>
      <c r="X21" s="646"/>
      <c r="Y21" s="647"/>
      <c r="Z21" s="648">
        <v>0.3</v>
      </c>
      <c r="AA21" s="648"/>
      <c r="AB21" s="648"/>
      <c r="AC21" s="648"/>
      <c r="AD21" s="649">
        <v>40441</v>
      </c>
      <c r="AE21" s="649"/>
      <c r="AF21" s="649"/>
      <c r="AG21" s="649"/>
      <c r="AH21" s="649"/>
      <c r="AI21" s="649"/>
      <c r="AJ21" s="649"/>
      <c r="AK21" s="649"/>
      <c r="AL21" s="650">
        <v>0.4</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t="s">
        <v>181</v>
      </c>
      <c r="BH21" s="646"/>
      <c r="BI21" s="646"/>
      <c r="BJ21" s="646"/>
      <c r="BK21" s="646"/>
      <c r="BL21" s="646"/>
      <c r="BM21" s="646"/>
      <c r="BN21" s="647"/>
      <c r="BO21" s="648" t="s">
        <v>177</v>
      </c>
      <c r="BP21" s="648"/>
      <c r="BQ21" s="648"/>
      <c r="BR21" s="648"/>
      <c r="BS21" s="654" t="s">
        <v>181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277</v>
      </c>
      <c r="C22" s="643"/>
      <c r="D22" s="643"/>
      <c r="E22" s="643"/>
      <c r="F22" s="643"/>
      <c r="G22" s="643"/>
      <c r="H22" s="643"/>
      <c r="I22" s="643"/>
      <c r="J22" s="643"/>
      <c r="K22" s="643"/>
      <c r="L22" s="643"/>
      <c r="M22" s="643"/>
      <c r="N22" s="643"/>
      <c r="O22" s="643"/>
      <c r="P22" s="643"/>
      <c r="Q22" s="644"/>
      <c r="R22" s="645">
        <v>7292335</v>
      </c>
      <c r="S22" s="646"/>
      <c r="T22" s="646"/>
      <c r="U22" s="646"/>
      <c r="V22" s="646"/>
      <c r="W22" s="646"/>
      <c r="X22" s="646"/>
      <c r="Y22" s="647"/>
      <c r="Z22" s="648">
        <v>48.6</v>
      </c>
      <c r="AA22" s="648"/>
      <c r="AB22" s="648"/>
      <c r="AC22" s="648"/>
      <c r="AD22" s="649">
        <v>6668668</v>
      </c>
      <c r="AE22" s="649"/>
      <c r="AF22" s="649"/>
      <c r="AG22" s="649"/>
      <c r="AH22" s="649"/>
      <c r="AI22" s="649"/>
      <c r="AJ22" s="649"/>
      <c r="AK22" s="649"/>
      <c r="AL22" s="650">
        <v>73.3</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177</v>
      </c>
      <c r="BH22" s="646"/>
      <c r="BI22" s="646"/>
      <c r="BJ22" s="646"/>
      <c r="BK22" s="646"/>
      <c r="BL22" s="646"/>
      <c r="BM22" s="646"/>
      <c r="BN22" s="647"/>
      <c r="BO22" s="648" t="s">
        <v>177</v>
      </c>
      <c r="BP22" s="648"/>
      <c r="BQ22" s="648"/>
      <c r="BR22" s="648"/>
      <c r="BS22" s="654" t="s">
        <v>177</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280</v>
      </c>
      <c r="C23" s="643"/>
      <c r="D23" s="643"/>
      <c r="E23" s="643"/>
      <c r="F23" s="643"/>
      <c r="G23" s="643"/>
      <c r="H23" s="643"/>
      <c r="I23" s="643"/>
      <c r="J23" s="643"/>
      <c r="K23" s="643"/>
      <c r="L23" s="643"/>
      <c r="M23" s="643"/>
      <c r="N23" s="643"/>
      <c r="O23" s="643"/>
      <c r="P23" s="643"/>
      <c r="Q23" s="644"/>
      <c r="R23" s="645">
        <v>6668668</v>
      </c>
      <c r="S23" s="646"/>
      <c r="T23" s="646"/>
      <c r="U23" s="646"/>
      <c r="V23" s="646"/>
      <c r="W23" s="646"/>
      <c r="X23" s="646"/>
      <c r="Y23" s="647"/>
      <c r="Z23" s="648">
        <v>44.4</v>
      </c>
      <c r="AA23" s="648"/>
      <c r="AB23" s="648"/>
      <c r="AC23" s="648"/>
      <c r="AD23" s="649">
        <v>6668668</v>
      </c>
      <c r="AE23" s="649"/>
      <c r="AF23" s="649"/>
      <c r="AG23" s="649"/>
      <c r="AH23" s="649"/>
      <c r="AI23" s="649"/>
      <c r="AJ23" s="649"/>
      <c r="AK23" s="649"/>
      <c r="AL23" s="650">
        <v>73.3</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177</v>
      </c>
      <c r="BH23" s="646"/>
      <c r="BI23" s="646"/>
      <c r="BJ23" s="646"/>
      <c r="BK23" s="646"/>
      <c r="BL23" s="646"/>
      <c r="BM23" s="646"/>
      <c r="BN23" s="647"/>
      <c r="BO23" s="648" t="s">
        <v>177</v>
      </c>
      <c r="BP23" s="648"/>
      <c r="BQ23" s="648"/>
      <c r="BR23" s="648"/>
      <c r="BS23" s="654" t="s">
        <v>128</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c r="B24" s="642" t="s">
        <v>287</v>
      </c>
      <c r="C24" s="643"/>
      <c r="D24" s="643"/>
      <c r="E24" s="643"/>
      <c r="F24" s="643"/>
      <c r="G24" s="643"/>
      <c r="H24" s="643"/>
      <c r="I24" s="643"/>
      <c r="J24" s="643"/>
      <c r="K24" s="643"/>
      <c r="L24" s="643"/>
      <c r="M24" s="643"/>
      <c r="N24" s="643"/>
      <c r="O24" s="643"/>
      <c r="P24" s="643"/>
      <c r="Q24" s="644"/>
      <c r="R24" s="645">
        <v>623667</v>
      </c>
      <c r="S24" s="646"/>
      <c r="T24" s="646"/>
      <c r="U24" s="646"/>
      <c r="V24" s="646"/>
      <c r="W24" s="646"/>
      <c r="X24" s="646"/>
      <c r="Y24" s="647"/>
      <c r="Z24" s="648">
        <v>4.2</v>
      </c>
      <c r="AA24" s="648"/>
      <c r="AB24" s="648"/>
      <c r="AC24" s="648"/>
      <c r="AD24" s="649" t="s">
        <v>177</v>
      </c>
      <c r="AE24" s="649"/>
      <c r="AF24" s="649"/>
      <c r="AG24" s="649"/>
      <c r="AH24" s="649"/>
      <c r="AI24" s="649"/>
      <c r="AJ24" s="649"/>
      <c r="AK24" s="649"/>
      <c r="AL24" s="650" t="s">
        <v>177</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181</v>
      </c>
      <c r="BH24" s="646"/>
      <c r="BI24" s="646"/>
      <c r="BJ24" s="646"/>
      <c r="BK24" s="646"/>
      <c r="BL24" s="646"/>
      <c r="BM24" s="646"/>
      <c r="BN24" s="647"/>
      <c r="BO24" s="648" t="s">
        <v>177</v>
      </c>
      <c r="BP24" s="648"/>
      <c r="BQ24" s="648"/>
      <c r="BR24" s="648"/>
      <c r="BS24" s="654" t="s">
        <v>177</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6681334</v>
      </c>
      <c r="CS24" s="635"/>
      <c r="CT24" s="635"/>
      <c r="CU24" s="635"/>
      <c r="CV24" s="635"/>
      <c r="CW24" s="635"/>
      <c r="CX24" s="635"/>
      <c r="CY24" s="636"/>
      <c r="CZ24" s="639">
        <v>46.9</v>
      </c>
      <c r="DA24" s="640"/>
      <c r="DB24" s="640"/>
      <c r="DC24" s="659"/>
      <c r="DD24" s="684">
        <v>5499455</v>
      </c>
      <c r="DE24" s="635"/>
      <c r="DF24" s="635"/>
      <c r="DG24" s="635"/>
      <c r="DH24" s="635"/>
      <c r="DI24" s="635"/>
      <c r="DJ24" s="635"/>
      <c r="DK24" s="636"/>
      <c r="DL24" s="684">
        <v>5497822</v>
      </c>
      <c r="DM24" s="635"/>
      <c r="DN24" s="635"/>
      <c r="DO24" s="635"/>
      <c r="DP24" s="635"/>
      <c r="DQ24" s="635"/>
      <c r="DR24" s="635"/>
      <c r="DS24" s="635"/>
      <c r="DT24" s="635"/>
      <c r="DU24" s="635"/>
      <c r="DV24" s="636"/>
      <c r="DW24" s="639">
        <v>58.7</v>
      </c>
      <c r="DX24" s="640"/>
      <c r="DY24" s="640"/>
      <c r="DZ24" s="640"/>
      <c r="EA24" s="640"/>
      <c r="EB24" s="640"/>
      <c r="EC24" s="641"/>
    </row>
    <row r="25" spans="2:133" ht="11.25" customHeight="1">
      <c r="B25" s="642" t="s">
        <v>290</v>
      </c>
      <c r="C25" s="643"/>
      <c r="D25" s="643"/>
      <c r="E25" s="643"/>
      <c r="F25" s="643"/>
      <c r="G25" s="643"/>
      <c r="H25" s="643"/>
      <c r="I25" s="643"/>
      <c r="J25" s="643"/>
      <c r="K25" s="643"/>
      <c r="L25" s="643"/>
      <c r="M25" s="643"/>
      <c r="N25" s="643"/>
      <c r="O25" s="643"/>
      <c r="P25" s="643"/>
      <c r="Q25" s="644"/>
      <c r="R25" s="645" t="s">
        <v>177</v>
      </c>
      <c r="S25" s="646"/>
      <c r="T25" s="646"/>
      <c r="U25" s="646"/>
      <c r="V25" s="646"/>
      <c r="W25" s="646"/>
      <c r="X25" s="646"/>
      <c r="Y25" s="647"/>
      <c r="Z25" s="648" t="s">
        <v>128</v>
      </c>
      <c r="AA25" s="648"/>
      <c r="AB25" s="648"/>
      <c r="AC25" s="648"/>
      <c r="AD25" s="649" t="s">
        <v>181</v>
      </c>
      <c r="AE25" s="649"/>
      <c r="AF25" s="649"/>
      <c r="AG25" s="649"/>
      <c r="AH25" s="649"/>
      <c r="AI25" s="649"/>
      <c r="AJ25" s="649"/>
      <c r="AK25" s="649"/>
      <c r="AL25" s="650" t="s">
        <v>181</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177</v>
      </c>
      <c r="BH25" s="646"/>
      <c r="BI25" s="646"/>
      <c r="BJ25" s="646"/>
      <c r="BK25" s="646"/>
      <c r="BL25" s="646"/>
      <c r="BM25" s="646"/>
      <c r="BN25" s="647"/>
      <c r="BO25" s="648" t="s">
        <v>177</v>
      </c>
      <c r="BP25" s="648"/>
      <c r="BQ25" s="648"/>
      <c r="BR25" s="648"/>
      <c r="BS25" s="654" t="s">
        <v>177</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2715225</v>
      </c>
      <c r="CS25" s="681"/>
      <c r="CT25" s="681"/>
      <c r="CU25" s="681"/>
      <c r="CV25" s="681"/>
      <c r="CW25" s="681"/>
      <c r="CX25" s="681"/>
      <c r="CY25" s="682"/>
      <c r="CZ25" s="650">
        <v>19</v>
      </c>
      <c r="DA25" s="679"/>
      <c r="DB25" s="679"/>
      <c r="DC25" s="683"/>
      <c r="DD25" s="654">
        <v>2545473</v>
      </c>
      <c r="DE25" s="681"/>
      <c r="DF25" s="681"/>
      <c r="DG25" s="681"/>
      <c r="DH25" s="681"/>
      <c r="DI25" s="681"/>
      <c r="DJ25" s="681"/>
      <c r="DK25" s="682"/>
      <c r="DL25" s="654">
        <v>2543840</v>
      </c>
      <c r="DM25" s="681"/>
      <c r="DN25" s="681"/>
      <c r="DO25" s="681"/>
      <c r="DP25" s="681"/>
      <c r="DQ25" s="681"/>
      <c r="DR25" s="681"/>
      <c r="DS25" s="681"/>
      <c r="DT25" s="681"/>
      <c r="DU25" s="681"/>
      <c r="DV25" s="682"/>
      <c r="DW25" s="650">
        <v>27.2</v>
      </c>
      <c r="DX25" s="679"/>
      <c r="DY25" s="679"/>
      <c r="DZ25" s="679"/>
      <c r="EA25" s="679"/>
      <c r="EB25" s="679"/>
      <c r="EC25" s="680"/>
    </row>
    <row r="26" spans="2:133" ht="11.25" customHeight="1">
      <c r="B26" s="642" t="s">
        <v>293</v>
      </c>
      <c r="C26" s="643"/>
      <c r="D26" s="643"/>
      <c r="E26" s="643"/>
      <c r="F26" s="643"/>
      <c r="G26" s="643"/>
      <c r="H26" s="643"/>
      <c r="I26" s="643"/>
      <c r="J26" s="643"/>
      <c r="K26" s="643"/>
      <c r="L26" s="643"/>
      <c r="M26" s="643"/>
      <c r="N26" s="643"/>
      <c r="O26" s="643"/>
      <c r="P26" s="643"/>
      <c r="Q26" s="644"/>
      <c r="R26" s="645">
        <v>9676225</v>
      </c>
      <c r="S26" s="646"/>
      <c r="T26" s="646"/>
      <c r="U26" s="646"/>
      <c r="V26" s="646"/>
      <c r="W26" s="646"/>
      <c r="X26" s="646"/>
      <c r="Y26" s="647"/>
      <c r="Z26" s="648">
        <v>64.5</v>
      </c>
      <c r="AA26" s="648"/>
      <c r="AB26" s="648"/>
      <c r="AC26" s="648"/>
      <c r="AD26" s="649">
        <v>9052558</v>
      </c>
      <c r="AE26" s="649"/>
      <c r="AF26" s="649"/>
      <c r="AG26" s="649"/>
      <c r="AH26" s="649"/>
      <c r="AI26" s="649"/>
      <c r="AJ26" s="649"/>
      <c r="AK26" s="649"/>
      <c r="AL26" s="650">
        <v>99.5</v>
      </c>
      <c r="AM26" s="651"/>
      <c r="AN26" s="651"/>
      <c r="AO26" s="652"/>
      <c r="AP26" s="664" t="s">
        <v>294</v>
      </c>
      <c r="AQ26" s="685"/>
      <c r="AR26" s="685"/>
      <c r="AS26" s="685"/>
      <c r="AT26" s="685"/>
      <c r="AU26" s="685"/>
      <c r="AV26" s="685"/>
      <c r="AW26" s="685"/>
      <c r="AX26" s="685"/>
      <c r="AY26" s="685"/>
      <c r="AZ26" s="685"/>
      <c r="BA26" s="685"/>
      <c r="BB26" s="685"/>
      <c r="BC26" s="685"/>
      <c r="BD26" s="685"/>
      <c r="BE26" s="685"/>
      <c r="BF26" s="666"/>
      <c r="BG26" s="645" t="s">
        <v>177</v>
      </c>
      <c r="BH26" s="646"/>
      <c r="BI26" s="646"/>
      <c r="BJ26" s="646"/>
      <c r="BK26" s="646"/>
      <c r="BL26" s="646"/>
      <c r="BM26" s="646"/>
      <c r="BN26" s="647"/>
      <c r="BO26" s="648" t="s">
        <v>181</v>
      </c>
      <c r="BP26" s="648"/>
      <c r="BQ26" s="648"/>
      <c r="BR26" s="648"/>
      <c r="BS26" s="654" t="s">
        <v>177</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1863195</v>
      </c>
      <c r="CS26" s="646"/>
      <c r="CT26" s="646"/>
      <c r="CU26" s="646"/>
      <c r="CV26" s="646"/>
      <c r="CW26" s="646"/>
      <c r="CX26" s="646"/>
      <c r="CY26" s="647"/>
      <c r="CZ26" s="650">
        <v>13.1</v>
      </c>
      <c r="DA26" s="679"/>
      <c r="DB26" s="679"/>
      <c r="DC26" s="683"/>
      <c r="DD26" s="654">
        <v>1706865</v>
      </c>
      <c r="DE26" s="646"/>
      <c r="DF26" s="646"/>
      <c r="DG26" s="646"/>
      <c r="DH26" s="646"/>
      <c r="DI26" s="646"/>
      <c r="DJ26" s="646"/>
      <c r="DK26" s="647"/>
      <c r="DL26" s="654" t="s">
        <v>177</v>
      </c>
      <c r="DM26" s="646"/>
      <c r="DN26" s="646"/>
      <c r="DO26" s="646"/>
      <c r="DP26" s="646"/>
      <c r="DQ26" s="646"/>
      <c r="DR26" s="646"/>
      <c r="DS26" s="646"/>
      <c r="DT26" s="646"/>
      <c r="DU26" s="646"/>
      <c r="DV26" s="647"/>
      <c r="DW26" s="650" t="s">
        <v>181</v>
      </c>
      <c r="DX26" s="679"/>
      <c r="DY26" s="679"/>
      <c r="DZ26" s="679"/>
      <c r="EA26" s="679"/>
      <c r="EB26" s="679"/>
      <c r="EC26" s="680"/>
    </row>
    <row r="27" spans="2:133" ht="11.25" customHeight="1">
      <c r="B27" s="642" t="s">
        <v>296</v>
      </c>
      <c r="C27" s="643"/>
      <c r="D27" s="643"/>
      <c r="E27" s="643"/>
      <c r="F27" s="643"/>
      <c r="G27" s="643"/>
      <c r="H27" s="643"/>
      <c r="I27" s="643"/>
      <c r="J27" s="643"/>
      <c r="K27" s="643"/>
      <c r="L27" s="643"/>
      <c r="M27" s="643"/>
      <c r="N27" s="643"/>
      <c r="O27" s="643"/>
      <c r="P27" s="643"/>
      <c r="Q27" s="644"/>
      <c r="R27" s="645">
        <v>2071</v>
      </c>
      <c r="S27" s="646"/>
      <c r="T27" s="646"/>
      <c r="U27" s="646"/>
      <c r="V27" s="646"/>
      <c r="W27" s="646"/>
      <c r="X27" s="646"/>
      <c r="Y27" s="647"/>
      <c r="Z27" s="648">
        <v>0</v>
      </c>
      <c r="AA27" s="648"/>
      <c r="AB27" s="648"/>
      <c r="AC27" s="648"/>
      <c r="AD27" s="649">
        <v>2071</v>
      </c>
      <c r="AE27" s="649"/>
      <c r="AF27" s="649"/>
      <c r="AG27" s="649"/>
      <c r="AH27" s="649"/>
      <c r="AI27" s="649"/>
      <c r="AJ27" s="649"/>
      <c r="AK27" s="649"/>
      <c r="AL27" s="650">
        <v>0</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1806716</v>
      </c>
      <c r="BH27" s="646"/>
      <c r="BI27" s="646"/>
      <c r="BJ27" s="646"/>
      <c r="BK27" s="646"/>
      <c r="BL27" s="646"/>
      <c r="BM27" s="646"/>
      <c r="BN27" s="647"/>
      <c r="BO27" s="648">
        <v>100</v>
      </c>
      <c r="BP27" s="648"/>
      <c r="BQ27" s="648"/>
      <c r="BR27" s="648"/>
      <c r="BS27" s="654" t="s">
        <v>181</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1636443</v>
      </c>
      <c r="CS27" s="681"/>
      <c r="CT27" s="681"/>
      <c r="CU27" s="681"/>
      <c r="CV27" s="681"/>
      <c r="CW27" s="681"/>
      <c r="CX27" s="681"/>
      <c r="CY27" s="682"/>
      <c r="CZ27" s="650">
        <v>11.5</v>
      </c>
      <c r="DA27" s="679"/>
      <c r="DB27" s="679"/>
      <c r="DC27" s="683"/>
      <c r="DD27" s="654">
        <v>642477</v>
      </c>
      <c r="DE27" s="681"/>
      <c r="DF27" s="681"/>
      <c r="DG27" s="681"/>
      <c r="DH27" s="681"/>
      <c r="DI27" s="681"/>
      <c r="DJ27" s="681"/>
      <c r="DK27" s="682"/>
      <c r="DL27" s="654">
        <v>642477</v>
      </c>
      <c r="DM27" s="681"/>
      <c r="DN27" s="681"/>
      <c r="DO27" s="681"/>
      <c r="DP27" s="681"/>
      <c r="DQ27" s="681"/>
      <c r="DR27" s="681"/>
      <c r="DS27" s="681"/>
      <c r="DT27" s="681"/>
      <c r="DU27" s="681"/>
      <c r="DV27" s="682"/>
      <c r="DW27" s="650">
        <v>6.9</v>
      </c>
      <c r="DX27" s="679"/>
      <c r="DY27" s="679"/>
      <c r="DZ27" s="679"/>
      <c r="EA27" s="679"/>
      <c r="EB27" s="679"/>
      <c r="EC27" s="680"/>
    </row>
    <row r="28" spans="2:133" ht="11.25" customHeight="1">
      <c r="B28" s="642" t="s">
        <v>299</v>
      </c>
      <c r="C28" s="643"/>
      <c r="D28" s="643"/>
      <c r="E28" s="643"/>
      <c r="F28" s="643"/>
      <c r="G28" s="643"/>
      <c r="H28" s="643"/>
      <c r="I28" s="643"/>
      <c r="J28" s="643"/>
      <c r="K28" s="643"/>
      <c r="L28" s="643"/>
      <c r="M28" s="643"/>
      <c r="N28" s="643"/>
      <c r="O28" s="643"/>
      <c r="P28" s="643"/>
      <c r="Q28" s="644"/>
      <c r="R28" s="645">
        <v>142433</v>
      </c>
      <c r="S28" s="646"/>
      <c r="T28" s="646"/>
      <c r="U28" s="646"/>
      <c r="V28" s="646"/>
      <c r="W28" s="646"/>
      <c r="X28" s="646"/>
      <c r="Y28" s="647"/>
      <c r="Z28" s="648">
        <v>0.9</v>
      </c>
      <c r="AA28" s="648"/>
      <c r="AB28" s="648"/>
      <c r="AC28" s="648"/>
      <c r="AD28" s="649" t="s">
        <v>177</v>
      </c>
      <c r="AE28" s="649"/>
      <c r="AF28" s="649"/>
      <c r="AG28" s="649"/>
      <c r="AH28" s="649"/>
      <c r="AI28" s="649"/>
      <c r="AJ28" s="649"/>
      <c r="AK28" s="649"/>
      <c r="AL28" s="650" t="s">
        <v>177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2329666</v>
      </c>
      <c r="CS28" s="646"/>
      <c r="CT28" s="646"/>
      <c r="CU28" s="646"/>
      <c r="CV28" s="646"/>
      <c r="CW28" s="646"/>
      <c r="CX28" s="646"/>
      <c r="CY28" s="647"/>
      <c r="CZ28" s="650">
        <v>16.3</v>
      </c>
      <c r="DA28" s="679"/>
      <c r="DB28" s="679"/>
      <c r="DC28" s="683"/>
      <c r="DD28" s="654">
        <v>2311505</v>
      </c>
      <c r="DE28" s="646"/>
      <c r="DF28" s="646"/>
      <c r="DG28" s="646"/>
      <c r="DH28" s="646"/>
      <c r="DI28" s="646"/>
      <c r="DJ28" s="646"/>
      <c r="DK28" s="647"/>
      <c r="DL28" s="654">
        <v>2311505</v>
      </c>
      <c r="DM28" s="646"/>
      <c r="DN28" s="646"/>
      <c r="DO28" s="646"/>
      <c r="DP28" s="646"/>
      <c r="DQ28" s="646"/>
      <c r="DR28" s="646"/>
      <c r="DS28" s="646"/>
      <c r="DT28" s="646"/>
      <c r="DU28" s="646"/>
      <c r="DV28" s="647"/>
      <c r="DW28" s="650">
        <v>24.7</v>
      </c>
      <c r="DX28" s="679"/>
      <c r="DY28" s="679"/>
      <c r="DZ28" s="679"/>
      <c r="EA28" s="679"/>
      <c r="EB28" s="679"/>
      <c r="EC28" s="680"/>
    </row>
    <row r="29" spans="2:133" ht="11.25" customHeight="1">
      <c r="B29" s="642" t="s">
        <v>301</v>
      </c>
      <c r="C29" s="643"/>
      <c r="D29" s="643"/>
      <c r="E29" s="643"/>
      <c r="F29" s="643"/>
      <c r="G29" s="643"/>
      <c r="H29" s="643"/>
      <c r="I29" s="643"/>
      <c r="J29" s="643"/>
      <c r="K29" s="643"/>
      <c r="L29" s="643"/>
      <c r="M29" s="643"/>
      <c r="N29" s="643"/>
      <c r="O29" s="643"/>
      <c r="P29" s="643"/>
      <c r="Q29" s="644"/>
      <c r="R29" s="645">
        <v>222770</v>
      </c>
      <c r="S29" s="646"/>
      <c r="T29" s="646"/>
      <c r="U29" s="646"/>
      <c r="V29" s="646"/>
      <c r="W29" s="646"/>
      <c r="X29" s="646"/>
      <c r="Y29" s="647"/>
      <c r="Z29" s="648">
        <v>1.5</v>
      </c>
      <c r="AA29" s="648"/>
      <c r="AB29" s="648"/>
      <c r="AC29" s="648"/>
      <c r="AD29" s="649" t="s">
        <v>177</v>
      </c>
      <c r="AE29" s="649"/>
      <c r="AF29" s="649"/>
      <c r="AG29" s="649"/>
      <c r="AH29" s="649"/>
      <c r="AI29" s="649"/>
      <c r="AJ29" s="649"/>
      <c r="AK29" s="649"/>
      <c r="AL29" s="650" t="s">
        <v>177</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302</v>
      </c>
      <c r="CE29" s="690"/>
      <c r="CF29" s="660" t="s">
        <v>303</v>
      </c>
      <c r="CG29" s="661"/>
      <c r="CH29" s="661"/>
      <c r="CI29" s="661"/>
      <c r="CJ29" s="661"/>
      <c r="CK29" s="661"/>
      <c r="CL29" s="661"/>
      <c r="CM29" s="661"/>
      <c r="CN29" s="661"/>
      <c r="CO29" s="661"/>
      <c r="CP29" s="661"/>
      <c r="CQ29" s="662"/>
      <c r="CR29" s="645">
        <v>2329628</v>
      </c>
      <c r="CS29" s="681"/>
      <c r="CT29" s="681"/>
      <c r="CU29" s="681"/>
      <c r="CV29" s="681"/>
      <c r="CW29" s="681"/>
      <c r="CX29" s="681"/>
      <c r="CY29" s="682"/>
      <c r="CZ29" s="650">
        <v>16.3</v>
      </c>
      <c r="DA29" s="679"/>
      <c r="DB29" s="679"/>
      <c r="DC29" s="683"/>
      <c r="DD29" s="654">
        <v>2311467</v>
      </c>
      <c r="DE29" s="681"/>
      <c r="DF29" s="681"/>
      <c r="DG29" s="681"/>
      <c r="DH29" s="681"/>
      <c r="DI29" s="681"/>
      <c r="DJ29" s="681"/>
      <c r="DK29" s="682"/>
      <c r="DL29" s="654">
        <v>2311467</v>
      </c>
      <c r="DM29" s="681"/>
      <c r="DN29" s="681"/>
      <c r="DO29" s="681"/>
      <c r="DP29" s="681"/>
      <c r="DQ29" s="681"/>
      <c r="DR29" s="681"/>
      <c r="DS29" s="681"/>
      <c r="DT29" s="681"/>
      <c r="DU29" s="681"/>
      <c r="DV29" s="682"/>
      <c r="DW29" s="650">
        <v>24.7</v>
      </c>
      <c r="DX29" s="679"/>
      <c r="DY29" s="679"/>
      <c r="DZ29" s="679"/>
      <c r="EA29" s="679"/>
      <c r="EB29" s="679"/>
      <c r="EC29" s="680"/>
    </row>
    <row r="30" spans="2:133" ht="11.25" customHeight="1">
      <c r="B30" s="642" t="s">
        <v>304</v>
      </c>
      <c r="C30" s="643"/>
      <c r="D30" s="643"/>
      <c r="E30" s="643"/>
      <c r="F30" s="643"/>
      <c r="G30" s="643"/>
      <c r="H30" s="643"/>
      <c r="I30" s="643"/>
      <c r="J30" s="643"/>
      <c r="K30" s="643"/>
      <c r="L30" s="643"/>
      <c r="M30" s="643"/>
      <c r="N30" s="643"/>
      <c r="O30" s="643"/>
      <c r="P30" s="643"/>
      <c r="Q30" s="644"/>
      <c r="R30" s="645">
        <v>39766</v>
      </c>
      <c r="S30" s="646"/>
      <c r="T30" s="646"/>
      <c r="U30" s="646"/>
      <c r="V30" s="646"/>
      <c r="W30" s="646"/>
      <c r="X30" s="646"/>
      <c r="Y30" s="647"/>
      <c r="Z30" s="648">
        <v>0.3</v>
      </c>
      <c r="AA30" s="648"/>
      <c r="AB30" s="648"/>
      <c r="AC30" s="648"/>
      <c r="AD30" s="649" t="s">
        <v>181</v>
      </c>
      <c r="AE30" s="649"/>
      <c r="AF30" s="649"/>
      <c r="AG30" s="649"/>
      <c r="AH30" s="649"/>
      <c r="AI30" s="649"/>
      <c r="AJ30" s="649"/>
      <c r="AK30" s="649"/>
      <c r="AL30" s="650" t="s">
        <v>177</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305</v>
      </c>
      <c r="BH30" s="698"/>
      <c r="BI30" s="698"/>
      <c r="BJ30" s="698"/>
      <c r="BK30" s="698"/>
      <c r="BL30" s="698"/>
      <c r="BM30" s="698"/>
      <c r="BN30" s="698"/>
      <c r="BO30" s="698"/>
      <c r="BP30" s="698"/>
      <c r="BQ30" s="699"/>
      <c r="BR30" s="624" t="s">
        <v>306</v>
      </c>
      <c r="BS30" s="698"/>
      <c r="BT30" s="698"/>
      <c r="BU30" s="698"/>
      <c r="BV30" s="698"/>
      <c r="BW30" s="698"/>
      <c r="BX30" s="698"/>
      <c r="BY30" s="698"/>
      <c r="BZ30" s="698"/>
      <c r="CA30" s="698"/>
      <c r="CB30" s="699"/>
      <c r="CD30" s="691"/>
      <c r="CE30" s="692"/>
      <c r="CF30" s="660" t="s">
        <v>307</v>
      </c>
      <c r="CG30" s="661"/>
      <c r="CH30" s="661"/>
      <c r="CI30" s="661"/>
      <c r="CJ30" s="661"/>
      <c r="CK30" s="661"/>
      <c r="CL30" s="661"/>
      <c r="CM30" s="661"/>
      <c r="CN30" s="661"/>
      <c r="CO30" s="661"/>
      <c r="CP30" s="661"/>
      <c r="CQ30" s="662"/>
      <c r="CR30" s="645">
        <v>2223964</v>
      </c>
      <c r="CS30" s="646"/>
      <c r="CT30" s="646"/>
      <c r="CU30" s="646"/>
      <c r="CV30" s="646"/>
      <c r="CW30" s="646"/>
      <c r="CX30" s="646"/>
      <c r="CY30" s="647"/>
      <c r="CZ30" s="650">
        <v>15.6</v>
      </c>
      <c r="DA30" s="679"/>
      <c r="DB30" s="679"/>
      <c r="DC30" s="683"/>
      <c r="DD30" s="654">
        <v>2206979</v>
      </c>
      <c r="DE30" s="646"/>
      <c r="DF30" s="646"/>
      <c r="DG30" s="646"/>
      <c r="DH30" s="646"/>
      <c r="DI30" s="646"/>
      <c r="DJ30" s="646"/>
      <c r="DK30" s="647"/>
      <c r="DL30" s="654">
        <v>2206979</v>
      </c>
      <c r="DM30" s="646"/>
      <c r="DN30" s="646"/>
      <c r="DO30" s="646"/>
      <c r="DP30" s="646"/>
      <c r="DQ30" s="646"/>
      <c r="DR30" s="646"/>
      <c r="DS30" s="646"/>
      <c r="DT30" s="646"/>
      <c r="DU30" s="646"/>
      <c r="DV30" s="647"/>
      <c r="DW30" s="650">
        <v>23.6</v>
      </c>
      <c r="DX30" s="679"/>
      <c r="DY30" s="679"/>
      <c r="DZ30" s="679"/>
      <c r="EA30" s="679"/>
      <c r="EB30" s="679"/>
      <c r="EC30" s="680"/>
    </row>
    <row r="31" spans="2:133" ht="11.25" customHeight="1">
      <c r="B31" s="642" t="s">
        <v>308</v>
      </c>
      <c r="C31" s="643"/>
      <c r="D31" s="643"/>
      <c r="E31" s="643"/>
      <c r="F31" s="643"/>
      <c r="G31" s="643"/>
      <c r="H31" s="643"/>
      <c r="I31" s="643"/>
      <c r="J31" s="643"/>
      <c r="K31" s="643"/>
      <c r="L31" s="643"/>
      <c r="M31" s="643"/>
      <c r="N31" s="643"/>
      <c r="O31" s="643"/>
      <c r="P31" s="643"/>
      <c r="Q31" s="644"/>
      <c r="R31" s="645">
        <v>1170738</v>
      </c>
      <c r="S31" s="646"/>
      <c r="T31" s="646"/>
      <c r="U31" s="646"/>
      <c r="V31" s="646"/>
      <c r="W31" s="646"/>
      <c r="X31" s="646"/>
      <c r="Y31" s="647"/>
      <c r="Z31" s="648">
        <v>7.8</v>
      </c>
      <c r="AA31" s="648"/>
      <c r="AB31" s="648"/>
      <c r="AC31" s="648"/>
      <c r="AD31" s="649" t="s">
        <v>177</v>
      </c>
      <c r="AE31" s="649"/>
      <c r="AF31" s="649"/>
      <c r="AG31" s="649"/>
      <c r="AH31" s="649"/>
      <c r="AI31" s="649"/>
      <c r="AJ31" s="649"/>
      <c r="AK31" s="649"/>
      <c r="AL31" s="650" t="s">
        <v>177</v>
      </c>
      <c r="AM31" s="651"/>
      <c r="AN31" s="651"/>
      <c r="AO31" s="652"/>
      <c r="AP31" s="702" t="s">
        <v>309</v>
      </c>
      <c r="AQ31" s="703"/>
      <c r="AR31" s="703"/>
      <c r="AS31" s="703"/>
      <c r="AT31" s="708" t="s">
        <v>310</v>
      </c>
      <c r="AU31" s="231"/>
      <c r="AV31" s="231"/>
      <c r="AW31" s="231"/>
      <c r="AX31" s="631" t="s">
        <v>186</v>
      </c>
      <c r="AY31" s="632"/>
      <c r="AZ31" s="632"/>
      <c r="BA31" s="632"/>
      <c r="BB31" s="632"/>
      <c r="BC31" s="632"/>
      <c r="BD31" s="632"/>
      <c r="BE31" s="632"/>
      <c r="BF31" s="633"/>
      <c r="BG31" s="713">
        <v>99.1</v>
      </c>
      <c r="BH31" s="700"/>
      <c r="BI31" s="700"/>
      <c r="BJ31" s="700"/>
      <c r="BK31" s="700"/>
      <c r="BL31" s="700"/>
      <c r="BM31" s="640">
        <v>97.2</v>
      </c>
      <c r="BN31" s="700"/>
      <c r="BO31" s="700"/>
      <c r="BP31" s="700"/>
      <c r="BQ31" s="701"/>
      <c r="BR31" s="713">
        <v>99.2</v>
      </c>
      <c r="BS31" s="700"/>
      <c r="BT31" s="700"/>
      <c r="BU31" s="700"/>
      <c r="BV31" s="700"/>
      <c r="BW31" s="700"/>
      <c r="BX31" s="640">
        <v>96.8</v>
      </c>
      <c r="BY31" s="700"/>
      <c r="BZ31" s="700"/>
      <c r="CA31" s="700"/>
      <c r="CB31" s="701"/>
      <c r="CD31" s="691"/>
      <c r="CE31" s="692"/>
      <c r="CF31" s="660" t="s">
        <v>311</v>
      </c>
      <c r="CG31" s="661"/>
      <c r="CH31" s="661"/>
      <c r="CI31" s="661"/>
      <c r="CJ31" s="661"/>
      <c r="CK31" s="661"/>
      <c r="CL31" s="661"/>
      <c r="CM31" s="661"/>
      <c r="CN31" s="661"/>
      <c r="CO31" s="661"/>
      <c r="CP31" s="661"/>
      <c r="CQ31" s="662"/>
      <c r="CR31" s="645">
        <v>105664</v>
      </c>
      <c r="CS31" s="681"/>
      <c r="CT31" s="681"/>
      <c r="CU31" s="681"/>
      <c r="CV31" s="681"/>
      <c r="CW31" s="681"/>
      <c r="CX31" s="681"/>
      <c r="CY31" s="682"/>
      <c r="CZ31" s="650">
        <v>0.7</v>
      </c>
      <c r="DA31" s="679"/>
      <c r="DB31" s="679"/>
      <c r="DC31" s="683"/>
      <c r="DD31" s="654">
        <v>104488</v>
      </c>
      <c r="DE31" s="681"/>
      <c r="DF31" s="681"/>
      <c r="DG31" s="681"/>
      <c r="DH31" s="681"/>
      <c r="DI31" s="681"/>
      <c r="DJ31" s="681"/>
      <c r="DK31" s="682"/>
      <c r="DL31" s="654">
        <v>104488</v>
      </c>
      <c r="DM31" s="681"/>
      <c r="DN31" s="681"/>
      <c r="DO31" s="681"/>
      <c r="DP31" s="681"/>
      <c r="DQ31" s="681"/>
      <c r="DR31" s="681"/>
      <c r="DS31" s="681"/>
      <c r="DT31" s="681"/>
      <c r="DU31" s="681"/>
      <c r="DV31" s="682"/>
      <c r="DW31" s="650">
        <v>1.1000000000000001</v>
      </c>
      <c r="DX31" s="679"/>
      <c r="DY31" s="679"/>
      <c r="DZ31" s="679"/>
      <c r="EA31" s="679"/>
      <c r="EB31" s="679"/>
      <c r="EC31" s="680"/>
    </row>
    <row r="32" spans="2:133" ht="11.25" customHeight="1">
      <c r="B32" s="695" t="s">
        <v>312</v>
      </c>
      <c r="C32" s="696"/>
      <c r="D32" s="696"/>
      <c r="E32" s="696"/>
      <c r="F32" s="696"/>
      <c r="G32" s="696"/>
      <c r="H32" s="696"/>
      <c r="I32" s="696"/>
      <c r="J32" s="696"/>
      <c r="K32" s="696"/>
      <c r="L32" s="696"/>
      <c r="M32" s="696"/>
      <c r="N32" s="696"/>
      <c r="O32" s="696"/>
      <c r="P32" s="696"/>
      <c r="Q32" s="697"/>
      <c r="R32" s="645" t="s">
        <v>177</v>
      </c>
      <c r="S32" s="646"/>
      <c r="T32" s="646"/>
      <c r="U32" s="646"/>
      <c r="V32" s="646"/>
      <c r="W32" s="646"/>
      <c r="X32" s="646"/>
      <c r="Y32" s="647"/>
      <c r="Z32" s="648" t="s">
        <v>177</v>
      </c>
      <c r="AA32" s="648"/>
      <c r="AB32" s="648"/>
      <c r="AC32" s="648"/>
      <c r="AD32" s="649" t="s">
        <v>177</v>
      </c>
      <c r="AE32" s="649"/>
      <c r="AF32" s="649"/>
      <c r="AG32" s="649"/>
      <c r="AH32" s="649"/>
      <c r="AI32" s="649"/>
      <c r="AJ32" s="649"/>
      <c r="AK32" s="649"/>
      <c r="AL32" s="650" t="s">
        <v>177</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4">
        <v>99.5</v>
      </c>
      <c r="BH32" s="681"/>
      <c r="BI32" s="681"/>
      <c r="BJ32" s="681"/>
      <c r="BK32" s="681"/>
      <c r="BL32" s="681"/>
      <c r="BM32" s="651">
        <v>98.4</v>
      </c>
      <c r="BN32" s="711"/>
      <c r="BO32" s="711"/>
      <c r="BP32" s="711"/>
      <c r="BQ32" s="712"/>
      <c r="BR32" s="714">
        <v>99.6</v>
      </c>
      <c r="BS32" s="681"/>
      <c r="BT32" s="681"/>
      <c r="BU32" s="681"/>
      <c r="BV32" s="681"/>
      <c r="BW32" s="681"/>
      <c r="BX32" s="651">
        <v>98.1</v>
      </c>
      <c r="BY32" s="711"/>
      <c r="BZ32" s="711"/>
      <c r="CA32" s="711"/>
      <c r="CB32" s="712"/>
      <c r="CD32" s="693"/>
      <c r="CE32" s="694"/>
      <c r="CF32" s="660" t="s">
        <v>315</v>
      </c>
      <c r="CG32" s="661"/>
      <c r="CH32" s="661"/>
      <c r="CI32" s="661"/>
      <c r="CJ32" s="661"/>
      <c r="CK32" s="661"/>
      <c r="CL32" s="661"/>
      <c r="CM32" s="661"/>
      <c r="CN32" s="661"/>
      <c r="CO32" s="661"/>
      <c r="CP32" s="661"/>
      <c r="CQ32" s="662"/>
      <c r="CR32" s="645">
        <v>38</v>
      </c>
      <c r="CS32" s="646"/>
      <c r="CT32" s="646"/>
      <c r="CU32" s="646"/>
      <c r="CV32" s="646"/>
      <c r="CW32" s="646"/>
      <c r="CX32" s="646"/>
      <c r="CY32" s="647"/>
      <c r="CZ32" s="650">
        <v>0</v>
      </c>
      <c r="DA32" s="679"/>
      <c r="DB32" s="679"/>
      <c r="DC32" s="683"/>
      <c r="DD32" s="654">
        <v>38</v>
      </c>
      <c r="DE32" s="646"/>
      <c r="DF32" s="646"/>
      <c r="DG32" s="646"/>
      <c r="DH32" s="646"/>
      <c r="DI32" s="646"/>
      <c r="DJ32" s="646"/>
      <c r="DK32" s="647"/>
      <c r="DL32" s="654">
        <v>38</v>
      </c>
      <c r="DM32" s="646"/>
      <c r="DN32" s="646"/>
      <c r="DO32" s="646"/>
      <c r="DP32" s="646"/>
      <c r="DQ32" s="646"/>
      <c r="DR32" s="646"/>
      <c r="DS32" s="646"/>
      <c r="DT32" s="646"/>
      <c r="DU32" s="646"/>
      <c r="DV32" s="647"/>
      <c r="DW32" s="650">
        <v>0</v>
      </c>
      <c r="DX32" s="679"/>
      <c r="DY32" s="679"/>
      <c r="DZ32" s="679"/>
      <c r="EA32" s="679"/>
      <c r="EB32" s="679"/>
      <c r="EC32" s="680"/>
    </row>
    <row r="33" spans="2:133" ht="11.25" customHeight="1">
      <c r="B33" s="642" t="s">
        <v>316</v>
      </c>
      <c r="C33" s="643"/>
      <c r="D33" s="643"/>
      <c r="E33" s="643"/>
      <c r="F33" s="643"/>
      <c r="G33" s="643"/>
      <c r="H33" s="643"/>
      <c r="I33" s="643"/>
      <c r="J33" s="643"/>
      <c r="K33" s="643"/>
      <c r="L33" s="643"/>
      <c r="M33" s="643"/>
      <c r="N33" s="643"/>
      <c r="O33" s="643"/>
      <c r="P33" s="643"/>
      <c r="Q33" s="644"/>
      <c r="R33" s="645">
        <v>1135239</v>
      </c>
      <c r="S33" s="646"/>
      <c r="T33" s="646"/>
      <c r="U33" s="646"/>
      <c r="V33" s="646"/>
      <c r="W33" s="646"/>
      <c r="X33" s="646"/>
      <c r="Y33" s="647"/>
      <c r="Z33" s="648">
        <v>7.6</v>
      </c>
      <c r="AA33" s="648"/>
      <c r="AB33" s="648"/>
      <c r="AC33" s="648"/>
      <c r="AD33" s="649" t="s">
        <v>181</v>
      </c>
      <c r="AE33" s="649"/>
      <c r="AF33" s="649"/>
      <c r="AG33" s="649"/>
      <c r="AH33" s="649"/>
      <c r="AI33" s="649"/>
      <c r="AJ33" s="649"/>
      <c r="AK33" s="649"/>
      <c r="AL33" s="650" t="s">
        <v>177</v>
      </c>
      <c r="AM33" s="651"/>
      <c r="AN33" s="651"/>
      <c r="AO33" s="652"/>
      <c r="AP33" s="706"/>
      <c r="AQ33" s="707"/>
      <c r="AR33" s="707"/>
      <c r="AS33" s="707"/>
      <c r="AT33" s="710"/>
      <c r="AU33" s="232"/>
      <c r="AV33" s="232"/>
      <c r="AW33" s="232"/>
      <c r="AX33" s="686" t="s">
        <v>317</v>
      </c>
      <c r="AY33" s="687"/>
      <c r="AZ33" s="687"/>
      <c r="BA33" s="687"/>
      <c r="BB33" s="687"/>
      <c r="BC33" s="687"/>
      <c r="BD33" s="687"/>
      <c r="BE33" s="687"/>
      <c r="BF33" s="688"/>
      <c r="BG33" s="715">
        <v>98.7</v>
      </c>
      <c r="BH33" s="716"/>
      <c r="BI33" s="716"/>
      <c r="BJ33" s="716"/>
      <c r="BK33" s="716"/>
      <c r="BL33" s="716"/>
      <c r="BM33" s="717">
        <v>95.6</v>
      </c>
      <c r="BN33" s="716"/>
      <c r="BO33" s="716"/>
      <c r="BP33" s="716"/>
      <c r="BQ33" s="718"/>
      <c r="BR33" s="715">
        <v>98.8</v>
      </c>
      <c r="BS33" s="716"/>
      <c r="BT33" s="716"/>
      <c r="BU33" s="716"/>
      <c r="BV33" s="716"/>
      <c r="BW33" s="716"/>
      <c r="BX33" s="717">
        <v>95</v>
      </c>
      <c r="BY33" s="716"/>
      <c r="BZ33" s="716"/>
      <c r="CA33" s="716"/>
      <c r="CB33" s="718"/>
      <c r="CD33" s="660" t="s">
        <v>318</v>
      </c>
      <c r="CE33" s="661"/>
      <c r="CF33" s="661"/>
      <c r="CG33" s="661"/>
      <c r="CH33" s="661"/>
      <c r="CI33" s="661"/>
      <c r="CJ33" s="661"/>
      <c r="CK33" s="661"/>
      <c r="CL33" s="661"/>
      <c r="CM33" s="661"/>
      <c r="CN33" s="661"/>
      <c r="CO33" s="661"/>
      <c r="CP33" s="661"/>
      <c r="CQ33" s="662"/>
      <c r="CR33" s="645">
        <v>5469831</v>
      </c>
      <c r="CS33" s="681"/>
      <c r="CT33" s="681"/>
      <c r="CU33" s="681"/>
      <c r="CV33" s="681"/>
      <c r="CW33" s="681"/>
      <c r="CX33" s="681"/>
      <c r="CY33" s="682"/>
      <c r="CZ33" s="650">
        <v>38.4</v>
      </c>
      <c r="DA33" s="679"/>
      <c r="DB33" s="679"/>
      <c r="DC33" s="683"/>
      <c r="DD33" s="654">
        <v>4181330</v>
      </c>
      <c r="DE33" s="681"/>
      <c r="DF33" s="681"/>
      <c r="DG33" s="681"/>
      <c r="DH33" s="681"/>
      <c r="DI33" s="681"/>
      <c r="DJ33" s="681"/>
      <c r="DK33" s="682"/>
      <c r="DL33" s="654">
        <v>3596645</v>
      </c>
      <c r="DM33" s="681"/>
      <c r="DN33" s="681"/>
      <c r="DO33" s="681"/>
      <c r="DP33" s="681"/>
      <c r="DQ33" s="681"/>
      <c r="DR33" s="681"/>
      <c r="DS33" s="681"/>
      <c r="DT33" s="681"/>
      <c r="DU33" s="681"/>
      <c r="DV33" s="682"/>
      <c r="DW33" s="650">
        <v>38.4</v>
      </c>
      <c r="DX33" s="679"/>
      <c r="DY33" s="679"/>
      <c r="DZ33" s="679"/>
      <c r="EA33" s="679"/>
      <c r="EB33" s="679"/>
      <c r="EC33" s="680"/>
    </row>
    <row r="34" spans="2:133" ht="11.25" customHeight="1">
      <c r="B34" s="642" t="s">
        <v>319</v>
      </c>
      <c r="C34" s="643"/>
      <c r="D34" s="643"/>
      <c r="E34" s="643"/>
      <c r="F34" s="643"/>
      <c r="G34" s="643"/>
      <c r="H34" s="643"/>
      <c r="I34" s="643"/>
      <c r="J34" s="643"/>
      <c r="K34" s="643"/>
      <c r="L34" s="643"/>
      <c r="M34" s="643"/>
      <c r="N34" s="643"/>
      <c r="O34" s="643"/>
      <c r="P34" s="643"/>
      <c r="Q34" s="644"/>
      <c r="R34" s="645">
        <v>144273</v>
      </c>
      <c r="S34" s="646"/>
      <c r="T34" s="646"/>
      <c r="U34" s="646"/>
      <c r="V34" s="646"/>
      <c r="W34" s="646"/>
      <c r="X34" s="646"/>
      <c r="Y34" s="647"/>
      <c r="Z34" s="648">
        <v>1</v>
      </c>
      <c r="AA34" s="648"/>
      <c r="AB34" s="648"/>
      <c r="AC34" s="648"/>
      <c r="AD34" s="649">
        <v>15090</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2172956</v>
      </c>
      <c r="CS34" s="646"/>
      <c r="CT34" s="646"/>
      <c r="CU34" s="646"/>
      <c r="CV34" s="646"/>
      <c r="CW34" s="646"/>
      <c r="CX34" s="646"/>
      <c r="CY34" s="647"/>
      <c r="CZ34" s="650">
        <v>15.2</v>
      </c>
      <c r="DA34" s="679"/>
      <c r="DB34" s="679"/>
      <c r="DC34" s="683"/>
      <c r="DD34" s="654">
        <v>1553989</v>
      </c>
      <c r="DE34" s="646"/>
      <c r="DF34" s="646"/>
      <c r="DG34" s="646"/>
      <c r="DH34" s="646"/>
      <c r="DI34" s="646"/>
      <c r="DJ34" s="646"/>
      <c r="DK34" s="647"/>
      <c r="DL34" s="654">
        <v>1441449</v>
      </c>
      <c r="DM34" s="646"/>
      <c r="DN34" s="646"/>
      <c r="DO34" s="646"/>
      <c r="DP34" s="646"/>
      <c r="DQ34" s="646"/>
      <c r="DR34" s="646"/>
      <c r="DS34" s="646"/>
      <c r="DT34" s="646"/>
      <c r="DU34" s="646"/>
      <c r="DV34" s="647"/>
      <c r="DW34" s="650">
        <v>15.4</v>
      </c>
      <c r="DX34" s="679"/>
      <c r="DY34" s="679"/>
      <c r="DZ34" s="679"/>
      <c r="EA34" s="679"/>
      <c r="EB34" s="679"/>
      <c r="EC34" s="680"/>
    </row>
    <row r="35" spans="2:133" ht="11.25" customHeight="1">
      <c r="B35" s="642" t="s">
        <v>321</v>
      </c>
      <c r="C35" s="643"/>
      <c r="D35" s="643"/>
      <c r="E35" s="643"/>
      <c r="F35" s="643"/>
      <c r="G35" s="643"/>
      <c r="H35" s="643"/>
      <c r="I35" s="643"/>
      <c r="J35" s="643"/>
      <c r="K35" s="643"/>
      <c r="L35" s="643"/>
      <c r="M35" s="643"/>
      <c r="N35" s="643"/>
      <c r="O35" s="643"/>
      <c r="P35" s="643"/>
      <c r="Q35" s="644"/>
      <c r="R35" s="645">
        <v>112881</v>
      </c>
      <c r="S35" s="646"/>
      <c r="T35" s="646"/>
      <c r="U35" s="646"/>
      <c r="V35" s="646"/>
      <c r="W35" s="646"/>
      <c r="X35" s="646"/>
      <c r="Y35" s="647"/>
      <c r="Z35" s="648">
        <v>0.8</v>
      </c>
      <c r="AA35" s="648"/>
      <c r="AB35" s="648"/>
      <c r="AC35" s="648"/>
      <c r="AD35" s="649" t="s">
        <v>181</v>
      </c>
      <c r="AE35" s="649"/>
      <c r="AF35" s="649"/>
      <c r="AG35" s="649"/>
      <c r="AH35" s="649"/>
      <c r="AI35" s="649"/>
      <c r="AJ35" s="649"/>
      <c r="AK35" s="649"/>
      <c r="AL35" s="650" t="s">
        <v>177</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73755</v>
      </c>
      <c r="CS35" s="681"/>
      <c r="CT35" s="681"/>
      <c r="CU35" s="681"/>
      <c r="CV35" s="681"/>
      <c r="CW35" s="681"/>
      <c r="CX35" s="681"/>
      <c r="CY35" s="682"/>
      <c r="CZ35" s="650">
        <v>0.5</v>
      </c>
      <c r="DA35" s="679"/>
      <c r="DB35" s="679"/>
      <c r="DC35" s="683"/>
      <c r="DD35" s="654">
        <v>63711</v>
      </c>
      <c r="DE35" s="681"/>
      <c r="DF35" s="681"/>
      <c r="DG35" s="681"/>
      <c r="DH35" s="681"/>
      <c r="DI35" s="681"/>
      <c r="DJ35" s="681"/>
      <c r="DK35" s="682"/>
      <c r="DL35" s="654">
        <v>63680</v>
      </c>
      <c r="DM35" s="681"/>
      <c r="DN35" s="681"/>
      <c r="DO35" s="681"/>
      <c r="DP35" s="681"/>
      <c r="DQ35" s="681"/>
      <c r="DR35" s="681"/>
      <c r="DS35" s="681"/>
      <c r="DT35" s="681"/>
      <c r="DU35" s="681"/>
      <c r="DV35" s="682"/>
      <c r="DW35" s="650">
        <v>0.7</v>
      </c>
      <c r="DX35" s="679"/>
      <c r="DY35" s="679"/>
      <c r="DZ35" s="679"/>
      <c r="EA35" s="679"/>
      <c r="EB35" s="679"/>
      <c r="EC35" s="680"/>
    </row>
    <row r="36" spans="2:133" ht="11.25" customHeight="1">
      <c r="B36" s="642" t="s">
        <v>325</v>
      </c>
      <c r="C36" s="643"/>
      <c r="D36" s="643"/>
      <c r="E36" s="643"/>
      <c r="F36" s="643"/>
      <c r="G36" s="643"/>
      <c r="H36" s="643"/>
      <c r="I36" s="643"/>
      <c r="J36" s="643"/>
      <c r="K36" s="643"/>
      <c r="L36" s="643"/>
      <c r="M36" s="643"/>
      <c r="N36" s="643"/>
      <c r="O36" s="643"/>
      <c r="P36" s="643"/>
      <c r="Q36" s="644"/>
      <c r="R36" s="645">
        <v>12547</v>
      </c>
      <c r="S36" s="646"/>
      <c r="T36" s="646"/>
      <c r="U36" s="646"/>
      <c r="V36" s="646"/>
      <c r="W36" s="646"/>
      <c r="X36" s="646"/>
      <c r="Y36" s="647"/>
      <c r="Z36" s="648">
        <v>0.1</v>
      </c>
      <c r="AA36" s="648"/>
      <c r="AB36" s="648"/>
      <c r="AC36" s="648"/>
      <c r="AD36" s="649" t="s">
        <v>177</v>
      </c>
      <c r="AE36" s="649"/>
      <c r="AF36" s="649"/>
      <c r="AG36" s="649"/>
      <c r="AH36" s="649"/>
      <c r="AI36" s="649"/>
      <c r="AJ36" s="649"/>
      <c r="AK36" s="649"/>
      <c r="AL36" s="650" t="s">
        <v>177</v>
      </c>
      <c r="AM36" s="651"/>
      <c r="AN36" s="651"/>
      <c r="AO36" s="652"/>
      <c r="AP36" s="235"/>
      <c r="AQ36" s="719" t="s">
        <v>326</v>
      </c>
      <c r="AR36" s="720"/>
      <c r="AS36" s="720"/>
      <c r="AT36" s="720"/>
      <c r="AU36" s="720"/>
      <c r="AV36" s="720"/>
      <c r="AW36" s="720"/>
      <c r="AX36" s="720"/>
      <c r="AY36" s="721"/>
      <c r="AZ36" s="634">
        <v>1865210</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104849</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1638796</v>
      </c>
      <c r="CS36" s="646"/>
      <c r="CT36" s="646"/>
      <c r="CU36" s="646"/>
      <c r="CV36" s="646"/>
      <c r="CW36" s="646"/>
      <c r="CX36" s="646"/>
      <c r="CY36" s="647"/>
      <c r="CZ36" s="650">
        <v>11.5</v>
      </c>
      <c r="DA36" s="679"/>
      <c r="DB36" s="679"/>
      <c r="DC36" s="683"/>
      <c r="DD36" s="654">
        <v>1244288</v>
      </c>
      <c r="DE36" s="646"/>
      <c r="DF36" s="646"/>
      <c r="DG36" s="646"/>
      <c r="DH36" s="646"/>
      <c r="DI36" s="646"/>
      <c r="DJ36" s="646"/>
      <c r="DK36" s="647"/>
      <c r="DL36" s="654">
        <v>1035983</v>
      </c>
      <c r="DM36" s="646"/>
      <c r="DN36" s="646"/>
      <c r="DO36" s="646"/>
      <c r="DP36" s="646"/>
      <c r="DQ36" s="646"/>
      <c r="DR36" s="646"/>
      <c r="DS36" s="646"/>
      <c r="DT36" s="646"/>
      <c r="DU36" s="646"/>
      <c r="DV36" s="647"/>
      <c r="DW36" s="650">
        <v>11.1</v>
      </c>
      <c r="DX36" s="679"/>
      <c r="DY36" s="679"/>
      <c r="DZ36" s="679"/>
      <c r="EA36" s="679"/>
      <c r="EB36" s="679"/>
      <c r="EC36" s="680"/>
    </row>
    <row r="37" spans="2:133" ht="11.25" customHeight="1">
      <c r="B37" s="642" t="s">
        <v>329</v>
      </c>
      <c r="C37" s="643"/>
      <c r="D37" s="643"/>
      <c r="E37" s="643"/>
      <c r="F37" s="643"/>
      <c r="G37" s="643"/>
      <c r="H37" s="643"/>
      <c r="I37" s="643"/>
      <c r="J37" s="643"/>
      <c r="K37" s="643"/>
      <c r="L37" s="643"/>
      <c r="M37" s="643"/>
      <c r="N37" s="643"/>
      <c r="O37" s="643"/>
      <c r="P37" s="643"/>
      <c r="Q37" s="644"/>
      <c r="R37" s="645">
        <v>958857</v>
      </c>
      <c r="S37" s="646"/>
      <c r="T37" s="646"/>
      <c r="U37" s="646"/>
      <c r="V37" s="646"/>
      <c r="W37" s="646"/>
      <c r="X37" s="646"/>
      <c r="Y37" s="647"/>
      <c r="Z37" s="648">
        <v>6.4</v>
      </c>
      <c r="AA37" s="648"/>
      <c r="AB37" s="648"/>
      <c r="AC37" s="648"/>
      <c r="AD37" s="649" t="s">
        <v>177</v>
      </c>
      <c r="AE37" s="649"/>
      <c r="AF37" s="649"/>
      <c r="AG37" s="649"/>
      <c r="AH37" s="649"/>
      <c r="AI37" s="649"/>
      <c r="AJ37" s="649"/>
      <c r="AK37" s="649"/>
      <c r="AL37" s="650" t="s">
        <v>177</v>
      </c>
      <c r="AM37" s="651"/>
      <c r="AN37" s="651"/>
      <c r="AO37" s="652"/>
      <c r="AQ37" s="723" t="s">
        <v>330</v>
      </c>
      <c r="AR37" s="724"/>
      <c r="AS37" s="724"/>
      <c r="AT37" s="724"/>
      <c r="AU37" s="724"/>
      <c r="AV37" s="724"/>
      <c r="AW37" s="724"/>
      <c r="AX37" s="724"/>
      <c r="AY37" s="725"/>
      <c r="AZ37" s="645">
        <v>241275</v>
      </c>
      <c r="BA37" s="646"/>
      <c r="BB37" s="646"/>
      <c r="BC37" s="646"/>
      <c r="BD37" s="681"/>
      <c r="BE37" s="681"/>
      <c r="BF37" s="712"/>
      <c r="BG37" s="660" t="s">
        <v>331</v>
      </c>
      <c r="BH37" s="661"/>
      <c r="BI37" s="661"/>
      <c r="BJ37" s="661"/>
      <c r="BK37" s="661"/>
      <c r="BL37" s="661"/>
      <c r="BM37" s="661"/>
      <c r="BN37" s="661"/>
      <c r="BO37" s="661"/>
      <c r="BP37" s="661"/>
      <c r="BQ37" s="661"/>
      <c r="BR37" s="661"/>
      <c r="BS37" s="661"/>
      <c r="BT37" s="661"/>
      <c r="BU37" s="662"/>
      <c r="BV37" s="645">
        <v>48510</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243503</v>
      </c>
      <c r="CS37" s="681"/>
      <c r="CT37" s="681"/>
      <c r="CU37" s="681"/>
      <c r="CV37" s="681"/>
      <c r="CW37" s="681"/>
      <c r="CX37" s="681"/>
      <c r="CY37" s="682"/>
      <c r="CZ37" s="650">
        <v>1.7</v>
      </c>
      <c r="DA37" s="679"/>
      <c r="DB37" s="679"/>
      <c r="DC37" s="683"/>
      <c r="DD37" s="654">
        <v>241030</v>
      </c>
      <c r="DE37" s="681"/>
      <c r="DF37" s="681"/>
      <c r="DG37" s="681"/>
      <c r="DH37" s="681"/>
      <c r="DI37" s="681"/>
      <c r="DJ37" s="681"/>
      <c r="DK37" s="682"/>
      <c r="DL37" s="654">
        <v>238781</v>
      </c>
      <c r="DM37" s="681"/>
      <c r="DN37" s="681"/>
      <c r="DO37" s="681"/>
      <c r="DP37" s="681"/>
      <c r="DQ37" s="681"/>
      <c r="DR37" s="681"/>
      <c r="DS37" s="681"/>
      <c r="DT37" s="681"/>
      <c r="DU37" s="681"/>
      <c r="DV37" s="682"/>
      <c r="DW37" s="650">
        <v>2.6</v>
      </c>
      <c r="DX37" s="679"/>
      <c r="DY37" s="679"/>
      <c r="DZ37" s="679"/>
      <c r="EA37" s="679"/>
      <c r="EB37" s="679"/>
      <c r="EC37" s="680"/>
    </row>
    <row r="38" spans="2:133" ht="11.25" customHeight="1">
      <c r="B38" s="642" t="s">
        <v>333</v>
      </c>
      <c r="C38" s="643"/>
      <c r="D38" s="643"/>
      <c r="E38" s="643"/>
      <c r="F38" s="643"/>
      <c r="G38" s="643"/>
      <c r="H38" s="643"/>
      <c r="I38" s="643"/>
      <c r="J38" s="643"/>
      <c r="K38" s="643"/>
      <c r="L38" s="643"/>
      <c r="M38" s="643"/>
      <c r="N38" s="643"/>
      <c r="O38" s="643"/>
      <c r="P38" s="643"/>
      <c r="Q38" s="644"/>
      <c r="R38" s="645">
        <v>237180</v>
      </c>
      <c r="S38" s="646"/>
      <c r="T38" s="646"/>
      <c r="U38" s="646"/>
      <c r="V38" s="646"/>
      <c r="W38" s="646"/>
      <c r="X38" s="646"/>
      <c r="Y38" s="647"/>
      <c r="Z38" s="648">
        <v>1.6</v>
      </c>
      <c r="AA38" s="648"/>
      <c r="AB38" s="648"/>
      <c r="AC38" s="648"/>
      <c r="AD38" s="649">
        <v>30239</v>
      </c>
      <c r="AE38" s="649"/>
      <c r="AF38" s="649"/>
      <c r="AG38" s="649"/>
      <c r="AH38" s="649"/>
      <c r="AI38" s="649"/>
      <c r="AJ38" s="649"/>
      <c r="AK38" s="649"/>
      <c r="AL38" s="650">
        <v>0.3</v>
      </c>
      <c r="AM38" s="651"/>
      <c r="AN38" s="651"/>
      <c r="AO38" s="652"/>
      <c r="AQ38" s="723" t="s">
        <v>334</v>
      </c>
      <c r="AR38" s="724"/>
      <c r="AS38" s="724"/>
      <c r="AT38" s="724"/>
      <c r="AU38" s="724"/>
      <c r="AV38" s="724"/>
      <c r="AW38" s="724"/>
      <c r="AX38" s="724"/>
      <c r="AY38" s="725"/>
      <c r="AZ38" s="645">
        <v>237765</v>
      </c>
      <c r="BA38" s="646"/>
      <c r="BB38" s="646"/>
      <c r="BC38" s="646"/>
      <c r="BD38" s="681"/>
      <c r="BE38" s="681"/>
      <c r="BF38" s="712"/>
      <c r="BG38" s="660" t="s">
        <v>335</v>
      </c>
      <c r="BH38" s="661"/>
      <c r="BI38" s="661"/>
      <c r="BJ38" s="661"/>
      <c r="BK38" s="661"/>
      <c r="BL38" s="661"/>
      <c r="BM38" s="661"/>
      <c r="BN38" s="661"/>
      <c r="BO38" s="661"/>
      <c r="BP38" s="661"/>
      <c r="BQ38" s="661"/>
      <c r="BR38" s="661"/>
      <c r="BS38" s="661"/>
      <c r="BT38" s="661"/>
      <c r="BU38" s="662"/>
      <c r="BV38" s="645">
        <v>4231</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1386170</v>
      </c>
      <c r="CS38" s="646"/>
      <c r="CT38" s="646"/>
      <c r="CU38" s="646"/>
      <c r="CV38" s="646"/>
      <c r="CW38" s="646"/>
      <c r="CX38" s="646"/>
      <c r="CY38" s="647"/>
      <c r="CZ38" s="650">
        <v>9.6999999999999993</v>
      </c>
      <c r="DA38" s="679"/>
      <c r="DB38" s="679"/>
      <c r="DC38" s="683"/>
      <c r="DD38" s="654">
        <v>1137419</v>
      </c>
      <c r="DE38" s="646"/>
      <c r="DF38" s="646"/>
      <c r="DG38" s="646"/>
      <c r="DH38" s="646"/>
      <c r="DI38" s="646"/>
      <c r="DJ38" s="646"/>
      <c r="DK38" s="647"/>
      <c r="DL38" s="654">
        <v>1054533</v>
      </c>
      <c r="DM38" s="646"/>
      <c r="DN38" s="646"/>
      <c r="DO38" s="646"/>
      <c r="DP38" s="646"/>
      <c r="DQ38" s="646"/>
      <c r="DR38" s="646"/>
      <c r="DS38" s="646"/>
      <c r="DT38" s="646"/>
      <c r="DU38" s="646"/>
      <c r="DV38" s="647"/>
      <c r="DW38" s="650">
        <v>11.3</v>
      </c>
      <c r="DX38" s="679"/>
      <c r="DY38" s="679"/>
      <c r="DZ38" s="679"/>
      <c r="EA38" s="679"/>
      <c r="EB38" s="679"/>
      <c r="EC38" s="680"/>
    </row>
    <row r="39" spans="2:133" ht="11.25" customHeight="1">
      <c r="B39" s="642" t="s">
        <v>337</v>
      </c>
      <c r="C39" s="643"/>
      <c r="D39" s="643"/>
      <c r="E39" s="643"/>
      <c r="F39" s="643"/>
      <c r="G39" s="643"/>
      <c r="H39" s="643"/>
      <c r="I39" s="643"/>
      <c r="J39" s="643"/>
      <c r="K39" s="643"/>
      <c r="L39" s="643"/>
      <c r="M39" s="643"/>
      <c r="N39" s="643"/>
      <c r="O39" s="643"/>
      <c r="P39" s="643"/>
      <c r="Q39" s="644"/>
      <c r="R39" s="645">
        <v>1152400</v>
      </c>
      <c r="S39" s="646"/>
      <c r="T39" s="646"/>
      <c r="U39" s="646"/>
      <c r="V39" s="646"/>
      <c r="W39" s="646"/>
      <c r="X39" s="646"/>
      <c r="Y39" s="647"/>
      <c r="Z39" s="648">
        <v>7.7</v>
      </c>
      <c r="AA39" s="648"/>
      <c r="AB39" s="648"/>
      <c r="AC39" s="648"/>
      <c r="AD39" s="649" t="s">
        <v>128</v>
      </c>
      <c r="AE39" s="649"/>
      <c r="AF39" s="649"/>
      <c r="AG39" s="649"/>
      <c r="AH39" s="649"/>
      <c r="AI39" s="649"/>
      <c r="AJ39" s="649"/>
      <c r="AK39" s="649"/>
      <c r="AL39" s="650" t="s">
        <v>177</v>
      </c>
      <c r="AM39" s="651"/>
      <c r="AN39" s="651"/>
      <c r="AO39" s="652"/>
      <c r="AQ39" s="723" t="s">
        <v>338</v>
      </c>
      <c r="AR39" s="724"/>
      <c r="AS39" s="724"/>
      <c r="AT39" s="724"/>
      <c r="AU39" s="724"/>
      <c r="AV39" s="724"/>
      <c r="AW39" s="724"/>
      <c r="AX39" s="724"/>
      <c r="AY39" s="725"/>
      <c r="AZ39" s="645">
        <v>149900</v>
      </c>
      <c r="BA39" s="646"/>
      <c r="BB39" s="646"/>
      <c r="BC39" s="646"/>
      <c r="BD39" s="681"/>
      <c r="BE39" s="681"/>
      <c r="BF39" s="712"/>
      <c r="BG39" s="660" t="s">
        <v>339</v>
      </c>
      <c r="BH39" s="661"/>
      <c r="BI39" s="661"/>
      <c r="BJ39" s="661"/>
      <c r="BK39" s="661"/>
      <c r="BL39" s="661"/>
      <c r="BM39" s="661"/>
      <c r="BN39" s="661"/>
      <c r="BO39" s="661"/>
      <c r="BP39" s="661"/>
      <c r="BQ39" s="661"/>
      <c r="BR39" s="661"/>
      <c r="BS39" s="661"/>
      <c r="BT39" s="661"/>
      <c r="BU39" s="662"/>
      <c r="BV39" s="645">
        <v>6761</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127803</v>
      </c>
      <c r="CS39" s="681"/>
      <c r="CT39" s="681"/>
      <c r="CU39" s="681"/>
      <c r="CV39" s="681"/>
      <c r="CW39" s="681"/>
      <c r="CX39" s="681"/>
      <c r="CY39" s="682"/>
      <c r="CZ39" s="650">
        <v>0.9</v>
      </c>
      <c r="DA39" s="679"/>
      <c r="DB39" s="679"/>
      <c r="DC39" s="683"/>
      <c r="DD39" s="654">
        <v>127803</v>
      </c>
      <c r="DE39" s="681"/>
      <c r="DF39" s="681"/>
      <c r="DG39" s="681"/>
      <c r="DH39" s="681"/>
      <c r="DI39" s="681"/>
      <c r="DJ39" s="681"/>
      <c r="DK39" s="682"/>
      <c r="DL39" s="654" t="s">
        <v>177</v>
      </c>
      <c r="DM39" s="681"/>
      <c r="DN39" s="681"/>
      <c r="DO39" s="681"/>
      <c r="DP39" s="681"/>
      <c r="DQ39" s="681"/>
      <c r="DR39" s="681"/>
      <c r="DS39" s="681"/>
      <c r="DT39" s="681"/>
      <c r="DU39" s="681"/>
      <c r="DV39" s="682"/>
      <c r="DW39" s="650" t="s">
        <v>128</v>
      </c>
      <c r="DX39" s="679"/>
      <c r="DY39" s="679"/>
      <c r="DZ39" s="679"/>
      <c r="EA39" s="679"/>
      <c r="EB39" s="679"/>
      <c r="EC39" s="680"/>
    </row>
    <row r="40" spans="2:133" ht="11.25" customHeight="1">
      <c r="B40" s="642" t="s">
        <v>341</v>
      </c>
      <c r="C40" s="643"/>
      <c r="D40" s="643"/>
      <c r="E40" s="643"/>
      <c r="F40" s="643"/>
      <c r="G40" s="643"/>
      <c r="H40" s="643"/>
      <c r="I40" s="643"/>
      <c r="J40" s="643"/>
      <c r="K40" s="643"/>
      <c r="L40" s="643"/>
      <c r="M40" s="643"/>
      <c r="N40" s="643"/>
      <c r="O40" s="643"/>
      <c r="P40" s="643"/>
      <c r="Q40" s="644"/>
      <c r="R40" s="645" t="s">
        <v>177</v>
      </c>
      <c r="S40" s="646"/>
      <c r="T40" s="646"/>
      <c r="U40" s="646"/>
      <c r="V40" s="646"/>
      <c r="W40" s="646"/>
      <c r="X40" s="646"/>
      <c r="Y40" s="647"/>
      <c r="Z40" s="648" t="s">
        <v>177</v>
      </c>
      <c r="AA40" s="648"/>
      <c r="AB40" s="648"/>
      <c r="AC40" s="648"/>
      <c r="AD40" s="649" t="s">
        <v>177</v>
      </c>
      <c r="AE40" s="649"/>
      <c r="AF40" s="649"/>
      <c r="AG40" s="649"/>
      <c r="AH40" s="649"/>
      <c r="AI40" s="649"/>
      <c r="AJ40" s="649"/>
      <c r="AK40" s="649"/>
      <c r="AL40" s="650" t="s">
        <v>181</v>
      </c>
      <c r="AM40" s="651"/>
      <c r="AN40" s="651"/>
      <c r="AO40" s="652"/>
      <c r="AQ40" s="723" t="s">
        <v>342</v>
      </c>
      <c r="AR40" s="724"/>
      <c r="AS40" s="724"/>
      <c r="AT40" s="724"/>
      <c r="AU40" s="724"/>
      <c r="AV40" s="724"/>
      <c r="AW40" s="724"/>
      <c r="AX40" s="724"/>
      <c r="AY40" s="725"/>
      <c r="AZ40" s="645">
        <v>20949</v>
      </c>
      <c r="BA40" s="646"/>
      <c r="BB40" s="646"/>
      <c r="BC40" s="646"/>
      <c r="BD40" s="681"/>
      <c r="BE40" s="681"/>
      <c r="BF40" s="712"/>
      <c r="BG40" s="726" t="s">
        <v>343</v>
      </c>
      <c r="BH40" s="727"/>
      <c r="BI40" s="727"/>
      <c r="BJ40" s="727"/>
      <c r="BK40" s="727"/>
      <c r="BL40" s="236"/>
      <c r="BM40" s="661" t="s">
        <v>344</v>
      </c>
      <c r="BN40" s="661"/>
      <c r="BO40" s="661"/>
      <c r="BP40" s="661"/>
      <c r="BQ40" s="661"/>
      <c r="BR40" s="661"/>
      <c r="BS40" s="661"/>
      <c r="BT40" s="661"/>
      <c r="BU40" s="662"/>
      <c r="BV40" s="645">
        <v>74</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70351</v>
      </c>
      <c r="CS40" s="646"/>
      <c r="CT40" s="646"/>
      <c r="CU40" s="646"/>
      <c r="CV40" s="646"/>
      <c r="CW40" s="646"/>
      <c r="CX40" s="646"/>
      <c r="CY40" s="647"/>
      <c r="CZ40" s="650">
        <v>0.5</v>
      </c>
      <c r="DA40" s="679"/>
      <c r="DB40" s="679"/>
      <c r="DC40" s="683"/>
      <c r="DD40" s="654">
        <v>54120</v>
      </c>
      <c r="DE40" s="646"/>
      <c r="DF40" s="646"/>
      <c r="DG40" s="646"/>
      <c r="DH40" s="646"/>
      <c r="DI40" s="646"/>
      <c r="DJ40" s="646"/>
      <c r="DK40" s="647"/>
      <c r="DL40" s="654">
        <v>1000</v>
      </c>
      <c r="DM40" s="646"/>
      <c r="DN40" s="646"/>
      <c r="DO40" s="646"/>
      <c r="DP40" s="646"/>
      <c r="DQ40" s="646"/>
      <c r="DR40" s="646"/>
      <c r="DS40" s="646"/>
      <c r="DT40" s="646"/>
      <c r="DU40" s="646"/>
      <c r="DV40" s="647"/>
      <c r="DW40" s="650">
        <v>0</v>
      </c>
      <c r="DX40" s="679"/>
      <c r="DY40" s="679"/>
      <c r="DZ40" s="679"/>
      <c r="EA40" s="679"/>
      <c r="EB40" s="679"/>
      <c r="EC40" s="680"/>
    </row>
    <row r="41" spans="2:133" ht="11.25" customHeight="1">
      <c r="B41" s="642" t="s">
        <v>346</v>
      </c>
      <c r="C41" s="643"/>
      <c r="D41" s="643"/>
      <c r="E41" s="643"/>
      <c r="F41" s="643"/>
      <c r="G41" s="643"/>
      <c r="H41" s="643"/>
      <c r="I41" s="643"/>
      <c r="J41" s="643"/>
      <c r="K41" s="643"/>
      <c r="L41" s="643"/>
      <c r="M41" s="643"/>
      <c r="N41" s="643"/>
      <c r="O41" s="643"/>
      <c r="P41" s="643"/>
      <c r="Q41" s="644"/>
      <c r="R41" s="645">
        <v>261000</v>
      </c>
      <c r="S41" s="646"/>
      <c r="T41" s="646"/>
      <c r="U41" s="646"/>
      <c r="V41" s="646"/>
      <c r="W41" s="646"/>
      <c r="X41" s="646"/>
      <c r="Y41" s="647"/>
      <c r="Z41" s="648">
        <v>1.7</v>
      </c>
      <c r="AA41" s="648"/>
      <c r="AB41" s="648"/>
      <c r="AC41" s="648"/>
      <c r="AD41" s="649" t="s">
        <v>177</v>
      </c>
      <c r="AE41" s="649"/>
      <c r="AF41" s="649"/>
      <c r="AG41" s="649"/>
      <c r="AH41" s="649"/>
      <c r="AI41" s="649"/>
      <c r="AJ41" s="649"/>
      <c r="AK41" s="649"/>
      <c r="AL41" s="650" t="s">
        <v>177</v>
      </c>
      <c r="AM41" s="651"/>
      <c r="AN41" s="651"/>
      <c r="AO41" s="652"/>
      <c r="AQ41" s="723" t="s">
        <v>347</v>
      </c>
      <c r="AR41" s="724"/>
      <c r="AS41" s="724"/>
      <c r="AT41" s="724"/>
      <c r="AU41" s="724"/>
      <c r="AV41" s="724"/>
      <c r="AW41" s="724"/>
      <c r="AX41" s="724"/>
      <c r="AY41" s="725"/>
      <c r="AZ41" s="645">
        <v>279912</v>
      </c>
      <c r="BA41" s="646"/>
      <c r="BB41" s="646"/>
      <c r="BC41" s="646"/>
      <c r="BD41" s="681"/>
      <c r="BE41" s="681"/>
      <c r="BF41" s="712"/>
      <c r="BG41" s="726"/>
      <c r="BH41" s="727"/>
      <c r="BI41" s="727"/>
      <c r="BJ41" s="727"/>
      <c r="BK41" s="727"/>
      <c r="BL41" s="236"/>
      <c r="BM41" s="661" t="s">
        <v>348</v>
      </c>
      <c r="BN41" s="661"/>
      <c r="BO41" s="661"/>
      <c r="BP41" s="661"/>
      <c r="BQ41" s="661"/>
      <c r="BR41" s="661"/>
      <c r="BS41" s="661"/>
      <c r="BT41" s="661"/>
      <c r="BU41" s="662"/>
      <c r="BV41" s="645" t="s">
        <v>177</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177</v>
      </c>
      <c r="CS41" s="681"/>
      <c r="CT41" s="681"/>
      <c r="CU41" s="681"/>
      <c r="CV41" s="681"/>
      <c r="CW41" s="681"/>
      <c r="CX41" s="681"/>
      <c r="CY41" s="682"/>
      <c r="CZ41" s="650" t="s">
        <v>177</v>
      </c>
      <c r="DA41" s="679"/>
      <c r="DB41" s="679"/>
      <c r="DC41" s="683"/>
      <c r="DD41" s="654" t="s">
        <v>177</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350</v>
      </c>
      <c r="C42" s="687"/>
      <c r="D42" s="687"/>
      <c r="E42" s="687"/>
      <c r="F42" s="687"/>
      <c r="G42" s="687"/>
      <c r="H42" s="687"/>
      <c r="I42" s="687"/>
      <c r="J42" s="687"/>
      <c r="K42" s="687"/>
      <c r="L42" s="687"/>
      <c r="M42" s="687"/>
      <c r="N42" s="687"/>
      <c r="O42" s="687"/>
      <c r="P42" s="687"/>
      <c r="Q42" s="688"/>
      <c r="R42" s="730">
        <v>15007380</v>
      </c>
      <c r="S42" s="731"/>
      <c r="T42" s="731"/>
      <c r="U42" s="731"/>
      <c r="V42" s="731"/>
      <c r="W42" s="731"/>
      <c r="X42" s="731"/>
      <c r="Y42" s="739"/>
      <c r="Z42" s="740">
        <v>100</v>
      </c>
      <c r="AA42" s="740"/>
      <c r="AB42" s="740"/>
      <c r="AC42" s="740"/>
      <c r="AD42" s="741">
        <v>9099958</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935409</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337</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2102880</v>
      </c>
      <c r="CS42" s="646"/>
      <c r="CT42" s="646"/>
      <c r="CU42" s="646"/>
      <c r="CV42" s="646"/>
      <c r="CW42" s="646"/>
      <c r="CX42" s="646"/>
      <c r="CY42" s="647"/>
      <c r="CZ42" s="650">
        <v>14.8</v>
      </c>
      <c r="DA42" s="651"/>
      <c r="DB42" s="651"/>
      <c r="DC42" s="663"/>
      <c r="DD42" s="654">
        <v>636176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37779</v>
      </c>
      <c r="CS43" s="681"/>
      <c r="CT43" s="681"/>
      <c r="CU43" s="681"/>
      <c r="CV43" s="681"/>
      <c r="CW43" s="681"/>
      <c r="CX43" s="681"/>
      <c r="CY43" s="682"/>
      <c r="CZ43" s="650">
        <v>0.3</v>
      </c>
      <c r="DA43" s="679"/>
      <c r="DB43" s="679"/>
      <c r="DC43" s="683"/>
      <c r="DD43" s="654">
        <v>27876</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302</v>
      </c>
      <c r="CE44" s="758"/>
      <c r="CF44" s="642" t="s">
        <v>355</v>
      </c>
      <c r="CG44" s="643"/>
      <c r="CH44" s="643"/>
      <c r="CI44" s="643"/>
      <c r="CJ44" s="643"/>
      <c r="CK44" s="643"/>
      <c r="CL44" s="643"/>
      <c r="CM44" s="643"/>
      <c r="CN44" s="643"/>
      <c r="CO44" s="643"/>
      <c r="CP44" s="643"/>
      <c r="CQ44" s="644"/>
      <c r="CR44" s="645">
        <v>1877058</v>
      </c>
      <c r="CS44" s="646"/>
      <c r="CT44" s="646"/>
      <c r="CU44" s="646"/>
      <c r="CV44" s="646"/>
      <c r="CW44" s="646"/>
      <c r="CX44" s="646"/>
      <c r="CY44" s="647"/>
      <c r="CZ44" s="650">
        <v>13.2</v>
      </c>
      <c r="DA44" s="651"/>
      <c r="DB44" s="651"/>
      <c r="DC44" s="663"/>
      <c r="DD44" s="654">
        <v>614687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356</v>
      </c>
      <c r="CG45" s="643"/>
      <c r="CH45" s="643"/>
      <c r="CI45" s="643"/>
      <c r="CJ45" s="643"/>
      <c r="CK45" s="643"/>
      <c r="CL45" s="643"/>
      <c r="CM45" s="643"/>
      <c r="CN45" s="643"/>
      <c r="CO45" s="643"/>
      <c r="CP45" s="643"/>
      <c r="CQ45" s="644"/>
      <c r="CR45" s="645">
        <v>790352</v>
      </c>
      <c r="CS45" s="681"/>
      <c r="CT45" s="681"/>
      <c r="CU45" s="681"/>
      <c r="CV45" s="681"/>
      <c r="CW45" s="681"/>
      <c r="CX45" s="681"/>
      <c r="CY45" s="682"/>
      <c r="CZ45" s="650">
        <v>5.5</v>
      </c>
      <c r="DA45" s="679"/>
      <c r="DB45" s="679"/>
      <c r="DC45" s="683"/>
      <c r="DD45" s="654">
        <v>24903</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938303</v>
      </c>
      <c r="CS46" s="646"/>
      <c r="CT46" s="646"/>
      <c r="CU46" s="646"/>
      <c r="CV46" s="646"/>
      <c r="CW46" s="646"/>
      <c r="CX46" s="646"/>
      <c r="CY46" s="647"/>
      <c r="CZ46" s="650">
        <v>6.6</v>
      </c>
      <c r="DA46" s="651"/>
      <c r="DB46" s="651"/>
      <c r="DC46" s="663"/>
      <c r="DD46" s="654">
        <v>546951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225822</v>
      </c>
      <c r="CS47" s="681"/>
      <c r="CT47" s="681"/>
      <c r="CU47" s="681"/>
      <c r="CV47" s="681"/>
      <c r="CW47" s="681"/>
      <c r="CX47" s="681"/>
      <c r="CY47" s="682"/>
      <c r="CZ47" s="650">
        <v>1.6</v>
      </c>
      <c r="DA47" s="679"/>
      <c r="DB47" s="679"/>
      <c r="DC47" s="683"/>
      <c r="DD47" s="654">
        <v>21489</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361</v>
      </c>
      <c r="CD48" s="761"/>
      <c r="CE48" s="762"/>
      <c r="CF48" s="642" t="s">
        <v>362</v>
      </c>
      <c r="CG48" s="643"/>
      <c r="CH48" s="643"/>
      <c r="CI48" s="643"/>
      <c r="CJ48" s="643"/>
      <c r="CK48" s="643"/>
      <c r="CL48" s="643"/>
      <c r="CM48" s="643"/>
      <c r="CN48" s="643"/>
      <c r="CO48" s="643"/>
      <c r="CP48" s="643"/>
      <c r="CQ48" s="644"/>
      <c r="CR48" s="645" t="s">
        <v>363</v>
      </c>
      <c r="CS48" s="646"/>
      <c r="CT48" s="646"/>
      <c r="CU48" s="646"/>
      <c r="CV48" s="646"/>
      <c r="CW48" s="646"/>
      <c r="CX48" s="646"/>
      <c r="CY48" s="647"/>
      <c r="CZ48" s="650" t="s">
        <v>363</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364</v>
      </c>
      <c r="CE49" s="687"/>
      <c r="CF49" s="687"/>
      <c r="CG49" s="687"/>
      <c r="CH49" s="687"/>
      <c r="CI49" s="687"/>
      <c r="CJ49" s="687"/>
      <c r="CK49" s="687"/>
      <c r="CL49" s="687"/>
      <c r="CM49" s="687"/>
      <c r="CN49" s="687"/>
      <c r="CO49" s="687"/>
      <c r="CP49" s="687"/>
      <c r="CQ49" s="688"/>
      <c r="CR49" s="730">
        <v>14254045</v>
      </c>
      <c r="CS49" s="716"/>
      <c r="CT49" s="716"/>
      <c r="CU49" s="716"/>
      <c r="CV49" s="716"/>
      <c r="CW49" s="716"/>
      <c r="CX49" s="716"/>
      <c r="CY49" s="747"/>
      <c r="CZ49" s="742">
        <v>100</v>
      </c>
      <c r="DA49" s="748"/>
      <c r="DB49" s="748"/>
      <c r="DC49" s="749"/>
      <c r="DD49" s="750">
        <v>10316961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aa+AdFBPX8SH1IsVnmDvS8tqYlUNncKjJLrC2yRj3jZ0h30P1+c/PVLjW/Mq8iCnMNUYli2Nv+rs+lxHxbDUQg==" saltValue="cngMDerH9YOm5eBD9G/eU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H63" sqref="H63"/>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387</v>
      </c>
      <c r="C7" s="778"/>
      <c r="D7" s="778"/>
      <c r="E7" s="778"/>
      <c r="F7" s="778"/>
      <c r="G7" s="778"/>
      <c r="H7" s="778"/>
      <c r="I7" s="778"/>
      <c r="J7" s="778"/>
      <c r="K7" s="778"/>
      <c r="L7" s="778"/>
      <c r="M7" s="778"/>
      <c r="N7" s="778"/>
      <c r="O7" s="778"/>
      <c r="P7" s="779"/>
      <c r="Q7" s="780">
        <v>14932</v>
      </c>
      <c r="R7" s="781"/>
      <c r="S7" s="781"/>
      <c r="T7" s="781"/>
      <c r="U7" s="781"/>
      <c r="V7" s="781">
        <v>14196</v>
      </c>
      <c r="W7" s="781"/>
      <c r="X7" s="781"/>
      <c r="Y7" s="781"/>
      <c r="Z7" s="781"/>
      <c r="AA7" s="781">
        <v>736</v>
      </c>
      <c r="AB7" s="781"/>
      <c r="AC7" s="781"/>
      <c r="AD7" s="781"/>
      <c r="AE7" s="782"/>
      <c r="AF7" s="783">
        <v>635</v>
      </c>
      <c r="AG7" s="784"/>
      <c r="AH7" s="784"/>
      <c r="AI7" s="784"/>
      <c r="AJ7" s="785"/>
      <c r="AK7" s="820" t="s">
        <v>598</v>
      </c>
      <c r="AL7" s="821"/>
      <c r="AM7" s="821"/>
      <c r="AN7" s="821"/>
      <c r="AO7" s="821"/>
      <c r="AP7" s="821">
        <v>19272</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591</v>
      </c>
      <c r="BT7" s="825"/>
      <c r="BU7" s="825"/>
      <c r="BV7" s="825"/>
      <c r="BW7" s="825"/>
      <c r="BX7" s="825"/>
      <c r="BY7" s="825"/>
      <c r="BZ7" s="825"/>
      <c r="CA7" s="825"/>
      <c r="CB7" s="825"/>
      <c r="CC7" s="825"/>
      <c r="CD7" s="825"/>
      <c r="CE7" s="825"/>
      <c r="CF7" s="825"/>
      <c r="CG7" s="826"/>
      <c r="CH7" s="817">
        <v>0</v>
      </c>
      <c r="CI7" s="818"/>
      <c r="CJ7" s="818"/>
      <c r="CK7" s="818"/>
      <c r="CL7" s="819"/>
      <c r="CM7" s="817">
        <v>38</v>
      </c>
      <c r="CN7" s="818"/>
      <c r="CO7" s="818"/>
      <c r="CP7" s="818"/>
      <c r="CQ7" s="819"/>
      <c r="CR7" s="817">
        <v>10</v>
      </c>
      <c r="CS7" s="818"/>
      <c r="CT7" s="818"/>
      <c r="CU7" s="818"/>
      <c r="CV7" s="819"/>
      <c r="CW7" s="817" t="s">
        <v>598</v>
      </c>
      <c r="CX7" s="818"/>
      <c r="CY7" s="818"/>
      <c r="CZ7" s="818"/>
      <c r="DA7" s="819"/>
      <c r="DB7" s="817" t="s">
        <v>598</v>
      </c>
      <c r="DC7" s="818"/>
      <c r="DD7" s="818"/>
      <c r="DE7" s="818"/>
      <c r="DF7" s="819"/>
      <c r="DG7" s="817" t="s">
        <v>598</v>
      </c>
      <c r="DH7" s="818"/>
      <c r="DI7" s="818"/>
      <c r="DJ7" s="818"/>
      <c r="DK7" s="819"/>
      <c r="DL7" s="817" t="s">
        <v>598</v>
      </c>
      <c r="DM7" s="818"/>
      <c r="DN7" s="818"/>
      <c r="DO7" s="818"/>
      <c r="DP7" s="819"/>
      <c r="DQ7" s="817" t="s">
        <v>598</v>
      </c>
      <c r="DR7" s="818"/>
      <c r="DS7" s="818"/>
      <c r="DT7" s="818"/>
      <c r="DU7" s="819"/>
      <c r="DV7" s="798"/>
      <c r="DW7" s="799"/>
      <c r="DX7" s="799"/>
      <c r="DY7" s="799"/>
      <c r="DZ7" s="800"/>
      <c r="EA7" s="255"/>
    </row>
    <row r="8" spans="1:131" s="256" customFormat="1" ht="26.25" customHeight="1">
      <c r="A8" s="262">
        <v>2</v>
      </c>
      <c r="B8" s="801" t="s">
        <v>388</v>
      </c>
      <c r="C8" s="802"/>
      <c r="D8" s="802"/>
      <c r="E8" s="802"/>
      <c r="F8" s="802"/>
      <c r="G8" s="802"/>
      <c r="H8" s="802"/>
      <c r="I8" s="802"/>
      <c r="J8" s="802"/>
      <c r="K8" s="802"/>
      <c r="L8" s="802"/>
      <c r="M8" s="802"/>
      <c r="N8" s="802"/>
      <c r="O8" s="802"/>
      <c r="P8" s="803"/>
      <c r="Q8" s="804">
        <v>91</v>
      </c>
      <c r="R8" s="805"/>
      <c r="S8" s="805"/>
      <c r="T8" s="805"/>
      <c r="U8" s="805"/>
      <c r="V8" s="805">
        <v>74</v>
      </c>
      <c r="W8" s="805"/>
      <c r="X8" s="805"/>
      <c r="Y8" s="805"/>
      <c r="Z8" s="805"/>
      <c r="AA8" s="805">
        <v>17</v>
      </c>
      <c r="AB8" s="805"/>
      <c r="AC8" s="805"/>
      <c r="AD8" s="805"/>
      <c r="AE8" s="806"/>
      <c r="AF8" s="807">
        <v>4</v>
      </c>
      <c r="AG8" s="808"/>
      <c r="AH8" s="808"/>
      <c r="AI8" s="808"/>
      <c r="AJ8" s="809"/>
      <c r="AK8" s="810" t="s">
        <v>598</v>
      </c>
      <c r="AL8" s="811"/>
      <c r="AM8" s="811"/>
      <c r="AN8" s="811"/>
      <c r="AO8" s="811"/>
      <c r="AP8" s="811" t="s">
        <v>598</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592</v>
      </c>
      <c r="BT8" s="815"/>
      <c r="BU8" s="815"/>
      <c r="BV8" s="815"/>
      <c r="BW8" s="815"/>
      <c r="BX8" s="815"/>
      <c r="BY8" s="815"/>
      <c r="BZ8" s="815"/>
      <c r="CA8" s="815"/>
      <c r="CB8" s="815"/>
      <c r="CC8" s="815"/>
      <c r="CD8" s="815"/>
      <c r="CE8" s="815"/>
      <c r="CF8" s="815"/>
      <c r="CG8" s="816"/>
      <c r="CH8" s="827">
        <v>-7</v>
      </c>
      <c r="CI8" s="828"/>
      <c r="CJ8" s="828"/>
      <c r="CK8" s="828"/>
      <c r="CL8" s="829"/>
      <c r="CM8" s="827">
        <v>140</v>
      </c>
      <c r="CN8" s="828"/>
      <c r="CO8" s="828"/>
      <c r="CP8" s="828"/>
      <c r="CQ8" s="829"/>
      <c r="CR8" s="827">
        <v>215</v>
      </c>
      <c r="CS8" s="828"/>
      <c r="CT8" s="828"/>
      <c r="CU8" s="828"/>
      <c r="CV8" s="829"/>
      <c r="CW8" s="827" t="s">
        <v>598</v>
      </c>
      <c r="CX8" s="828"/>
      <c r="CY8" s="828"/>
      <c r="CZ8" s="828"/>
      <c r="DA8" s="829"/>
      <c r="DB8" s="827" t="s">
        <v>598</v>
      </c>
      <c r="DC8" s="828"/>
      <c r="DD8" s="828"/>
      <c r="DE8" s="828"/>
      <c r="DF8" s="829"/>
      <c r="DG8" s="827" t="s">
        <v>598</v>
      </c>
      <c r="DH8" s="828"/>
      <c r="DI8" s="828"/>
      <c r="DJ8" s="828"/>
      <c r="DK8" s="829"/>
      <c r="DL8" s="827" t="s">
        <v>598</v>
      </c>
      <c r="DM8" s="828"/>
      <c r="DN8" s="828"/>
      <c r="DO8" s="828"/>
      <c r="DP8" s="829"/>
      <c r="DQ8" s="827" t="s">
        <v>598</v>
      </c>
      <c r="DR8" s="828"/>
      <c r="DS8" s="828"/>
      <c r="DT8" s="828"/>
      <c r="DU8" s="829"/>
      <c r="DV8" s="830"/>
      <c r="DW8" s="831"/>
      <c r="DX8" s="831"/>
      <c r="DY8" s="831"/>
      <c r="DZ8" s="832"/>
      <c r="EA8" s="255"/>
    </row>
    <row r="9" spans="1:131" s="256" customFormat="1" ht="26.25" customHeight="1">
      <c r="A9" s="262">
        <v>3</v>
      </c>
      <c r="B9" s="801" t="s">
        <v>389</v>
      </c>
      <c r="C9" s="802"/>
      <c r="D9" s="802"/>
      <c r="E9" s="802"/>
      <c r="F9" s="802"/>
      <c r="G9" s="802"/>
      <c r="H9" s="802"/>
      <c r="I9" s="802"/>
      <c r="J9" s="802"/>
      <c r="K9" s="802"/>
      <c r="L9" s="802"/>
      <c r="M9" s="802"/>
      <c r="N9" s="802"/>
      <c r="O9" s="802"/>
      <c r="P9" s="803"/>
      <c r="Q9" s="804">
        <v>123</v>
      </c>
      <c r="R9" s="805"/>
      <c r="S9" s="805"/>
      <c r="T9" s="805"/>
      <c r="U9" s="805"/>
      <c r="V9" s="805">
        <v>123</v>
      </c>
      <c r="W9" s="805"/>
      <c r="X9" s="805"/>
      <c r="Y9" s="805"/>
      <c r="Z9" s="805"/>
      <c r="AA9" s="805">
        <v>0</v>
      </c>
      <c r="AB9" s="805"/>
      <c r="AC9" s="805"/>
      <c r="AD9" s="805"/>
      <c r="AE9" s="806"/>
      <c r="AF9" s="807" t="s">
        <v>128</v>
      </c>
      <c r="AG9" s="808"/>
      <c r="AH9" s="808"/>
      <c r="AI9" s="808"/>
      <c r="AJ9" s="809"/>
      <c r="AK9" s="810" t="s">
        <v>598</v>
      </c>
      <c r="AL9" s="811"/>
      <c r="AM9" s="811"/>
      <c r="AN9" s="811"/>
      <c r="AO9" s="811"/>
      <c r="AP9" s="811" t="s">
        <v>598</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391</v>
      </c>
      <c r="B23" s="836" t="s">
        <v>392</v>
      </c>
      <c r="C23" s="837"/>
      <c r="D23" s="837"/>
      <c r="E23" s="837"/>
      <c r="F23" s="837"/>
      <c r="G23" s="837"/>
      <c r="H23" s="837"/>
      <c r="I23" s="837"/>
      <c r="J23" s="837"/>
      <c r="K23" s="837"/>
      <c r="L23" s="837"/>
      <c r="M23" s="837"/>
      <c r="N23" s="837"/>
      <c r="O23" s="837"/>
      <c r="P23" s="838"/>
      <c r="Q23" s="839">
        <v>15146</v>
      </c>
      <c r="R23" s="840"/>
      <c r="S23" s="840"/>
      <c r="T23" s="840"/>
      <c r="U23" s="840"/>
      <c r="V23" s="840">
        <v>14393</v>
      </c>
      <c r="W23" s="840"/>
      <c r="X23" s="840"/>
      <c r="Y23" s="840"/>
      <c r="Z23" s="840"/>
      <c r="AA23" s="840">
        <v>753</v>
      </c>
      <c r="AB23" s="840"/>
      <c r="AC23" s="840"/>
      <c r="AD23" s="840"/>
      <c r="AE23" s="841"/>
      <c r="AF23" s="842">
        <v>639</v>
      </c>
      <c r="AG23" s="840"/>
      <c r="AH23" s="840"/>
      <c r="AI23" s="840"/>
      <c r="AJ23" s="843"/>
      <c r="AK23" s="844"/>
      <c r="AL23" s="845"/>
      <c r="AM23" s="845"/>
      <c r="AN23" s="845"/>
      <c r="AO23" s="845"/>
      <c r="AP23" s="840">
        <v>19272</v>
      </c>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370</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403</v>
      </c>
      <c r="C28" s="778"/>
      <c r="D28" s="778"/>
      <c r="E28" s="778"/>
      <c r="F28" s="778"/>
      <c r="G28" s="778"/>
      <c r="H28" s="778"/>
      <c r="I28" s="778"/>
      <c r="J28" s="778"/>
      <c r="K28" s="778"/>
      <c r="L28" s="778"/>
      <c r="M28" s="778"/>
      <c r="N28" s="778"/>
      <c r="O28" s="778"/>
      <c r="P28" s="779"/>
      <c r="Q28" s="868">
        <v>3085</v>
      </c>
      <c r="R28" s="869"/>
      <c r="S28" s="869"/>
      <c r="T28" s="869"/>
      <c r="U28" s="869"/>
      <c r="V28" s="869">
        <v>2980</v>
      </c>
      <c r="W28" s="869"/>
      <c r="X28" s="869"/>
      <c r="Y28" s="869"/>
      <c r="Z28" s="869"/>
      <c r="AA28" s="869">
        <v>105</v>
      </c>
      <c r="AB28" s="869"/>
      <c r="AC28" s="869"/>
      <c r="AD28" s="869"/>
      <c r="AE28" s="870"/>
      <c r="AF28" s="871">
        <v>105</v>
      </c>
      <c r="AG28" s="869"/>
      <c r="AH28" s="869"/>
      <c r="AI28" s="869"/>
      <c r="AJ28" s="872"/>
      <c r="AK28" s="873">
        <v>280</v>
      </c>
      <c r="AL28" s="864"/>
      <c r="AM28" s="864"/>
      <c r="AN28" s="864"/>
      <c r="AO28" s="864"/>
      <c r="AP28" s="864" t="s">
        <v>598</v>
      </c>
      <c r="AQ28" s="864"/>
      <c r="AR28" s="864"/>
      <c r="AS28" s="864"/>
      <c r="AT28" s="864"/>
      <c r="AU28" s="864" t="s">
        <v>598</v>
      </c>
      <c r="AV28" s="864"/>
      <c r="AW28" s="864"/>
      <c r="AX28" s="864"/>
      <c r="AY28" s="864"/>
      <c r="AZ28" s="865" t="s">
        <v>598</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404</v>
      </c>
      <c r="C29" s="802"/>
      <c r="D29" s="802"/>
      <c r="E29" s="802"/>
      <c r="F29" s="802"/>
      <c r="G29" s="802"/>
      <c r="H29" s="802"/>
      <c r="I29" s="802"/>
      <c r="J29" s="802"/>
      <c r="K29" s="802"/>
      <c r="L29" s="802"/>
      <c r="M29" s="802"/>
      <c r="N29" s="802"/>
      <c r="O29" s="802"/>
      <c r="P29" s="803"/>
      <c r="Q29" s="804">
        <v>3197</v>
      </c>
      <c r="R29" s="805"/>
      <c r="S29" s="805"/>
      <c r="T29" s="805"/>
      <c r="U29" s="805"/>
      <c r="V29" s="805">
        <v>3153</v>
      </c>
      <c r="W29" s="805"/>
      <c r="X29" s="805"/>
      <c r="Y29" s="805"/>
      <c r="Z29" s="805"/>
      <c r="AA29" s="805">
        <v>44</v>
      </c>
      <c r="AB29" s="805"/>
      <c r="AC29" s="805"/>
      <c r="AD29" s="805"/>
      <c r="AE29" s="806"/>
      <c r="AF29" s="807">
        <v>45</v>
      </c>
      <c r="AG29" s="808"/>
      <c r="AH29" s="808"/>
      <c r="AI29" s="808"/>
      <c r="AJ29" s="809"/>
      <c r="AK29" s="876">
        <v>509</v>
      </c>
      <c r="AL29" s="877"/>
      <c r="AM29" s="877"/>
      <c r="AN29" s="877"/>
      <c r="AO29" s="877"/>
      <c r="AP29" s="877" t="s">
        <v>598</v>
      </c>
      <c r="AQ29" s="877"/>
      <c r="AR29" s="877"/>
      <c r="AS29" s="877"/>
      <c r="AT29" s="877"/>
      <c r="AU29" s="877" t="s">
        <v>598</v>
      </c>
      <c r="AV29" s="877"/>
      <c r="AW29" s="877"/>
      <c r="AX29" s="877"/>
      <c r="AY29" s="877"/>
      <c r="AZ29" s="878" t="s">
        <v>598</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405</v>
      </c>
      <c r="C30" s="802"/>
      <c r="D30" s="802"/>
      <c r="E30" s="802"/>
      <c r="F30" s="802"/>
      <c r="G30" s="802"/>
      <c r="H30" s="802"/>
      <c r="I30" s="802"/>
      <c r="J30" s="802"/>
      <c r="K30" s="802"/>
      <c r="L30" s="802"/>
      <c r="M30" s="802"/>
      <c r="N30" s="802"/>
      <c r="O30" s="802"/>
      <c r="P30" s="803"/>
      <c r="Q30" s="804">
        <v>315</v>
      </c>
      <c r="R30" s="805"/>
      <c r="S30" s="805"/>
      <c r="T30" s="805"/>
      <c r="U30" s="805"/>
      <c r="V30" s="805">
        <v>305</v>
      </c>
      <c r="W30" s="805"/>
      <c r="X30" s="805"/>
      <c r="Y30" s="805"/>
      <c r="Z30" s="805"/>
      <c r="AA30" s="805">
        <v>10</v>
      </c>
      <c r="AB30" s="805"/>
      <c r="AC30" s="805"/>
      <c r="AD30" s="805"/>
      <c r="AE30" s="806"/>
      <c r="AF30" s="807">
        <v>10</v>
      </c>
      <c r="AG30" s="808"/>
      <c r="AH30" s="808"/>
      <c r="AI30" s="808"/>
      <c r="AJ30" s="809"/>
      <c r="AK30" s="876">
        <v>113</v>
      </c>
      <c r="AL30" s="877"/>
      <c r="AM30" s="877"/>
      <c r="AN30" s="877"/>
      <c r="AO30" s="877"/>
      <c r="AP30" s="877" t="s">
        <v>598</v>
      </c>
      <c r="AQ30" s="877"/>
      <c r="AR30" s="877"/>
      <c r="AS30" s="877"/>
      <c r="AT30" s="877"/>
      <c r="AU30" s="877" t="s">
        <v>598</v>
      </c>
      <c r="AV30" s="877"/>
      <c r="AW30" s="877"/>
      <c r="AX30" s="877"/>
      <c r="AY30" s="877"/>
      <c r="AZ30" s="878" t="s">
        <v>598</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406</v>
      </c>
      <c r="C31" s="802"/>
      <c r="D31" s="802"/>
      <c r="E31" s="802"/>
      <c r="F31" s="802"/>
      <c r="G31" s="802"/>
      <c r="H31" s="802"/>
      <c r="I31" s="802"/>
      <c r="J31" s="802"/>
      <c r="K31" s="802"/>
      <c r="L31" s="802"/>
      <c r="M31" s="802"/>
      <c r="N31" s="802"/>
      <c r="O31" s="802"/>
      <c r="P31" s="803"/>
      <c r="Q31" s="804">
        <v>703</v>
      </c>
      <c r="R31" s="805"/>
      <c r="S31" s="805"/>
      <c r="T31" s="805"/>
      <c r="U31" s="805"/>
      <c r="V31" s="805">
        <v>698</v>
      </c>
      <c r="W31" s="805"/>
      <c r="X31" s="805"/>
      <c r="Y31" s="805"/>
      <c r="Z31" s="805"/>
      <c r="AA31" s="805">
        <v>5</v>
      </c>
      <c r="AB31" s="805"/>
      <c r="AC31" s="805"/>
      <c r="AD31" s="805"/>
      <c r="AE31" s="806"/>
      <c r="AF31" s="807">
        <v>731</v>
      </c>
      <c r="AG31" s="808"/>
      <c r="AH31" s="808"/>
      <c r="AI31" s="808"/>
      <c r="AJ31" s="809"/>
      <c r="AK31" s="876">
        <v>238</v>
      </c>
      <c r="AL31" s="877"/>
      <c r="AM31" s="877"/>
      <c r="AN31" s="877"/>
      <c r="AO31" s="877"/>
      <c r="AP31" s="877">
        <v>3513</v>
      </c>
      <c r="AQ31" s="877"/>
      <c r="AR31" s="877"/>
      <c r="AS31" s="877"/>
      <c r="AT31" s="877"/>
      <c r="AU31" s="877">
        <v>1289</v>
      </c>
      <c r="AV31" s="877"/>
      <c r="AW31" s="877"/>
      <c r="AX31" s="877"/>
      <c r="AY31" s="877"/>
      <c r="AZ31" s="878" t="s">
        <v>598</v>
      </c>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408</v>
      </c>
      <c r="C32" s="802"/>
      <c r="D32" s="802"/>
      <c r="E32" s="802"/>
      <c r="F32" s="802"/>
      <c r="G32" s="802"/>
      <c r="H32" s="802"/>
      <c r="I32" s="802"/>
      <c r="J32" s="802"/>
      <c r="K32" s="802"/>
      <c r="L32" s="802"/>
      <c r="M32" s="802"/>
      <c r="N32" s="802"/>
      <c r="O32" s="802"/>
      <c r="P32" s="803"/>
      <c r="Q32" s="804">
        <v>665</v>
      </c>
      <c r="R32" s="805"/>
      <c r="S32" s="805"/>
      <c r="T32" s="805"/>
      <c r="U32" s="805"/>
      <c r="V32" s="805">
        <v>660</v>
      </c>
      <c r="W32" s="805"/>
      <c r="X32" s="805"/>
      <c r="Y32" s="805"/>
      <c r="Z32" s="805"/>
      <c r="AA32" s="805">
        <v>5</v>
      </c>
      <c r="AB32" s="805"/>
      <c r="AC32" s="805"/>
      <c r="AD32" s="805"/>
      <c r="AE32" s="806"/>
      <c r="AF32" s="807">
        <v>204</v>
      </c>
      <c r="AG32" s="808"/>
      <c r="AH32" s="808"/>
      <c r="AI32" s="808"/>
      <c r="AJ32" s="809"/>
      <c r="AK32" s="876">
        <v>241</v>
      </c>
      <c r="AL32" s="877"/>
      <c r="AM32" s="877"/>
      <c r="AN32" s="877"/>
      <c r="AO32" s="877"/>
      <c r="AP32" s="877" t="s">
        <v>598</v>
      </c>
      <c r="AQ32" s="877"/>
      <c r="AR32" s="877"/>
      <c r="AS32" s="877"/>
      <c r="AT32" s="877"/>
      <c r="AU32" s="877" t="s">
        <v>598</v>
      </c>
      <c r="AV32" s="877"/>
      <c r="AW32" s="877"/>
      <c r="AX32" s="877"/>
      <c r="AY32" s="877"/>
      <c r="AZ32" s="878" t="s">
        <v>598</v>
      </c>
      <c r="BA32" s="878"/>
      <c r="BB32" s="878"/>
      <c r="BC32" s="878"/>
      <c r="BD32" s="878"/>
      <c r="BE32" s="874" t="s">
        <v>409</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410</v>
      </c>
      <c r="C33" s="802"/>
      <c r="D33" s="802"/>
      <c r="E33" s="802"/>
      <c r="F33" s="802"/>
      <c r="G33" s="802"/>
      <c r="H33" s="802"/>
      <c r="I33" s="802"/>
      <c r="J33" s="802"/>
      <c r="K33" s="802"/>
      <c r="L33" s="802"/>
      <c r="M33" s="802"/>
      <c r="N33" s="802"/>
      <c r="O33" s="802"/>
      <c r="P33" s="803"/>
      <c r="Q33" s="804">
        <v>179</v>
      </c>
      <c r="R33" s="805"/>
      <c r="S33" s="805"/>
      <c r="T33" s="805"/>
      <c r="U33" s="805"/>
      <c r="V33" s="805">
        <v>177</v>
      </c>
      <c r="W33" s="805"/>
      <c r="X33" s="805"/>
      <c r="Y33" s="805"/>
      <c r="Z33" s="805"/>
      <c r="AA33" s="805">
        <v>2</v>
      </c>
      <c r="AB33" s="805"/>
      <c r="AC33" s="805"/>
      <c r="AD33" s="805"/>
      <c r="AE33" s="806"/>
      <c r="AF33" s="807">
        <v>2</v>
      </c>
      <c r="AG33" s="808"/>
      <c r="AH33" s="808"/>
      <c r="AI33" s="808"/>
      <c r="AJ33" s="809"/>
      <c r="AK33" s="876">
        <v>107</v>
      </c>
      <c r="AL33" s="877"/>
      <c r="AM33" s="877"/>
      <c r="AN33" s="877"/>
      <c r="AO33" s="877"/>
      <c r="AP33" s="877">
        <v>695</v>
      </c>
      <c r="AQ33" s="877"/>
      <c r="AR33" s="877"/>
      <c r="AS33" s="877"/>
      <c r="AT33" s="877"/>
      <c r="AU33" s="877">
        <v>684</v>
      </c>
      <c r="AV33" s="877"/>
      <c r="AW33" s="877"/>
      <c r="AX33" s="877"/>
      <c r="AY33" s="877"/>
      <c r="AZ33" s="878" t="s">
        <v>598</v>
      </c>
      <c r="BA33" s="878"/>
      <c r="BB33" s="878"/>
      <c r="BC33" s="878"/>
      <c r="BD33" s="878"/>
      <c r="BE33" s="874" t="s">
        <v>411</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412</v>
      </c>
      <c r="C34" s="802"/>
      <c r="D34" s="802"/>
      <c r="E34" s="802"/>
      <c r="F34" s="802"/>
      <c r="G34" s="802"/>
      <c r="H34" s="802"/>
      <c r="I34" s="802"/>
      <c r="J34" s="802"/>
      <c r="K34" s="802"/>
      <c r="L34" s="802"/>
      <c r="M34" s="802"/>
      <c r="N34" s="802"/>
      <c r="O34" s="802"/>
      <c r="P34" s="803"/>
      <c r="Q34" s="804">
        <v>134</v>
      </c>
      <c r="R34" s="805"/>
      <c r="S34" s="805"/>
      <c r="T34" s="805"/>
      <c r="U34" s="805"/>
      <c r="V34" s="805">
        <v>133</v>
      </c>
      <c r="W34" s="805"/>
      <c r="X34" s="805"/>
      <c r="Y34" s="805"/>
      <c r="Z34" s="805"/>
      <c r="AA34" s="805">
        <v>1</v>
      </c>
      <c r="AB34" s="805"/>
      <c r="AC34" s="805"/>
      <c r="AD34" s="805"/>
      <c r="AE34" s="806"/>
      <c r="AF34" s="807">
        <v>1</v>
      </c>
      <c r="AG34" s="808"/>
      <c r="AH34" s="808"/>
      <c r="AI34" s="808"/>
      <c r="AJ34" s="809"/>
      <c r="AK34" s="876">
        <v>43</v>
      </c>
      <c r="AL34" s="877"/>
      <c r="AM34" s="877"/>
      <c r="AN34" s="877"/>
      <c r="AO34" s="877"/>
      <c r="AP34" s="877">
        <v>188</v>
      </c>
      <c r="AQ34" s="877"/>
      <c r="AR34" s="877"/>
      <c r="AS34" s="877"/>
      <c r="AT34" s="877"/>
      <c r="AU34" s="877">
        <v>188</v>
      </c>
      <c r="AV34" s="877"/>
      <c r="AW34" s="877"/>
      <c r="AX34" s="877"/>
      <c r="AY34" s="877"/>
      <c r="AZ34" s="878" t="s">
        <v>598</v>
      </c>
      <c r="BA34" s="878"/>
      <c r="BB34" s="878"/>
      <c r="BC34" s="878"/>
      <c r="BD34" s="878"/>
      <c r="BE34" s="874" t="s">
        <v>411</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t="s">
        <v>413</v>
      </c>
      <c r="C35" s="802"/>
      <c r="D35" s="802"/>
      <c r="E35" s="802"/>
      <c r="F35" s="802"/>
      <c r="G35" s="802"/>
      <c r="H35" s="802"/>
      <c r="I35" s="802"/>
      <c r="J35" s="802"/>
      <c r="K35" s="802"/>
      <c r="L35" s="802"/>
      <c r="M35" s="802"/>
      <c r="N35" s="802"/>
      <c r="O35" s="802"/>
      <c r="P35" s="803"/>
      <c r="Q35" s="804">
        <v>19</v>
      </c>
      <c r="R35" s="805"/>
      <c r="S35" s="805"/>
      <c r="T35" s="805"/>
      <c r="U35" s="805"/>
      <c r="V35" s="805">
        <v>18</v>
      </c>
      <c r="W35" s="805"/>
      <c r="X35" s="805"/>
      <c r="Y35" s="805"/>
      <c r="Z35" s="805"/>
      <c r="AA35" s="805">
        <v>1</v>
      </c>
      <c r="AB35" s="805"/>
      <c r="AC35" s="805"/>
      <c r="AD35" s="805"/>
      <c r="AE35" s="806"/>
      <c r="AF35" s="807">
        <v>1</v>
      </c>
      <c r="AG35" s="808"/>
      <c r="AH35" s="808"/>
      <c r="AI35" s="808"/>
      <c r="AJ35" s="809"/>
      <c r="AK35" s="876">
        <v>19</v>
      </c>
      <c r="AL35" s="877"/>
      <c r="AM35" s="877"/>
      <c r="AN35" s="877"/>
      <c r="AO35" s="877"/>
      <c r="AP35" s="877" t="s">
        <v>598</v>
      </c>
      <c r="AQ35" s="877"/>
      <c r="AR35" s="877"/>
      <c r="AS35" s="877"/>
      <c r="AT35" s="877"/>
      <c r="AU35" s="877" t="s">
        <v>598</v>
      </c>
      <c r="AV35" s="877"/>
      <c r="AW35" s="877"/>
      <c r="AX35" s="877"/>
      <c r="AY35" s="877"/>
      <c r="AZ35" s="878" t="s">
        <v>598</v>
      </c>
      <c r="BA35" s="878"/>
      <c r="BB35" s="878"/>
      <c r="BC35" s="878"/>
      <c r="BD35" s="878"/>
      <c r="BE35" s="874" t="s">
        <v>411</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414</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391</v>
      </c>
      <c r="B63" s="836" t="s">
        <v>415</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1099</v>
      </c>
      <c r="AG63" s="888"/>
      <c r="AH63" s="888"/>
      <c r="AI63" s="888"/>
      <c r="AJ63" s="889"/>
      <c r="AK63" s="890"/>
      <c r="AL63" s="885"/>
      <c r="AM63" s="885"/>
      <c r="AN63" s="885"/>
      <c r="AO63" s="885"/>
      <c r="AP63" s="888">
        <v>4396</v>
      </c>
      <c r="AQ63" s="888"/>
      <c r="AR63" s="888"/>
      <c r="AS63" s="888"/>
      <c r="AT63" s="888"/>
      <c r="AU63" s="888">
        <v>2161</v>
      </c>
      <c r="AV63" s="888"/>
      <c r="AW63" s="888"/>
      <c r="AX63" s="888"/>
      <c r="AY63" s="888"/>
      <c r="AZ63" s="892"/>
      <c r="BA63" s="892"/>
      <c r="BB63" s="892"/>
      <c r="BC63" s="892"/>
      <c r="BD63" s="892"/>
      <c r="BE63" s="893"/>
      <c r="BF63" s="893"/>
      <c r="BG63" s="893"/>
      <c r="BH63" s="893"/>
      <c r="BI63" s="894"/>
      <c r="BJ63" s="895" t="s">
        <v>128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417</v>
      </c>
      <c r="B66" s="787"/>
      <c r="C66" s="787"/>
      <c r="D66" s="787"/>
      <c r="E66" s="787"/>
      <c r="F66" s="787"/>
      <c r="G66" s="787"/>
      <c r="H66" s="787"/>
      <c r="I66" s="787"/>
      <c r="J66" s="787"/>
      <c r="K66" s="787"/>
      <c r="L66" s="787"/>
      <c r="M66" s="787"/>
      <c r="N66" s="787"/>
      <c r="O66" s="787"/>
      <c r="P66" s="788"/>
      <c r="Q66" s="763" t="s">
        <v>418</v>
      </c>
      <c r="R66" s="764"/>
      <c r="S66" s="764"/>
      <c r="T66" s="764"/>
      <c r="U66" s="765"/>
      <c r="V66" s="763" t="s">
        <v>396</v>
      </c>
      <c r="W66" s="764"/>
      <c r="X66" s="764"/>
      <c r="Y66" s="764"/>
      <c r="Z66" s="765"/>
      <c r="AA66" s="763" t="s">
        <v>419</v>
      </c>
      <c r="AB66" s="764"/>
      <c r="AC66" s="764"/>
      <c r="AD66" s="764"/>
      <c r="AE66" s="765"/>
      <c r="AF66" s="898" t="s">
        <v>398</v>
      </c>
      <c r="AG66" s="859"/>
      <c r="AH66" s="859"/>
      <c r="AI66" s="859"/>
      <c r="AJ66" s="899"/>
      <c r="AK66" s="763" t="s">
        <v>399</v>
      </c>
      <c r="AL66" s="787"/>
      <c r="AM66" s="787"/>
      <c r="AN66" s="787"/>
      <c r="AO66" s="788"/>
      <c r="AP66" s="763" t="s">
        <v>400</v>
      </c>
      <c r="AQ66" s="764"/>
      <c r="AR66" s="764"/>
      <c r="AS66" s="764"/>
      <c r="AT66" s="765"/>
      <c r="AU66" s="763" t="s">
        <v>420</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578</v>
      </c>
      <c r="C68" s="916"/>
      <c r="D68" s="916"/>
      <c r="E68" s="916"/>
      <c r="F68" s="916"/>
      <c r="G68" s="916"/>
      <c r="H68" s="916"/>
      <c r="I68" s="916"/>
      <c r="J68" s="916"/>
      <c r="K68" s="916"/>
      <c r="L68" s="916"/>
      <c r="M68" s="916"/>
      <c r="N68" s="916"/>
      <c r="O68" s="916"/>
      <c r="P68" s="917"/>
      <c r="Q68" s="918">
        <v>41</v>
      </c>
      <c r="R68" s="912"/>
      <c r="S68" s="912"/>
      <c r="T68" s="912"/>
      <c r="U68" s="912"/>
      <c r="V68" s="912">
        <v>39</v>
      </c>
      <c r="W68" s="912"/>
      <c r="X68" s="912"/>
      <c r="Y68" s="912"/>
      <c r="Z68" s="912"/>
      <c r="AA68" s="912">
        <v>1</v>
      </c>
      <c r="AB68" s="912"/>
      <c r="AC68" s="912"/>
      <c r="AD68" s="912"/>
      <c r="AE68" s="912"/>
      <c r="AF68" s="912">
        <v>1</v>
      </c>
      <c r="AG68" s="912"/>
      <c r="AH68" s="912"/>
      <c r="AI68" s="912"/>
      <c r="AJ68" s="912"/>
      <c r="AK68" s="912" t="s">
        <v>598</v>
      </c>
      <c r="AL68" s="912"/>
      <c r="AM68" s="912"/>
      <c r="AN68" s="912"/>
      <c r="AO68" s="912"/>
      <c r="AP68" s="912">
        <v>48</v>
      </c>
      <c r="AQ68" s="912"/>
      <c r="AR68" s="912"/>
      <c r="AS68" s="912"/>
      <c r="AT68" s="912"/>
      <c r="AU68" s="912">
        <v>24</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579</v>
      </c>
      <c r="C69" s="920"/>
      <c r="D69" s="920"/>
      <c r="E69" s="920"/>
      <c r="F69" s="920"/>
      <c r="G69" s="920"/>
      <c r="H69" s="920"/>
      <c r="I69" s="920"/>
      <c r="J69" s="920"/>
      <c r="K69" s="920"/>
      <c r="L69" s="920"/>
      <c r="M69" s="920"/>
      <c r="N69" s="920"/>
      <c r="O69" s="920"/>
      <c r="P69" s="921"/>
      <c r="Q69" s="922">
        <v>83</v>
      </c>
      <c r="R69" s="877"/>
      <c r="S69" s="877"/>
      <c r="T69" s="877"/>
      <c r="U69" s="877"/>
      <c r="V69" s="877">
        <v>72</v>
      </c>
      <c r="W69" s="877"/>
      <c r="X69" s="877"/>
      <c r="Y69" s="877"/>
      <c r="Z69" s="877"/>
      <c r="AA69" s="877">
        <v>11</v>
      </c>
      <c r="AB69" s="877"/>
      <c r="AC69" s="877"/>
      <c r="AD69" s="877"/>
      <c r="AE69" s="877"/>
      <c r="AF69" s="877">
        <v>11</v>
      </c>
      <c r="AG69" s="877"/>
      <c r="AH69" s="877"/>
      <c r="AI69" s="877"/>
      <c r="AJ69" s="877"/>
      <c r="AK69" s="877" t="s">
        <v>598</v>
      </c>
      <c r="AL69" s="877"/>
      <c r="AM69" s="877"/>
      <c r="AN69" s="877"/>
      <c r="AO69" s="877"/>
      <c r="AP69" s="877" t="s">
        <v>598</v>
      </c>
      <c r="AQ69" s="877"/>
      <c r="AR69" s="877"/>
      <c r="AS69" s="877"/>
      <c r="AT69" s="877"/>
      <c r="AU69" s="877" t="s">
        <v>598</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580</v>
      </c>
      <c r="C70" s="920"/>
      <c r="D70" s="920"/>
      <c r="E70" s="920"/>
      <c r="F70" s="920"/>
      <c r="G70" s="920"/>
      <c r="H70" s="920"/>
      <c r="I70" s="920"/>
      <c r="J70" s="920"/>
      <c r="K70" s="920"/>
      <c r="L70" s="920"/>
      <c r="M70" s="920"/>
      <c r="N70" s="920"/>
      <c r="O70" s="920"/>
      <c r="P70" s="921"/>
      <c r="Q70" s="922">
        <v>220478</v>
      </c>
      <c r="R70" s="877"/>
      <c r="S70" s="877"/>
      <c r="T70" s="877"/>
      <c r="U70" s="877"/>
      <c r="V70" s="877">
        <v>214081</v>
      </c>
      <c r="W70" s="877"/>
      <c r="X70" s="877"/>
      <c r="Y70" s="877"/>
      <c r="Z70" s="877"/>
      <c r="AA70" s="877">
        <v>6397</v>
      </c>
      <c r="AB70" s="877"/>
      <c r="AC70" s="877"/>
      <c r="AD70" s="877"/>
      <c r="AE70" s="877"/>
      <c r="AF70" s="877">
        <v>6397</v>
      </c>
      <c r="AG70" s="877"/>
      <c r="AH70" s="877"/>
      <c r="AI70" s="877"/>
      <c r="AJ70" s="877"/>
      <c r="AK70" s="877" t="s">
        <v>598</v>
      </c>
      <c r="AL70" s="877"/>
      <c r="AM70" s="877"/>
      <c r="AN70" s="877"/>
      <c r="AO70" s="877"/>
      <c r="AP70" s="877" t="s">
        <v>598</v>
      </c>
      <c r="AQ70" s="877"/>
      <c r="AR70" s="877"/>
      <c r="AS70" s="877"/>
      <c r="AT70" s="877"/>
      <c r="AU70" s="877" t="s">
        <v>598</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581</v>
      </c>
      <c r="C71" s="920"/>
      <c r="D71" s="920"/>
      <c r="E71" s="920"/>
      <c r="F71" s="920"/>
      <c r="G71" s="920"/>
      <c r="H71" s="920"/>
      <c r="I71" s="920"/>
      <c r="J71" s="920"/>
      <c r="K71" s="920"/>
      <c r="L71" s="920"/>
      <c r="M71" s="920"/>
      <c r="N71" s="920"/>
      <c r="O71" s="920"/>
      <c r="P71" s="921"/>
      <c r="Q71" s="922">
        <v>145</v>
      </c>
      <c r="R71" s="877"/>
      <c r="S71" s="877"/>
      <c r="T71" s="877"/>
      <c r="U71" s="877"/>
      <c r="V71" s="877">
        <v>91</v>
      </c>
      <c r="W71" s="877"/>
      <c r="X71" s="877"/>
      <c r="Y71" s="877"/>
      <c r="Z71" s="877"/>
      <c r="AA71" s="877">
        <v>54</v>
      </c>
      <c r="AB71" s="877"/>
      <c r="AC71" s="877"/>
      <c r="AD71" s="877"/>
      <c r="AE71" s="877"/>
      <c r="AF71" s="877">
        <v>54</v>
      </c>
      <c r="AG71" s="877"/>
      <c r="AH71" s="877"/>
      <c r="AI71" s="877"/>
      <c r="AJ71" s="877"/>
      <c r="AK71" s="877" t="s">
        <v>598</v>
      </c>
      <c r="AL71" s="877"/>
      <c r="AM71" s="877"/>
      <c r="AN71" s="877"/>
      <c r="AO71" s="877"/>
      <c r="AP71" s="877" t="s">
        <v>598</v>
      </c>
      <c r="AQ71" s="877"/>
      <c r="AR71" s="877"/>
      <c r="AS71" s="877"/>
      <c r="AT71" s="877"/>
      <c r="AU71" s="877" t="s">
        <v>598</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582</v>
      </c>
      <c r="C72" s="920"/>
      <c r="D72" s="920"/>
      <c r="E72" s="920"/>
      <c r="F72" s="920"/>
      <c r="G72" s="920"/>
      <c r="H72" s="920"/>
      <c r="I72" s="920"/>
      <c r="J72" s="920"/>
      <c r="K72" s="920"/>
      <c r="L72" s="920"/>
      <c r="M72" s="920"/>
      <c r="N72" s="920"/>
      <c r="O72" s="920"/>
      <c r="P72" s="921"/>
      <c r="Q72" s="922">
        <v>182</v>
      </c>
      <c r="R72" s="877"/>
      <c r="S72" s="877"/>
      <c r="T72" s="877"/>
      <c r="U72" s="877"/>
      <c r="V72" s="877">
        <v>157</v>
      </c>
      <c r="W72" s="877"/>
      <c r="X72" s="877"/>
      <c r="Y72" s="877"/>
      <c r="Z72" s="877"/>
      <c r="AA72" s="877">
        <v>24</v>
      </c>
      <c r="AB72" s="877"/>
      <c r="AC72" s="877"/>
      <c r="AD72" s="877"/>
      <c r="AE72" s="877"/>
      <c r="AF72" s="877">
        <v>265</v>
      </c>
      <c r="AG72" s="877"/>
      <c r="AH72" s="877"/>
      <c r="AI72" s="877"/>
      <c r="AJ72" s="877"/>
      <c r="AK72" s="877" t="s">
        <v>598</v>
      </c>
      <c r="AL72" s="877"/>
      <c r="AM72" s="877"/>
      <c r="AN72" s="877"/>
      <c r="AO72" s="877"/>
      <c r="AP72" s="877" t="s">
        <v>598</v>
      </c>
      <c r="AQ72" s="877"/>
      <c r="AR72" s="877"/>
      <c r="AS72" s="877"/>
      <c r="AT72" s="877"/>
      <c r="AU72" s="877" t="s">
        <v>598</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583</v>
      </c>
      <c r="C73" s="920"/>
      <c r="D73" s="920"/>
      <c r="E73" s="920"/>
      <c r="F73" s="920"/>
      <c r="G73" s="920"/>
      <c r="H73" s="920"/>
      <c r="I73" s="920"/>
      <c r="J73" s="920"/>
      <c r="K73" s="920"/>
      <c r="L73" s="920"/>
      <c r="M73" s="920"/>
      <c r="N73" s="920"/>
      <c r="O73" s="920"/>
      <c r="P73" s="921"/>
      <c r="Q73" s="922">
        <v>4168</v>
      </c>
      <c r="R73" s="877"/>
      <c r="S73" s="877"/>
      <c r="T73" s="877"/>
      <c r="U73" s="877"/>
      <c r="V73" s="877">
        <v>3721</v>
      </c>
      <c r="W73" s="877"/>
      <c r="X73" s="877"/>
      <c r="Y73" s="877"/>
      <c r="Z73" s="877"/>
      <c r="AA73" s="877">
        <v>447</v>
      </c>
      <c r="AB73" s="877"/>
      <c r="AC73" s="877"/>
      <c r="AD73" s="877"/>
      <c r="AE73" s="877"/>
      <c r="AF73" s="877">
        <v>427</v>
      </c>
      <c r="AG73" s="877"/>
      <c r="AH73" s="877"/>
      <c r="AI73" s="877"/>
      <c r="AJ73" s="877"/>
      <c r="AK73" s="877" t="s">
        <v>598</v>
      </c>
      <c r="AL73" s="877"/>
      <c r="AM73" s="877"/>
      <c r="AN73" s="877"/>
      <c r="AO73" s="877"/>
      <c r="AP73" s="877">
        <v>1160</v>
      </c>
      <c r="AQ73" s="877"/>
      <c r="AR73" s="877"/>
      <c r="AS73" s="877"/>
      <c r="AT73" s="877"/>
      <c r="AU73" s="877">
        <v>183</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584</v>
      </c>
      <c r="C74" s="920"/>
      <c r="D74" s="920"/>
      <c r="E74" s="920"/>
      <c r="F74" s="920"/>
      <c r="G74" s="920"/>
      <c r="H74" s="920"/>
      <c r="I74" s="920"/>
      <c r="J74" s="920"/>
      <c r="K74" s="920"/>
      <c r="L74" s="920"/>
      <c r="M74" s="920"/>
      <c r="N74" s="920"/>
      <c r="O74" s="920"/>
      <c r="P74" s="921"/>
      <c r="Q74" s="922">
        <v>3237</v>
      </c>
      <c r="R74" s="877"/>
      <c r="S74" s="877"/>
      <c r="T74" s="877"/>
      <c r="U74" s="877"/>
      <c r="V74" s="877">
        <v>2925</v>
      </c>
      <c r="W74" s="877"/>
      <c r="X74" s="877"/>
      <c r="Y74" s="877"/>
      <c r="Z74" s="877"/>
      <c r="AA74" s="877">
        <v>313</v>
      </c>
      <c r="AB74" s="877"/>
      <c r="AC74" s="877"/>
      <c r="AD74" s="877"/>
      <c r="AE74" s="877"/>
      <c r="AF74" s="877">
        <v>325</v>
      </c>
      <c r="AG74" s="877"/>
      <c r="AH74" s="877"/>
      <c r="AI74" s="877"/>
      <c r="AJ74" s="877"/>
      <c r="AK74" s="877" t="s">
        <v>598</v>
      </c>
      <c r="AL74" s="877"/>
      <c r="AM74" s="877"/>
      <c r="AN74" s="877"/>
      <c r="AO74" s="877"/>
      <c r="AP74" s="877">
        <v>318</v>
      </c>
      <c r="AQ74" s="877"/>
      <c r="AR74" s="877"/>
      <c r="AS74" s="877"/>
      <c r="AT74" s="877"/>
      <c r="AU74" s="877">
        <v>34</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585</v>
      </c>
      <c r="C75" s="920"/>
      <c r="D75" s="920"/>
      <c r="E75" s="920"/>
      <c r="F75" s="920"/>
      <c r="G75" s="920"/>
      <c r="H75" s="920"/>
      <c r="I75" s="920"/>
      <c r="J75" s="920"/>
      <c r="K75" s="920"/>
      <c r="L75" s="920"/>
      <c r="M75" s="920"/>
      <c r="N75" s="920"/>
      <c r="O75" s="920"/>
      <c r="P75" s="921"/>
      <c r="Q75" s="925">
        <v>9243</v>
      </c>
      <c r="R75" s="926"/>
      <c r="S75" s="926"/>
      <c r="T75" s="926"/>
      <c r="U75" s="876"/>
      <c r="V75" s="927">
        <v>8921</v>
      </c>
      <c r="W75" s="926"/>
      <c r="X75" s="926"/>
      <c r="Y75" s="926"/>
      <c r="Z75" s="876"/>
      <c r="AA75" s="927">
        <v>322</v>
      </c>
      <c r="AB75" s="926"/>
      <c r="AC75" s="926"/>
      <c r="AD75" s="926"/>
      <c r="AE75" s="876"/>
      <c r="AF75" s="927">
        <v>322</v>
      </c>
      <c r="AG75" s="926"/>
      <c r="AH75" s="926"/>
      <c r="AI75" s="926"/>
      <c r="AJ75" s="876"/>
      <c r="AK75" s="927" t="s">
        <v>598</v>
      </c>
      <c r="AL75" s="926"/>
      <c r="AM75" s="926"/>
      <c r="AN75" s="926"/>
      <c r="AO75" s="876"/>
      <c r="AP75" s="927" t="s">
        <v>598</v>
      </c>
      <c r="AQ75" s="926"/>
      <c r="AR75" s="926"/>
      <c r="AS75" s="926"/>
      <c r="AT75" s="876"/>
      <c r="AU75" s="927" t="s">
        <v>598</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t="s">
        <v>586</v>
      </c>
      <c r="C76" s="920"/>
      <c r="D76" s="920"/>
      <c r="E76" s="920"/>
      <c r="F76" s="920"/>
      <c r="G76" s="920"/>
      <c r="H76" s="920"/>
      <c r="I76" s="920"/>
      <c r="J76" s="920"/>
      <c r="K76" s="920"/>
      <c r="L76" s="920"/>
      <c r="M76" s="920"/>
      <c r="N76" s="920"/>
      <c r="O76" s="920"/>
      <c r="P76" s="921"/>
      <c r="Q76" s="925">
        <v>549</v>
      </c>
      <c r="R76" s="926"/>
      <c r="S76" s="926"/>
      <c r="T76" s="926"/>
      <c r="U76" s="876"/>
      <c r="V76" s="927">
        <v>546</v>
      </c>
      <c r="W76" s="926"/>
      <c r="X76" s="926"/>
      <c r="Y76" s="926"/>
      <c r="Z76" s="876"/>
      <c r="AA76" s="927">
        <v>3</v>
      </c>
      <c r="AB76" s="926"/>
      <c r="AC76" s="926"/>
      <c r="AD76" s="926"/>
      <c r="AE76" s="876"/>
      <c r="AF76" s="927">
        <v>3</v>
      </c>
      <c r="AG76" s="926"/>
      <c r="AH76" s="926"/>
      <c r="AI76" s="926"/>
      <c r="AJ76" s="876"/>
      <c r="AK76" s="927" t="s">
        <v>598</v>
      </c>
      <c r="AL76" s="926"/>
      <c r="AM76" s="926"/>
      <c r="AN76" s="926"/>
      <c r="AO76" s="876"/>
      <c r="AP76" s="927" t="s">
        <v>598</v>
      </c>
      <c r="AQ76" s="926"/>
      <c r="AR76" s="926"/>
      <c r="AS76" s="926"/>
      <c r="AT76" s="876"/>
      <c r="AU76" s="927" t="s">
        <v>598</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t="s">
        <v>587</v>
      </c>
      <c r="C77" s="920"/>
      <c r="D77" s="920"/>
      <c r="E77" s="920"/>
      <c r="F77" s="920"/>
      <c r="G77" s="920"/>
      <c r="H77" s="920"/>
      <c r="I77" s="920"/>
      <c r="J77" s="920"/>
      <c r="K77" s="920"/>
      <c r="L77" s="920"/>
      <c r="M77" s="920"/>
      <c r="N77" s="920"/>
      <c r="O77" s="920"/>
      <c r="P77" s="921"/>
      <c r="Q77" s="925">
        <v>41</v>
      </c>
      <c r="R77" s="926"/>
      <c r="S77" s="926"/>
      <c r="T77" s="926"/>
      <c r="U77" s="876"/>
      <c r="V77" s="927">
        <v>28</v>
      </c>
      <c r="W77" s="926"/>
      <c r="X77" s="926"/>
      <c r="Y77" s="926"/>
      <c r="Z77" s="876"/>
      <c r="AA77" s="927">
        <v>13</v>
      </c>
      <c r="AB77" s="926"/>
      <c r="AC77" s="926"/>
      <c r="AD77" s="926"/>
      <c r="AE77" s="876"/>
      <c r="AF77" s="927">
        <v>13</v>
      </c>
      <c r="AG77" s="926"/>
      <c r="AH77" s="926"/>
      <c r="AI77" s="926"/>
      <c r="AJ77" s="876"/>
      <c r="AK77" s="927" t="s">
        <v>598</v>
      </c>
      <c r="AL77" s="926"/>
      <c r="AM77" s="926"/>
      <c r="AN77" s="926"/>
      <c r="AO77" s="876"/>
      <c r="AP77" s="927" t="s">
        <v>598</v>
      </c>
      <c r="AQ77" s="926"/>
      <c r="AR77" s="926"/>
      <c r="AS77" s="926"/>
      <c r="AT77" s="876"/>
      <c r="AU77" s="927" t="s">
        <v>598</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t="s">
        <v>588</v>
      </c>
      <c r="C78" s="920"/>
      <c r="D78" s="920"/>
      <c r="E78" s="920"/>
      <c r="F78" s="920"/>
      <c r="G78" s="920"/>
      <c r="H78" s="920"/>
      <c r="I78" s="920"/>
      <c r="J78" s="920"/>
      <c r="K78" s="920"/>
      <c r="L78" s="920"/>
      <c r="M78" s="920"/>
      <c r="N78" s="920"/>
      <c r="O78" s="920"/>
      <c r="P78" s="921"/>
      <c r="Q78" s="922">
        <v>535</v>
      </c>
      <c r="R78" s="877"/>
      <c r="S78" s="877"/>
      <c r="T78" s="877"/>
      <c r="U78" s="877"/>
      <c r="V78" s="877">
        <v>481</v>
      </c>
      <c r="W78" s="877"/>
      <c r="X78" s="877"/>
      <c r="Y78" s="877"/>
      <c r="Z78" s="877"/>
      <c r="AA78" s="877">
        <v>54</v>
      </c>
      <c r="AB78" s="877"/>
      <c r="AC78" s="877"/>
      <c r="AD78" s="877"/>
      <c r="AE78" s="877"/>
      <c r="AF78" s="877">
        <v>9</v>
      </c>
      <c r="AG78" s="877"/>
      <c r="AH78" s="877"/>
      <c r="AI78" s="877"/>
      <c r="AJ78" s="877"/>
      <c r="AK78" s="877" t="s">
        <v>598</v>
      </c>
      <c r="AL78" s="877"/>
      <c r="AM78" s="877"/>
      <c r="AN78" s="877"/>
      <c r="AO78" s="877"/>
      <c r="AP78" s="877" t="s">
        <v>598</v>
      </c>
      <c r="AQ78" s="877"/>
      <c r="AR78" s="877"/>
      <c r="AS78" s="877"/>
      <c r="AT78" s="877"/>
      <c r="AU78" s="877" t="s">
        <v>598</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t="s">
        <v>589</v>
      </c>
      <c r="C79" s="920"/>
      <c r="D79" s="920"/>
      <c r="E79" s="920"/>
      <c r="F79" s="920"/>
      <c r="G79" s="920"/>
      <c r="H79" s="920"/>
      <c r="I79" s="920"/>
      <c r="J79" s="920"/>
      <c r="K79" s="920"/>
      <c r="L79" s="920"/>
      <c r="M79" s="920"/>
      <c r="N79" s="920"/>
      <c r="O79" s="920"/>
      <c r="P79" s="921"/>
      <c r="Q79" s="922">
        <v>0</v>
      </c>
      <c r="R79" s="877"/>
      <c r="S79" s="877"/>
      <c r="T79" s="877"/>
      <c r="U79" s="877"/>
      <c r="V79" s="877">
        <v>0</v>
      </c>
      <c r="W79" s="877"/>
      <c r="X79" s="877"/>
      <c r="Y79" s="877"/>
      <c r="Z79" s="877"/>
      <c r="AA79" s="877">
        <v>0</v>
      </c>
      <c r="AB79" s="877"/>
      <c r="AC79" s="877"/>
      <c r="AD79" s="877"/>
      <c r="AE79" s="877"/>
      <c r="AF79" s="877">
        <v>0</v>
      </c>
      <c r="AG79" s="877"/>
      <c r="AH79" s="877"/>
      <c r="AI79" s="877"/>
      <c r="AJ79" s="877"/>
      <c r="AK79" s="877" t="s">
        <v>598</v>
      </c>
      <c r="AL79" s="877"/>
      <c r="AM79" s="877"/>
      <c r="AN79" s="877"/>
      <c r="AO79" s="877"/>
      <c r="AP79" s="877" t="s">
        <v>598</v>
      </c>
      <c r="AQ79" s="877"/>
      <c r="AR79" s="877"/>
      <c r="AS79" s="877"/>
      <c r="AT79" s="877"/>
      <c r="AU79" s="877" t="s">
        <v>598</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t="s">
        <v>590</v>
      </c>
      <c r="C80" s="920"/>
      <c r="D80" s="920"/>
      <c r="E80" s="920"/>
      <c r="F80" s="920"/>
      <c r="G80" s="920"/>
      <c r="H80" s="920"/>
      <c r="I80" s="920"/>
      <c r="J80" s="920"/>
      <c r="K80" s="920"/>
      <c r="L80" s="920"/>
      <c r="M80" s="920"/>
      <c r="N80" s="920"/>
      <c r="O80" s="920"/>
      <c r="P80" s="921"/>
      <c r="Q80" s="922">
        <v>44</v>
      </c>
      <c r="R80" s="877"/>
      <c r="S80" s="877"/>
      <c r="T80" s="877"/>
      <c r="U80" s="877"/>
      <c r="V80" s="877">
        <v>44</v>
      </c>
      <c r="W80" s="877"/>
      <c r="X80" s="877"/>
      <c r="Y80" s="877"/>
      <c r="Z80" s="877"/>
      <c r="AA80" s="877"/>
      <c r="AB80" s="877"/>
      <c r="AC80" s="877"/>
      <c r="AD80" s="877"/>
      <c r="AE80" s="877"/>
      <c r="AF80" s="877"/>
      <c r="AG80" s="877"/>
      <c r="AH80" s="877"/>
      <c r="AI80" s="877"/>
      <c r="AJ80" s="877"/>
      <c r="AK80" s="877" t="s">
        <v>598</v>
      </c>
      <c r="AL80" s="877"/>
      <c r="AM80" s="877"/>
      <c r="AN80" s="877"/>
      <c r="AO80" s="877"/>
      <c r="AP80" s="877" t="s">
        <v>598</v>
      </c>
      <c r="AQ80" s="877"/>
      <c r="AR80" s="877"/>
      <c r="AS80" s="877"/>
      <c r="AT80" s="877"/>
      <c r="AU80" s="877" t="s">
        <v>598</v>
      </c>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391</v>
      </c>
      <c r="B88" s="836" t="s">
        <v>421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422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225</v>
      </c>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429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430</v>
      </c>
      <c r="AB109" s="941"/>
      <c r="AC109" s="941"/>
      <c r="AD109" s="941"/>
      <c r="AE109" s="942"/>
      <c r="AF109" s="940" t="s">
        <v>306</v>
      </c>
      <c r="AG109" s="941"/>
      <c r="AH109" s="941"/>
      <c r="AI109" s="941"/>
      <c r="AJ109" s="942"/>
      <c r="AK109" s="940" t="s">
        <v>305</v>
      </c>
      <c r="AL109" s="941"/>
      <c r="AM109" s="941"/>
      <c r="AN109" s="941"/>
      <c r="AO109" s="942"/>
      <c r="AP109" s="940" t="s">
        <v>431</v>
      </c>
      <c r="AQ109" s="941"/>
      <c r="AR109" s="941"/>
      <c r="AS109" s="941"/>
      <c r="AT109" s="943"/>
      <c r="AU109" s="960" t="s">
        <v>429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430</v>
      </c>
      <c r="BR109" s="941"/>
      <c r="BS109" s="941"/>
      <c r="BT109" s="941"/>
      <c r="BU109" s="942"/>
      <c r="BV109" s="940" t="s">
        <v>306</v>
      </c>
      <c r="BW109" s="941"/>
      <c r="BX109" s="941"/>
      <c r="BY109" s="941"/>
      <c r="BZ109" s="942"/>
      <c r="CA109" s="940" t="s">
        <v>305</v>
      </c>
      <c r="CB109" s="941"/>
      <c r="CC109" s="941"/>
      <c r="CD109" s="941"/>
      <c r="CE109" s="942"/>
      <c r="CF109" s="961" t="s">
        <v>431</v>
      </c>
      <c r="CG109" s="961"/>
      <c r="CH109" s="961"/>
      <c r="CI109" s="961"/>
      <c r="CJ109" s="961"/>
      <c r="CK109" s="940" t="s">
        <v>432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430</v>
      </c>
      <c r="DH109" s="941"/>
      <c r="DI109" s="941"/>
      <c r="DJ109" s="941"/>
      <c r="DK109" s="942"/>
      <c r="DL109" s="940" t="s">
        <v>306</v>
      </c>
      <c r="DM109" s="941"/>
      <c r="DN109" s="941"/>
      <c r="DO109" s="941"/>
      <c r="DP109" s="942"/>
      <c r="DQ109" s="940" t="s">
        <v>305</v>
      </c>
      <c r="DR109" s="941"/>
      <c r="DS109" s="941"/>
      <c r="DT109" s="941"/>
      <c r="DU109" s="942"/>
      <c r="DV109" s="940" t="s">
        <v>431</v>
      </c>
      <c r="DW109" s="941"/>
      <c r="DX109" s="941"/>
      <c r="DY109" s="941"/>
      <c r="DZ109" s="943"/>
    </row>
    <row r="110" spans="1:131" s="247" customFormat="1" ht="26.25" customHeight="1">
      <c r="A110" s="944" t="s">
        <v>433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2425172</v>
      </c>
      <c r="AB110" s="948"/>
      <c r="AC110" s="948"/>
      <c r="AD110" s="948"/>
      <c r="AE110" s="949"/>
      <c r="AF110" s="950">
        <v>2213508</v>
      </c>
      <c r="AG110" s="948"/>
      <c r="AH110" s="948"/>
      <c r="AI110" s="948"/>
      <c r="AJ110" s="949"/>
      <c r="AK110" s="950">
        <v>2329628</v>
      </c>
      <c r="AL110" s="948"/>
      <c r="AM110" s="948"/>
      <c r="AN110" s="948"/>
      <c r="AO110" s="949"/>
      <c r="AP110" s="951">
        <v>31.5</v>
      </c>
      <c r="AQ110" s="952"/>
      <c r="AR110" s="952"/>
      <c r="AS110" s="952"/>
      <c r="AT110" s="953"/>
      <c r="AU110" s="954" t="s">
        <v>73</v>
      </c>
      <c r="AV110" s="955"/>
      <c r="AW110" s="955"/>
      <c r="AX110" s="955"/>
      <c r="AY110" s="955"/>
      <c r="AZ110" s="996" t="s">
        <v>434</v>
      </c>
      <c r="BA110" s="945"/>
      <c r="BB110" s="945"/>
      <c r="BC110" s="945"/>
      <c r="BD110" s="945"/>
      <c r="BE110" s="945"/>
      <c r="BF110" s="945"/>
      <c r="BG110" s="945"/>
      <c r="BH110" s="945"/>
      <c r="BI110" s="945"/>
      <c r="BJ110" s="945"/>
      <c r="BK110" s="945"/>
      <c r="BL110" s="945"/>
      <c r="BM110" s="945"/>
      <c r="BN110" s="945"/>
      <c r="BO110" s="945"/>
      <c r="BP110" s="946"/>
      <c r="BQ110" s="982">
        <v>21289437</v>
      </c>
      <c r="BR110" s="983"/>
      <c r="BS110" s="983"/>
      <c r="BT110" s="983"/>
      <c r="BU110" s="983"/>
      <c r="BV110" s="983">
        <v>20343365</v>
      </c>
      <c r="BW110" s="983"/>
      <c r="BX110" s="983"/>
      <c r="BY110" s="983"/>
      <c r="BZ110" s="983"/>
      <c r="CA110" s="983">
        <v>19271801</v>
      </c>
      <c r="CB110" s="983"/>
      <c r="CC110" s="983"/>
      <c r="CD110" s="983"/>
      <c r="CE110" s="983"/>
      <c r="CF110" s="997">
        <v>260.89999999999998</v>
      </c>
      <c r="CG110" s="998"/>
      <c r="CH110" s="998"/>
      <c r="CI110" s="998"/>
      <c r="CJ110" s="998"/>
      <c r="CK110" s="999" t="s">
        <v>435</v>
      </c>
      <c r="CL110" s="1000"/>
      <c r="CM110" s="979" t="s">
        <v>436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437</v>
      </c>
      <c r="DH110" s="983"/>
      <c r="DI110" s="983"/>
      <c r="DJ110" s="983"/>
      <c r="DK110" s="983"/>
      <c r="DL110" s="983" t="s">
        <v>437</v>
      </c>
      <c r="DM110" s="983"/>
      <c r="DN110" s="983"/>
      <c r="DO110" s="983"/>
      <c r="DP110" s="983"/>
      <c r="DQ110" s="983" t="s">
        <v>128</v>
      </c>
      <c r="DR110" s="983"/>
      <c r="DS110" s="983"/>
      <c r="DT110" s="983"/>
      <c r="DU110" s="983"/>
      <c r="DV110" s="984" t="s">
        <v>438</v>
      </c>
      <c r="DW110" s="984"/>
      <c r="DX110" s="984"/>
      <c r="DY110" s="984"/>
      <c r="DZ110" s="985"/>
    </row>
    <row r="111" spans="1:131" s="247" customFormat="1" ht="26.25" customHeight="1">
      <c r="A111" s="986" t="s">
        <v>439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437</v>
      </c>
      <c r="AB111" s="990"/>
      <c r="AC111" s="990"/>
      <c r="AD111" s="990"/>
      <c r="AE111" s="991"/>
      <c r="AF111" s="992" t="s">
        <v>437</v>
      </c>
      <c r="AG111" s="990"/>
      <c r="AH111" s="990"/>
      <c r="AI111" s="990"/>
      <c r="AJ111" s="991"/>
      <c r="AK111" s="992" t="s">
        <v>437</v>
      </c>
      <c r="AL111" s="990"/>
      <c r="AM111" s="990"/>
      <c r="AN111" s="990"/>
      <c r="AO111" s="991"/>
      <c r="AP111" s="993" t="s">
        <v>437</v>
      </c>
      <c r="AQ111" s="994"/>
      <c r="AR111" s="994"/>
      <c r="AS111" s="994"/>
      <c r="AT111" s="995"/>
      <c r="AU111" s="956"/>
      <c r="AV111" s="957"/>
      <c r="AW111" s="957"/>
      <c r="AX111" s="957"/>
      <c r="AY111" s="957"/>
      <c r="AZ111" s="1005" t="s">
        <v>440</v>
      </c>
      <c r="BA111" s="1006"/>
      <c r="BB111" s="1006"/>
      <c r="BC111" s="1006"/>
      <c r="BD111" s="1006"/>
      <c r="BE111" s="1006"/>
      <c r="BF111" s="1006"/>
      <c r="BG111" s="1006"/>
      <c r="BH111" s="1006"/>
      <c r="BI111" s="1006"/>
      <c r="BJ111" s="1006"/>
      <c r="BK111" s="1006"/>
      <c r="BL111" s="1006"/>
      <c r="BM111" s="1006"/>
      <c r="BN111" s="1006"/>
      <c r="BO111" s="1006"/>
      <c r="BP111" s="1007"/>
      <c r="BQ111" s="975">
        <v>38287</v>
      </c>
      <c r="BR111" s="976"/>
      <c r="BS111" s="976"/>
      <c r="BT111" s="976"/>
      <c r="BU111" s="976"/>
      <c r="BV111" s="976">
        <v>33789</v>
      </c>
      <c r="BW111" s="976"/>
      <c r="BX111" s="976"/>
      <c r="BY111" s="976"/>
      <c r="BZ111" s="976"/>
      <c r="CA111" s="976">
        <v>29203</v>
      </c>
      <c r="CB111" s="976"/>
      <c r="CC111" s="976"/>
      <c r="CD111" s="976"/>
      <c r="CE111" s="976"/>
      <c r="CF111" s="970">
        <v>0.4</v>
      </c>
      <c r="CG111" s="971"/>
      <c r="CH111" s="971"/>
      <c r="CI111" s="971"/>
      <c r="CJ111" s="971"/>
      <c r="CK111" s="1001"/>
      <c r="CL111" s="1002"/>
      <c r="CM111" s="972" t="s">
        <v>441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437</v>
      </c>
      <c r="DH111" s="976"/>
      <c r="DI111" s="976"/>
      <c r="DJ111" s="976"/>
      <c r="DK111" s="976"/>
      <c r="DL111" s="976" t="s">
        <v>438</v>
      </c>
      <c r="DM111" s="976"/>
      <c r="DN111" s="976"/>
      <c r="DO111" s="976"/>
      <c r="DP111" s="976"/>
      <c r="DQ111" s="976" t="s">
        <v>438</v>
      </c>
      <c r="DR111" s="976"/>
      <c r="DS111" s="976"/>
      <c r="DT111" s="976"/>
      <c r="DU111" s="976"/>
      <c r="DV111" s="977" t="s">
        <v>438</v>
      </c>
      <c r="DW111" s="977"/>
      <c r="DX111" s="977"/>
      <c r="DY111" s="977"/>
      <c r="DZ111" s="978"/>
    </row>
    <row r="112" spans="1:131" s="247" customFormat="1" ht="26.25" customHeight="1">
      <c r="A112" s="1008" t="s">
        <v>442</v>
      </c>
      <c r="B112" s="1009"/>
      <c r="C112" s="1006" t="s">
        <v>443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438</v>
      </c>
      <c r="AB112" s="1015"/>
      <c r="AC112" s="1015"/>
      <c r="AD112" s="1015"/>
      <c r="AE112" s="1016"/>
      <c r="AF112" s="1017" t="s">
        <v>438</v>
      </c>
      <c r="AG112" s="1015"/>
      <c r="AH112" s="1015"/>
      <c r="AI112" s="1015"/>
      <c r="AJ112" s="1016"/>
      <c r="AK112" s="1017" t="s">
        <v>438</v>
      </c>
      <c r="AL112" s="1015"/>
      <c r="AM112" s="1015"/>
      <c r="AN112" s="1015"/>
      <c r="AO112" s="1016"/>
      <c r="AP112" s="1018" t="s">
        <v>438</v>
      </c>
      <c r="AQ112" s="1019"/>
      <c r="AR112" s="1019"/>
      <c r="AS112" s="1019"/>
      <c r="AT112" s="1020"/>
      <c r="AU112" s="956"/>
      <c r="AV112" s="957"/>
      <c r="AW112" s="957"/>
      <c r="AX112" s="957"/>
      <c r="AY112" s="957"/>
      <c r="AZ112" s="1005" t="s">
        <v>444</v>
      </c>
      <c r="BA112" s="1006"/>
      <c r="BB112" s="1006"/>
      <c r="BC112" s="1006"/>
      <c r="BD112" s="1006"/>
      <c r="BE112" s="1006"/>
      <c r="BF112" s="1006"/>
      <c r="BG112" s="1006"/>
      <c r="BH112" s="1006"/>
      <c r="BI112" s="1006"/>
      <c r="BJ112" s="1006"/>
      <c r="BK112" s="1006"/>
      <c r="BL112" s="1006"/>
      <c r="BM112" s="1006"/>
      <c r="BN112" s="1006"/>
      <c r="BO112" s="1006"/>
      <c r="BP112" s="1007"/>
      <c r="BQ112" s="975">
        <v>2434966</v>
      </c>
      <c r="BR112" s="976"/>
      <c r="BS112" s="976"/>
      <c r="BT112" s="976"/>
      <c r="BU112" s="976"/>
      <c r="BV112" s="976">
        <v>2223437</v>
      </c>
      <c r="BW112" s="976"/>
      <c r="BX112" s="976"/>
      <c r="BY112" s="976"/>
      <c r="BZ112" s="976"/>
      <c r="CA112" s="976">
        <v>2161941</v>
      </c>
      <c r="CB112" s="976"/>
      <c r="CC112" s="976"/>
      <c r="CD112" s="976"/>
      <c r="CE112" s="976"/>
      <c r="CF112" s="970">
        <v>29.3</v>
      </c>
      <c r="CG112" s="971"/>
      <c r="CH112" s="971"/>
      <c r="CI112" s="971"/>
      <c r="CJ112" s="971"/>
      <c r="CK112" s="1001"/>
      <c r="CL112" s="1002"/>
      <c r="CM112" s="972" t="s">
        <v>445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438</v>
      </c>
      <c r="DH112" s="976"/>
      <c r="DI112" s="976"/>
      <c r="DJ112" s="976"/>
      <c r="DK112" s="976"/>
      <c r="DL112" s="976" t="s">
        <v>437</v>
      </c>
      <c r="DM112" s="976"/>
      <c r="DN112" s="976"/>
      <c r="DO112" s="976"/>
      <c r="DP112" s="976"/>
      <c r="DQ112" s="976" t="s">
        <v>438</v>
      </c>
      <c r="DR112" s="976"/>
      <c r="DS112" s="976"/>
      <c r="DT112" s="976"/>
      <c r="DU112" s="976"/>
      <c r="DV112" s="977" t="s">
        <v>438</v>
      </c>
      <c r="DW112" s="977"/>
      <c r="DX112" s="977"/>
      <c r="DY112" s="977"/>
      <c r="DZ112" s="978"/>
    </row>
    <row r="113" spans="1:130" s="247" customFormat="1" ht="26.25" customHeight="1">
      <c r="A113" s="1010"/>
      <c r="B113" s="1011"/>
      <c r="C113" s="1006" t="s">
        <v>446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194024</v>
      </c>
      <c r="AB113" s="990"/>
      <c r="AC113" s="990"/>
      <c r="AD113" s="990"/>
      <c r="AE113" s="991"/>
      <c r="AF113" s="992">
        <v>187866</v>
      </c>
      <c r="AG113" s="990"/>
      <c r="AH113" s="990"/>
      <c r="AI113" s="990"/>
      <c r="AJ113" s="991"/>
      <c r="AK113" s="992">
        <v>186619</v>
      </c>
      <c r="AL113" s="990"/>
      <c r="AM113" s="990"/>
      <c r="AN113" s="990"/>
      <c r="AO113" s="991"/>
      <c r="AP113" s="993">
        <v>2.5</v>
      </c>
      <c r="AQ113" s="994"/>
      <c r="AR113" s="994"/>
      <c r="AS113" s="994"/>
      <c r="AT113" s="995"/>
      <c r="AU113" s="956"/>
      <c r="AV113" s="957"/>
      <c r="AW113" s="957"/>
      <c r="AX113" s="957"/>
      <c r="AY113" s="957"/>
      <c r="AZ113" s="1005" t="s">
        <v>447</v>
      </c>
      <c r="BA113" s="1006"/>
      <c r="BB113" s="1006"/>
      <c r="BC113" s="1006"/>
      <c r="BD113" s="1006"/>
      <c r="BE113" s="1006"/>
      <c r="BF113" s="1006"/>
      <c r="BG113" s="1006"/>
      <c r="BH113" s="1006"/>
      <c r="BI113" s="1006"/>
      <c r="BJ113" s="1006"/>
      <c r="BK113" s="1006"/>
      <c r="BL113" s="1006"/>
      <c r="BM113" s="1006"/>
      <c r="BN113" s="1006"/>
      <c r="BO113" s="1006"/>
      <c r="BP113" s="1007"/>
      <c r="BQ113" s="975">
        <v>271443</v>
      </c>
      <c r="BR113" s="976"/>
      <c r="BS113" s="976"/>
      <c r="BT113" s="976"/>
      <c r="BU113" s="976"/>
      <c r="BV113" s="976">
        <v>271579</v>
      </c>
      <c r="BW113" s="976"/>
      <c r="BX113" s="976"/>
      <c r="BY113" s="976"/>
      <c r="BZ113" s="976"/>
      <c r="CA113" s="976">
        <v>240986</v>
      </c>
      <c r="CB113" s="976"/>
      <c r="CC113" s="976"/>
      <c r="CD113" s="976"/>
      <c r="CE113" s="976"/>
      <c r="CF113" s="970">
        <v>3.3</v>
      </c>
      <c r="CG113" s="971"/>
      <c r="CH113" s="971"/>
      <c r="CI113" s="971"/>
      <c r="CJ113" s="971"/>
      <c r="CK113" s="1001"/>
      <c r="CL113" s="1002"/>
      <c r="CM113" s="972" t="s">
        <v>448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v>23353</v>
      </c>
      <c r="DH113" s="1015"/>
      <c r="DI113" s="1015"/>
      <c r="DJ113" s="1015"/>
      <c r="DK113" s="1016"/>
      <c r="DL113" s="1017">
        <v>19885</v>
      </c>
      <c r="DM113" s="1015"/>
      <c r="DN113" s="1015"/>
      <c r="DO113" s="1015"/>
      <c r="DP113" s="1016"/>
      <c r="DQ113" s="1017">
        <v>16347</v>
      </c>
      <c r="DR113" s="1015"/>
      <c r="DS113" s="1015"/>
      <c r="DT113" s="1015"/>
      <c r="DU113" s="1016"/>
      <c r="DV113" s="1018">
        <v>0.2</v>
      </c>
      <c r="DW113" s="1019"/>
      <c r="DX113" s="1019"/>
      <c r="DY113" s="1019"/>
      <c r="DZ113" s="1020"/>
    </row>
    <row r="114" spans="1:130" s="247" customFormat="1" ht="26.25" customHeight="1">
      <c r="A114" s="1010"/>
      <c r="B114" s="1011"/>
      <c r="C114" s="1006" t="s">
        <v>449</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29596</v>
      </c>
      <c r="AB114" s="1015"/>
      <c r="AC114" s="1015"/>
      <c r="AD114" s="1015"/>
      <c r="AE114" s="1016"/>
      <c r="AF114" s="1017">
        <v>20030</v>
      </c>
      <c r="AG114" s="1015"/>
      <c r="AH114" s="1015"/>
      <c r="AI114" s="1015"/>
      <c r="AJ114" s="1016"/>
      <c r="AK114" s="1017">
        <v>16367</v>
      </c>
      <c r="AL114" s="1015"/>
      <c r="AM114" s="1015"/>
      <c r="AN114" s="1015"/>
      <c r="AO114" s="1016"/>
      <c r="AP114" s="1018">
        <v>0.2</v>
      </c>
      <c r="AQ114" s="1019"/>
      <c r="AR114" s="1019"/>
      <c r="AS114" s="1019"/>
      <c r="AT114" s="1020"/>
      <c r="AU114" s="956"/>
      <c r="AV114" s="957"/>
      <c r="AW114" s="957"/>
      <c r="AX114" s="957"/>
      <c r="AY114" s="957"/>
      <c r="AZ114" s="1005" t="s">
        <v>450</v>
      </c>
      <c r="BA114" s="1006"/>
      <c r="BB114" s="1006"/>
      <c r="BC114" s="1006"/>
      <c r="BD114" s="1006"/>
      <c r="BE114" s="1006"/>
      <c r="BF114" s="1006"/>
      <c r="BG114" s="1006"/>
      <c r="BH114" s="1006"/>
      <c r="BI114" s="1006"/>
      <c r="BJ114" s="1006"/>
      <c r="BK114" s="1006"/>
      <c r="BL114" s="1006"/>
      <c r="BM114" s="1006"/>
      <c r="BN114" s="1006"/>
      <c r="BO114" s="1006"/>
      <c r="BP114" s="1007"/>
      <c r="BQ114" s="975">
        <v>3149388</v>
      </c>
      <c r="BR114" s="976"/>
      <c r="BS114" s="976"/>
      <c r="BT114" s="976"/>
      <c r="BU114" s="976"/>
      <c r="BV114" s="976">
        <v>2953314</v>
      </c>
      <c r="BW114" s="976"/>
      <c r="BX114" s="976"/>
      <c r="BY114" s="976"/>
      <c r="BZ114" s="976"/>
      <c r="CA114" s="976">
        <v>2834739</v>
      </c>
      <c r="CB114" s="976"/>
      <c r="CC114" s="976"/>
      <c r="CD114" s="976"/>
      <c r="CE114" s="976"/>
      <c r="CF114" s="970">
        <v>38.4</v>
      </c>
      <c r="CG114" s="971"/>
      <c r="CH114" s="971"/>
      <c r="CI114" s="971"/>
      <c r="CJ114" s="971"/>
      <c r="CK114" s="1001"/>
      <c r="CL114" s="1002"/>
      <c r="CM114" s="972" t="s">
        <v>451</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438</v>
      </c>
      <c r="DH114" s="1015"/>
      <c r="DI114" s="1015"/>
      <c r="DJ114" s="1015"/>
      <c r="DK114" s="1016"/>
      <c r="DL114" s="1017" t="s">
        <v>438</v>
      </c>
      <c r="DM114" s="1015"/>
      <c r="DN114" s="1015"/>
      <c r="DO114" s="1015"/>
      <c r="DP114" s="1016"/>
      <c r="DQ114" s="1017" t="s">
        <v>438</v>
      </c>
      <c r="DR114" s="1015"/>
      <c r="DS114" s="1015"/>
      <c r="DT114" s="1015"/>
      <c r="DU114" s="1016"/>
      <c r="DV114" s="1018" t="s">
        <v>438</v>
      </c>
      <c r="DW114" s="1019"/>
      <c r="DX114" s="1019"/>
      <c r="DY114" s="1019"/>
      <c r="DZ114" s="1020"/>
    </row>
    <row r="115" spans="1:130" s="247" customFormat="1" ht="26.25" customHeight="1">
      <c r="A115" s="1010"/>
      <c r="B115" s="1011"/>
      <c r="C115" s="1006" t="s">
        <v>452</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5225</v>
      </c>
      <c r="AB115" s="990"/>
      <c r="AC115" s="990"/>
      <c r="AD115" s="990"/>
      <c r="AE115" s="991"/>
      <c r="AF115" s="992">
        <v>5226</v>
      </c>
      <c r="AG115" s="990"/>
      <c r="AH115" s="990"/>
      <c r="AI115" s="990"/>
      <c r="AJ115" s="991"/>
      <c r="AK115" s="992">
        <v>5224</v>
      </c>
      <c r="AL115" s="990"/>
      <c r="AM115" s="990"/>
      <c r="AN115" s="990"/>
      <c r="AO115" s="991"/>
      <c r="AP115" s="993">
        <v>0.1</v>
      </c>
      <c r="AQ115" s="994"/>
      <c r="AR115" s="994"/>
      <c r="AS115" s="994"/>
      <c r="AT115" s="995"/>
      <c r="AU115" s="956"/>
      <c r="AV115" s="957"/>
      <c r="AW115" s="957"/>
      <c r="AX115" s="957"/>
      <c r="AY115" s="957"/>
      <c r="AZ115" s="1005" t="s">
        <v>453</v>
      </c>
      <c r="BA115" s="1006"/>
      <c r="BB115" s="1006"/>
      <c r="BC115" s="1006"/>
      <c r="BD115" s="1006"/>
      <c r="BE115" s="1006"/>
      <c r="BF115" s="1006"/>
      <c r="BG115" s="1006"/>
      <c r="BH115" s="1006"/>
      <c r="BI115" s="1006"/>
      <c r="BJ115" s="1006"/>
      <c r="BK115" s="1006"/>
      <c r="BL115" s="1006"/>
      <c r="BM115" s="1006"/>
      <c r="BN115" s="1006"/>
      <c r="BO115" s="1006"/>
      <c r="BP115" s="1007"/>
      <c r="BQ115" s="975">
        <v>265</v>
      </c>
      <c r="BR115" s="976"/>
      <c r="BS115" s="976"/>
      <c r="BT115" s="976"/>
      <c r="BU115" s="976"/>
      <c r="BV115" s="976">
        <v>233</v>
      </c>
      <c r="BW115" s="976"/>
      <c r="BX115" s="976"/>
      <c r="BY115" s="976"/>
      <c r="BZ115" s="976"/>
      <c r="CA115" s="976">
        <v>200</v>
      </c>
      <c r="CB115" s="976"/>
      <c r="CC115" s="976"/>
      <c r="CD115" s="976"/>
      <c r="CE115" s="976"/>
      <c r="CF115" s="970">
        <v>0</v>
      </c>
      <c r="CG115" s="971"/>
      <c r="CH115" s="971"/>
      <c r="CI115" s="971"/>
      <c r="CJ115" s="971"/>
      <c r="CK115" s="1001"/>
      <c r="CL115" s="1002"/>
      <c r="CM115" s="1005" t="s">
        <v>454</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437</v>
      </c>
      <c r="DH115" s="1015"/>
      <c r="DI115" s="1015"/>
      <c r="DJ115" s="1015"/>
      <c r="DK115" s="1016"/>
      <c r="DL115" s="1017" t="s">
        <v>438</v>
      </c>
      <c r="DM115" s="1015"/>
      <c r="DN115" s="1015"/>
      <c r="DO115" s="1015"/>
      <c r="DP115" s="1016"/>
      <c r="DQ115" s="1017" t="s">
        <v>438</v>
      </c>
      <c r="DR115" s="1015"/>
      <c r="DS115" s="1015"/>
      <c r="DT115" s="1015"/>
      <c r="DU115" s="1016"/>
      <c r="DV115" s="1018" t="s">
        <v>438</v>
      </c>
      <c r="DW115" s="1019"/>
      <c r="DX115" s="1019"/>
      <c r="DY115" s="1019"/>
      <c r="DZ115" s="1020"/>
    </row>
    <row r="116" spans="1:130" s="247" customFormat="1" ht="26.25" customHeight="1">
      <c r="A116" s="1012"/>
      <c r="B116" s="1013"/>
      <c r="C116" s="1021" t="s">
        <v>455</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155</v>
      </c>
      <c r="AB116" s="1015"/>
      <c r="AC116" s="1015"/>
      <c r="AD116" s="1015"/>
      <c r="AE116" s="1016"/>
      <c r="AF116" s="1017" t="s">
        <v>438</v>
      </c>
      <c r="AG116" s="1015"/>
      <c r="AH116" s="1015"/>
      <c r="AI116" s="1015"/>
      <c r="AJ116" s="1016"/>
      <c r="AK116" s="1017">
        <v>38</v>
      </c>
      <c r="AL116" s="1015"/>
      <c r="AM116" s="1015"/>
      <c r="AN116" s="1015"/>
      <c r="AO116" s="1016"/>
      <c r="AP116" s="1018">
        <v>0</v>
      </c>
      <c r="AQ116" s="1019"/>
      <c r="AR116" s="1019"/>
      <c r="AS116" s="1019"/>
      <c r="AT116" s="1020"/>
      <c r="AU116" s="956"/>
      <c r="AV116" s="957"/>
      <c r="AW116" s="957"/>
      <c r="AX116" s="957"/>
      <c r="AY116" s="957"/>
      <c r="AZ116" s="1023" t="s">
        <v>456</v>
      </c>
      <c r="BA116" s="1024"/>
      <c r="BB116" s="1024"/>
      <c r="BC116" s="1024"/>
      <c r="BD116" s="1024"/>
      <c r="BE116" s="1024"/>
      <c r="BF116" s="1024"/>
      <c r="BG116" s="1024"/>
      <c r="BH116" s="1024"/>
      <c r="BI116" s="1024"/>
      <c r="BJ116" s="1024"/>
      <c r="BK116" s="1024"/>
      <c r="BL116" s="1024"/>
      <c r="BM116" s="1024"/>
      <c r="BN116" s="1024"/>
      <c r="BO116" s="1024"/>
      <c r="BP116" s="1025"/>
      <c r="BQ116" s="975" t="s">
        <v>438</v>
      </c>
      <c r="BR116" s="976"/>
      <c r="BS116" s="976"/>
      <c r="BT116" s="976"/>
      <c r="BU116" s="976"/>
      <c r="BV116" s="976" t="s">
        <v>438</v>
      </c>
      <c r="BW116" s="976"/>
      <c r="BX116" s="976"/>
      <c r="BY116" s="976"/>
      <c r="BZ116" s="976"/>
      <c r="CA116" s="976" t="s">
        <v>438</v>
      </c>
      <c r="CB116" s="976"/>
      <c r="CC116" s="976"/>
      <c r="CD116" s="976"/>
      <c r="CE116" s="976"/>
      <c r="CF116" s="970" t="s">
        <v>438</v>
      </c>
      <c r="CG116" s="971"/>
      <c r="CH116" s="971"/>
      <c r="CI116" s="971"/>
      <c r="CJ116" s="971"/>
      <c r="CK116" s="1001"/>
      <c r="CL116" s="1002"/>
      <c r="CM116" s="972" t="s">
        <v>457</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438</v>
      </c>
      <c r="DH116" s="1015"/>
      <c r="DI116" s="1015"/>
      <c r="DJ116" s="1015"/>
      <c r="DK116" s="1016"/>
      <c r="DL116" s="1017" t="s">
        <v>438</v>
      </c>
      <c r="DM116" s="1015"/>
      <c r="DN116" s="1015"/>
      <c r="DO116" s="1015"/>
      <c r="DP116" s="1016"/>
      <c r="DQ116" s="1017" t="s">
        <v>438</v>
      </c>
      <c r="DR116" s="1015"/>
      <c r="DS116" s="1015"/>
      <c r="DT116" s="1015"/>
      <c r="DU116" s="1016"/>
      <c r="DV116" s="1018" t="s">
        <v>438</v>
      </c>
      <c r="DW116" s="1019"/>
      <c r="DX116" s="1019"/>
      <c r="DY116" s="1019"/>
      <c r="DZ116" s="1020"/>
    </row>
    <row r="117" spans="1:130" s="247" customFormat="1" ht="26.25" customHeight="1">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458</v>
      </c>
      <c r="Z117" s="942"/>
      <c r="AA117" s="1032">
        <v>2654172</v>
      </c>
      <c r="AB117" s="1033"/>
      <c r="AC117" s="1033"/>
      <c r="AD117" s="1033"/>
      <c r="AE117" s="1034"/>
      <c r="AF117" s="1035">
        <v>2426630</v>
      </c>
      <c r="AG117" s="1033"/>
      <c r="AH117" s="1033"/>
      <c r="AI117" s="1033"/>
      <c r="AJ117" s="1034"/>
      <c r="AK117" s="1035">
        <v>2537876</v>
      </c>
      <c r="AL117" s="1033"/>
      <c r="AM117" s="1033"/>
      <c r="AN117" s="1033"/>
      <c r="AO117" s="1034"/>
      <c r="AP117" s="1036"/>
      <c r="AQ117" s="1037"/>
      <c r="AR117" s="1037"/>
      <c r="AS117" s="1037"/>
      <c r="AT117" s="1038"/>
      <c r="AU117" s="956"/>
      <c r="AV117" s="957"/>
      <c r="AW117" s="957"/>
      <c r="AX117" s="957"/>
      <c r="AY117" s="957"/>
      <c r="AZ117" s="1023" t="s">
        <v>459</v>
      </c>
      <c r="BA117" s="1024"/>
      <c r="BB117" s="1024"/>
      <c r="BC117" s="1024"/>
      <c r="BD117" s="1024"/>
      <c r="BE117" s="1024"/>
      <c r="BF117" s="1024"/>
      <c r="BG117" s="1024"/>
      <c r="BH117" s="1024"/>
      <c r="BI117" s="1024"/>
      <c r="BJ117" s="1024"/>
      <c r="BK117" s="1024"/>
      <c r="BL117" s="1024"/>
      <c r="BM117" s="1024"/>
      <c r="BN117" s="1024"/>
      <c r="BO117" s="1024"/>
      <c r="BP117" s="1025"/>
      <c r="BQ117" s="975" t="s">
        <v>128</v>
      </c>
      <c r="BR117" s="976"/>
      <c r="BS117" s="976"/>
      <c r="BT117" s="976"/>
      <c r="BU117" s="976"/>
      <c r="BV117" s="976" t="s">
        <v>128</v>
      </c>
      <c r="BW117" s="976"/>
      <c r="BX117" s="976"/>
      <c r="BY117" s="976"/>
      <c r="BZ117" s="976"/>
      <c r="CA117" s="976" t="s">
        <v>128</v>
      </c>
      <c r="CB117" s="976"/>
      <c r="CC117" s="976"/>
      <c r="CD117" s="976"/>
      <c r="CE117" s="976"/>
      <c r="CF117" s="970" t="s">
        <v>128</v>
      </c>
      <c r="CG117" s="971"/>
      <c r="CH117" s="971"/>
      <c r="CI117" s="971"/>
      <c r="CJ117" s="971"/>
      <c r="CK117" s="1001"/>
      <c r="CL117" s="1002"/>
      <c r="CM117" s="972" t="s">
        <v>460</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128</v>
      </c>
      <c r="DH117" s="1015"/>
      <c r="DI117" s="1015"/>
      <c r="DJ117" s="1015"/>
      <c r="DK117" s="1016"/>
      <c r="DL117" s="1017" t="s">
        <v>128</v>
      </c>
      <c r="DM117" s="1015"/>
      <c r="DN117" s="1015"/>
      <c r="DO117" s="1015"/>
      <c r="DP117" s="1016"/>
      <c r="DQ117" s="1017" t="s">
        <v>128</v>
      </c>
      <c r="DR117" s="1015"/>
      <c r="DS117" s="1015"/>
      <c r="DT117" s="1015"/>
      <c r="DU117" s="1016"/>
      <c r="DV117" s="1018" t="s">
        <v>128</v>
      </c>
      <c r="DW117" s="1019"/>
      <c r="DX117" s="1019"/>
      <c r="DY117" s="1019"/>
      <c r="DZ117" s="1020"/>
    </row>
    <row r="118" spans="1:130" s="247" customFormat="1" ht="26.25" customHeight="1">
      <c r="A118" s="960" t="s">
        <v>432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430</v>
      </c>
      <c r="AB118" s="941"/>
      <c r="AC118" s="941"/>
      <c r="AD118" s="941"/>
      <c r="AE118" s="942"/>
      <c r="AF118" s="940" t="s">
        <v>306</v>
      </c>
      <c r="AG118" s="941"/>
      <c r="AH118" s="941"/>
      <c r="AI118" s="941"/>
      <c r="AJ118" s="942"/>
      <c r="AK118" s="940" t="s">
        <v>305</v>
      </c>
      <c r="AL118" s="941"/>
      <c r="AM118" s="941"/>
      <c r="AN118" s="941"/>
      <c r="AO118" s="942"/>
      <c r="AP118" s="1027" t="s">
        <v>431</v>
      </c>
      <c r="AQ118" s="1028"/>
      <c r="AR118" s="1028"/>
      <c r="AS118" s="1028"/>
      <c r="AT118" s="1029"/>
      <c r="AU118" s="956"/>
      <c r="AV118" s="957"/>
      <c r="AW118" s="957"/>
      <c r="AX118" s="957"/>
      <c r="AY118" s="957"/>
      <c r="AZ118" s="1030" t="s">
        <v>461</v>
      </c>
      <c r="BA118" s="1021"/>
      <c r="BB118" s="1021"/>
      <c r="BC118" s="1021"/>
      <c r="BD118" s="1021"/>
      <c r="BE118" s="1021"/>
      <c r="BF118" s="1021"/>
      <c r="BG118" s="1021"/>
      <c r="BH118" s="1021"/>
      <c r="BI118" s="1021"/>
      <c r="BJ118" s="1021"/>
      <c r="BK118" s="1021"/>
      <c r="BL118" s="1021"/>
      <c r="BM118" s="1021"/>
      <c r="BN118" s="1021"/>
      <c r="BO118" s="1021"/>
      <c r="BP118" s="1022"/>
      <c r="BQ118" s="1053" t="s">
        <v>128</v>
      </c>
      <c r="BR118" s="1054"/>
      <c r="BS118" s="1054"/>
      <c r="BT118" s="1054"/>
      <c r="BU118" s="1054"/>
      <c r="BV118" s="1054" t="s">
        <v>128</v>
      </c>
      <c r="BW118" s="1054"/>
      <c r="BX118" s="1054"/>
      <c r="BY118" s="1054"/>
      <c r="BZ118" s="1054"/>
      <c r="CA118" s="1054" t="s">
        <v>128</v>
      </c>
      <c r="CB118" s="1054"/>
      <c r="CC118" s="1054"/>
      <c r="CD118" s="1054"/>
      <c r="CE118" s="1054"/>
      <c r="CF118" s="970" t="s">
        <v>462</v>
      </c>
      <c r="CG118" s="971"/>
      <c r="CH118" s="971"/>
      <c r="CI118" s="971"/>
      <c r="CJ118" s="971"/>
      <c r="CK118" s="1001"/>
      <c r="CL118" s="1002"/>
      <c r="CM118" s="972" t="s">
        <v>463</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128</v>
      </c>
      <c r="DH118" s="1015"/>
      <c r="DI118" s="1015"/>
      <c r="DJ118" s="1015"/>
      <c r="DK118" s="1016"/>
      <c r="DL118" s="1017" t="s">
        <v>128</v>
      </c>
      <c r="DM118" s="1015"/>
      <c r="DN118" s="1015"/>
      <c r="DO118" s="1015"/>
      <c r="DP118" s="1016"/>
      <c r="DQ118" s="1017" t="s">
        <v>128</v>
      </c>
      <c r="DR118" s="1015"/>
      <c r="DS118" s="1015"/>
      <c r="DT118" s="1015"/>
      <c r="DU118" s="1016"/>
      <c r="DV118" s="1018" t="s">
        <v>128</v>
      </c>
      <c r="DW118" s="1019"/>
      <c r="DX118" s="1019"/>
      <c r="DY118" s="1019"/>
      <c r="DZ118" s="1020"/>
    </row>
    <row r="119" spans="1:130" s="247" customFormat="1" ht="26.25" customHeight="1">
      <c r="A119" s="1114" t="s">
        <v>435</v>
      </c>
      <c r="B119" s="1000"/>
      <c r="C119" s="979" t="s">
        <v>436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128</v>
      </c>
      <c r="AB119" s="948"/>
      <c r="AC119" s="948"/>
      <c r="AD119" s="948"/>
      <c r="AE119" s="949"/>
      <c r="AF119" s="950" t="s">
        <v>128</v>
      </c>
      <c r="AG119" s="948"/>
      <c r="AH119" s="948"/>
      <c r="AI119" s="948"/>
      <c r="AJ119" s="949"/>
      <c r="AK119" s="950" t="s">
        <v>128</v>
      </c>
      <c r="AL119" s="948"/>
      <c r="AM119" s="948"/>
      <c r="AN119" s="948"/>
      <c r="AO119" s="949"/>
      <c r="AP119" s="951" t="s">
        <v>128</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464</v>
      </c>
      <c r="BP119" s="1062"/>
      <c r="BQ119" s="1053">
        <v>27183786</v>
      </c>
      <c r="BR119" s="1054"/>
      <c r="BS119" s="1054"/>
      <c r="BT119" s="1054"/>
      <c r="BU119" s="1054"/>
      <c r="BV119" s="1054">
        <v>25825717</v>
      </c>
      <c r="BW119" s="1054"/>
      <c r="BX119" s="1054"/>
      <c r="BY119" s="1054"/>
      <c r="BZ119" s="1054"/>
      <c r="CA119" s="1054">
        <v>24538870</v>
      </c>
      <c r="CB119" s="1054"/>
      <c r="CC119" s="1054"/>
      <c r="CD119" s="1054"/>
      <c r="CE119" s="1054"/>
      <c r="CF119" s="1055"/>
      <c r="CG119" s="1056"/>
      <c r="CH119" s="1056"/>
      <c r="CI119" s="1056"/>
      <c r="CJ119" s="1057"/>
      <c r="CK119" s="1003"/>
      <c r="CL119" s="1004"/>
      <c r="CM119" s="1058" t="s">
        <v>465</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14934</v>
      </c>
      <c r="DH119" s="1040"/>
      <c r="DI119" s="1040"/>
      <c r="DJ119" s="1040"/>
      <c r="DK119" s="1041"/>
      <c r="DL119" s="1039">
        <v>13904</v>
      </c>
      <c r="DM119" s="1040"/>
      <c r="DN119" s="1040"/>
      <c r="DO119" s="1040"/>
      <c r="DP119" s="1041"/>
      <c r="DQ119" s="1039">
        <v>12856</v>
      </c>
      <c r="DR119" s="1040"/>
      <c r="DS119" s="1040"/>
      <c r="DT119" s="1040"/>
      <c r="DU119" s="1041"/>
      <c r="DV119" s="1042">
        <v>0.2</v>
      </c>
      <c r="DW119" s="1043"/>
      <c r="DX119" s="1043"/>
      <c r="DY119" s="1043"/>
      <c r="DZ119" s="1044"/>
    </row>
    <row r="120" spans="1:130" s="247" customFormat="1" ht="26.25" customHeight="1">
      <c r="A120" s="1115"/>
      <c r="B120" s="1002"/>
      <c r="C120" s="972" t="s">
        <v>441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128</v>
      </c>
      <c r="AB120" s="1015"/>
      <c r="AC120" s="1015"/>
      <c r="AD120" s="1015"/>
      <c r="AE120" s="1016"/>
      <c r="AF120" s="1017" t="s">
        <v>128</v>
      </c>
      <c r="AG120" s="1015"/>
      <c r="AH120" s="1015"/>
      <c r="AI120" s="1015"/>
      <c r="AJ120" s="1016"/>
      <c r="AK120" s="1017" t="s">
        <v>128</v>
      </c>
      <c r="AL120" s="1015"/>
      <c r="AM120" s="1015"/>
      <c r="AN120" s="1015"/>
      <c r="AO120" s="1016"/>
      <c r="AP120" s="1018" t="s">
        <v>128</v>
      </c>
      <c r="AQ120" s="1019"/>
      <c r="AR120" s="1019"/>
      <c r="AS120" s="1019"/>
      <c r="AT120" s="1020"/>
      <c r="AU120" s="1045" t="s">
        <v>466</v>
      </c>
      <c r="AV120" s="1046"/>
      <c r="AW120" s="1046"/>
      <c r="AX120" s="1046"/>
      <c r="AY120" s="1047"/>
      <c r="AZ120" s="996" t="s">
        <v>467</v>
      </c>
      <c r="BA120" s="945"/>
      <c r="BB120" s="945"/>
      <c r="BC120" s="945"/>
      <c r="BD120" s="945"/>
      <c r="BE120" s="945"/>
      <c r="BF120" s="945"/>
      <c r="BG120" s="945"/>
      <c r="BH120" s="945"/>
      <c r="BI120" s="945"/>
      <c r="BJ120" s="945"/>
      <c r="BK120" s="945"/>
      <c r="BL120" s="945"/>
      <c r="BM120" s="945"/>
      <c r="BN120" s="945"/>
      <c r="BO120" s="945"/>
      <c r="BP120" s="946"/>
      <c r="BQ120" s="982">
        <v>8372275</v>
      </c>
      <c r="BR120" s="983"/>
      <c r="BS120" s="983"/>
      <c r="BT120" s="983"/>
      <c r="BU120" s="983"/>
      <c r="BV120" s="983">
        <v>8379395</v>
      </c>
      <c r="BW120" s="983"/>
      <c r="BX120" s="983"/>
      <c r="BY120" s="983"/>
      <c r="BZ120" s="983"/>
      <c r="CA120" s="983">
        <v>8518661</v>
      </c>
      <c r="CB120" s="983"/>
      <c r="CC120" s="983"/>
      <c r="CD120" s="983"/>
      <c r="CE120" s="983"/>
      <c r="CF120" s="997">
        <v>115.3</v>
      </c>
      <c r="CG120" s="998"/>
      <c r="CH120" s="998"/>
      <c r="CI120" s="998"/>
      <c r="CJ120" s="998"/>
      <c r="CK120" s="1063" t="s">
        <v>468</v>
      </c>
      <c r="CL120" s="1064"/>
      <c r="CM120" s="1064"/>
      <c r="CN120" s="1064"/>
      <c r="CO120" s="1065"/>
      <c r="CP120" s="1071" t="s">
        <v>469</v>
      </c>
      <c r="CQ120" s="1072"/>
      <c r="CR120" s="1072"/>
      <c r="CS120" s="1072"/>
      <c r="CT120" s="1072"/>
      <c r="CU120" s="1072"/>
      <c r="CV120" s="1072"/>
      <c r="CW120" s="1072"/>
      <c r="CX120" s="1072"/>
      <c r="CY120" s="1072"/>
      <c r="CZ120" s="1072"/>
      <c r="DA120" s="1072"/>
      <c r="DB120" s="1072"/>
      <c r="DC120" s="1072"/>
      <c r="DD120" s="1072"/>
      <c r="DE120" s="1072"/>
      <c r="DF120" s="1073"/>
      <c r="DG120" s="982">
        <v>1549248</v>
      </c>
      <c r="DH120" s="983"/>
      <c r="DI120" s="983"/>
      <c r="DJ120" s="983"/>
      <c r="DK120" s="983"/>
      <c r="DL120" s="983">
        <v>1324307</v>
      </c>
      <c r="DM120" s="983"/>
      <c r="DN120" s="983"/>
      <c r="DO120" s="983"/>
      <c r="DP120" s="983"/>
      <c r="DQ120" s="983">
        <v>1289188</v>
      </c>
      <c r="DR120" s="983"/>
      <c r="DS120" s="983"/>
      <c r="DT120" s="983"/>
      <c r="DU120" s="983"/>
      <c r="DV120" s="984">
        <v>17.5</v>
      </c>
      <c r="DW120" s="984"/>
      <c r="DX120" s="984"/>
      <c r="DY120" s="984"/>
      <c r="DZ120" s="985"/>
    </row>
    <row r="121" spans="1:130" s="247" customFormat="1" ht="26.25" customHeight="1">
      <c r="A121" s="1115"/>
      <c r="B121" s="1002"/>
      <c r="C121" s="1023" t="s">
        <v>470</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v>3926</v>
      </c>
      <c r="AB121" s="1015"/>
      <c r="AC121" s="1015"/>
      <c r="AD121" s="1015"/>
      <c r="AE121" s="1016"/>
      <c r="AF121" s="1017">
        <v>3927</v>
      </c>
      <c r="AG121" s="1015"/>
      <c r="AH121" s="1015"/>
      <c r="AI121" s="1015"/>
      <c r="AJ121" s="1016"/>
      <c r="AK121" s="1017">
        <v>3926</v>
      </c>
      <c r="AL121" s="1015"/>
      <c r="AM121" s="1015"/>
      <c r="AN121" s="1015"/>
      <c r="AO121" s="1016"/>
      <c r="AP121" s="1018">
        <v>0.1</v>
      </c>
      <c r="AQ121" s="1019"/>
      <c r="AR121" s="1019"/>
      <c r="AS121" s="1019"/>
      <c r="AT121" s="1020"/>
      <c r="AU121" s="1048"/>
      <c r="AV121" s="1049"/>
      <c r="AW121" s="1049"/>
      <c r="AX121" s="1049"/>
      <c r="AY121" s="1050"/>
      <c r="AZ121" s="1005" t="s">
        <v>471</v>
      </c>
      <c r="BA121" s="1006"/>
      <c r="BB121" s="1006"/>
      <c r="BC121" s="1006"/>
      <c r="BD121" s="1006"/>
      <c r="BE121" s="1006"/>
      <c r="BF121" s="1006"/>
      <c r="BG121" s="1006"/>
      <c r="BH121" s="1006"/>
      <c r="BI121" s="1006"/>
      <c r="BJ121" s="1006"/>
      <c r="BK121" s="1006"/>
      <c r="BL121" s="1006"/>
      <c r="BM121" s="1006"/>
      <c r="BN121" s="1006"/>
      <c r="BO121" s="1006"/>
      <c r="BP121" s="1007"/>
      <c r="BQ121" s="975">
        <v>93437</v>
      </c>
      <c r="BR121" s="976"/>
      <c r="BS121" s="976"/>
      <c r="BT121" s="976"/>
      <c r="BU121" s="976"/>
      <c r="BV121" s="976">
        <v>75079</v>
      </c>
      <c r="BW121" s="976"/>
      <c r="BX121" s="976"/>
      <c r="BY121" s="976"/>
      <c r="BZ121" s="976"/>
      <c r="CA121" s="976">
        <v>57131</v>
      </c>
      <c r="CB121" s="976"/>
      <c r="CC121" s="976"/>
      <c r="CD121" s="976"/>
      <c r="CE121" s="976"/>
      <c r="CF121" s="970">
        <v>0.8</v>
      </c>
      <c r="CG121" s="971"/>
      <c r="CH121" s="971"/>
      <c r="CI121" s="971"/>
      <c r="CJ121" s="971"/>
      <c r="CK121" s="1066"/>
      <c r="CL121" s="1067"/>
      <c r="CM121" s="1067"/>
      <c r="CN121" s="1067"/>
      <c r="CO121" s="1068"/>
      <c r="CP121" s="1076" t="s">
        <v>472</v>
      </c>
      <c r="CQ121" s="1077"/>
      <c r="CR121" s="1077"/>
      <c r="CS121" s="1077"/>
      <c r="CT121" s="1077"/>
      <c r="CU121" s="1077"/>
      <c r="CV121" s="1077"/>
      <c r="CW121" s="1077"/>
      <c r="CX121" s="1077"/>
      <c r="CY121" s="1077"/>
      <c r="CZ121" s="1077"/>
      <c r="DA121" s="1077"/>
      <c r="DB121" s="1077"/>
      <c r="DC121" s="1077"/>
      <c r="DD121" s="1077"/>
      <c r="DE121" s="1077"/>
      <c r="DF121" s="1078"/>
      <c r="DG121" s="975">
        <v>731706</v>
      </c>
      <c r="DH121" s="976"/>
      <c r="DI121" s="976"/>
      <c r="DJ121" s="976"/>
      <c r="DK121" s="976"/>
      <c r="DL121" s="976">
        <v>707902</v>
      </c>
      <c r="DM121" s="976"/>
      <c r="DN121" s="976"/>
      <c r="DO121" s="976"/>
      <c r="DP121" s="976"/>
      <c r="DQ121" s="976">
        <v>684315</v>
      </c>
      <c r="DR121" s="976"/>
      <c r="DS121" s="976"/>
      <c r="DT121" s="976"/>
      <c r="DU121" s="976"/>
      <c r="DV121" s="977">
        <v>9.3000000000000007</v>
      </c>
      <c r="DW121" s="977"/>
      <c r="DX121" s="977"/>
      <c r="DY121" s="977"/>
      <c r="DZ121" s="978"/>
    </row>
    <row r="122" spans="1:130" s="247" customFormat="1" ht="26.25" customHeight="1">
      <c r="A122" s="1115"/>
      <c r="B122" s="1002"/>
      <c r="C122" s="972" t="s">
        <v>451</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128</v>
      </c>
      <c r="AB122" s="1015"/>
      <c r="AC122" s="1015"/>
      <c r="AD122" s="1015"/>
      <c r="AE122" s="1016"/>
      <c r="AF122" s="1017" t="s">
        <v>128</v>
      </c>
      <c r="AG122" s="1015"/>
      <c r="AH122" s="1015"/>
      <c r="AI122" s="1015"/>
      <c r="AJ122" s="1016"/>
      <c r="AK122" s="1017" t="s">
        <v>128</v>
      </c>
      <c r="AL122" s="1015"/>
      <c r="AM122" s="1015"/>
      <c r="AN122" s="1015"/>
      <c r="AO122" s="1016"/>
      <c r="AP122" s="1018" t="s">
        <v>128</v>
      </c>
      <c r="AQ122" s="1019"/>
      <c r="AR122" s="1019"/>
      <c r="AS122" s="1019"/>
      <c r="AT122" s="1020"/>
      <c r="AU122" s="1048"/>
      <c r="AV122" s="1049"/>
      <c r="AW122" s="1049"/>
      <c r="AX122" s="1049"/>
      <c r="AY122" s="1050"/>
      <c r="AZ122" s="1030" t="s">
        <v>473</v>
      </c>
      <c r="BA122" s="1021"/>
      <c r="BB122" s="1021"/>
      <c r="BC122" s="1021"/>
      <c r="BD122" s="1021"/>
      <c r="BE122" s="1021"/>
      <c r="BF122" s="1021"/>
      <c r="BG122" s="1021"/>
      <c r="BH122" s="1021"/>
      <c r="BI122" s="1021"/>
      <c r="BJ122" s="1021"/>
      <c r="BK122" s="1021"/>
      <c r="BL122" s="1021"/>
      <c r="BM122" s="1021"/>
      <c r="BN122" s="1021"/>
      <c r="BO122" s="1021"/>
      <c r="BP122" s="1022"/>
      <c r="BQ122" s="1053">
        <v>18230560</v>
      </c>
      <c r="BR122" s="1054"/>
      <c r="BS122" s="1054"/>
      <c r="BT122" s="1054"/>
      <c r="BU122" s="1054"/>
      <c r="BV122" s="1054">
        <v>17356011</v>
      </c>
      <c r="BW122" s="1054"/>
      <c r="BX122" s="1054"/>
      <c r="BY122" s="1054"/>
      <c r="BZ122" s="1054"/>
      <c r="CA122" s="1054">
        <v>16545404</v>
      </c>
      <c r="CB122" s="1054"/>
      <c r="CC122" s="1054"/>
      <c r="CD122" s="1054"/>
      <c r="CE122" s="1054"/>
      <c r="CF122" s="1074">
        <v>224</v>
      </c>
      <c r="CG122" s="1075"/>
      <c r="CH122" s="1075"/>
      <c r="CI122" s="1075"/>
      <c r="CJ122" s="1075"/>
      <c r="CK122" s="1066"/>
      <c r="CL122" s="1067"/>
      <c r="CM122" s="1067"/>
      <c r="CN122" s="1067"/>
      <c r="CO122" s="1068"/>
      <c r="CP122" s="1076" t="s">
        <v>474</v>
      </c>
      <c r="CQ122" s="1077"/>
      <c r="CR122" s="1077"/>
      <c r="CS122" s="1077"/>
      <c r="CT122" s="1077"/>
      <c r="CU122" s="1077"/>
      <c r="CV122" s="1077"/>
      <c r="CW122" s="1077"/>
      <c r="CX122" s="1077"/>
      <c r="CY122" s="1077"/>
      <c r="CZ122" s="1077"/>
      <c r="DA122" s="1077"/>
      <c r="DB122" s="1077"/>
      <c r="DC122" s="1077"/>
      <c r="DD122" s="1077"/>
      <c r="DE122" s="1077"/>
      <c r="DF122" s="1078"/>
      <c r="DG122" s="975">
        <v>154012</v>
      </c>
      <c r="DH122" s="976"/>
      <c r="DI122" s="976"/>
      <c r="DJ122" s="976"/>
      <c r="DK122" s="976"/>
      <c r="DL122" s="976">
        <v>191228</v>
      </c>
      <c r="DM122" s="976"/>
      <c r="DN122" s="976"/>
      <c r="DO122" s="976"/>
      <c r="DP122" s="976"/>
      <c r="DQ122" s="976">
        <v>188438</v>
      </c>
      <c r="DR122" s="976"/>
      <c r="DS122" s="976"/>
      <c r="DT122" s="976"/>
      <c r="DU122" s="976"/>
      <c r="DV122" s="977">
        <v>2.6</v>
      </c>
      <c r="DW122" s="977"/>
      <c r="DX122" s="977"/>
      <c r="DY122" s="977"/>
      <c r="DZ122" s="978"/>
    </row>
    <row r="123" spans="1:130" s="247" customFormat="1" ht="26.25" customHeight="1">
      <c r="A123" s="1115"/>
      <c r="B123" s="1002"/>
      <c r="C123" s="972" t="s">
        <v>457</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128</v>
      </c>
      <c r="AB123" s="1015"/>
      <c r="AC123" s="1015"/>
      <c r="AD123" s="1015"/>
      <c r="AE123" s="1016"/>
      <c r="AF123" s="1017" t="s">
        <v>128</v>
      </c>
      <c r="AG123" s="1015"/>
      <c r="AH123" s="1015"/>
      <c r="AI123" s="1015"/>
      <c r="AJ123" s="1016"/>
      <c r="AK123" s="1017" t="s">
        <v>128</v>
      </c>
      <c r="AL123" s="1015"/>
      <c r="AM123" s="1015"/>
      <c r="AN123" s="1015"/>
      <c r="AO123" s="1016"/>
      <c r="AP123" s="1018" t="s">
        <v>128</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475</v>
      </c>
      <c r="BP123" s="1062"/>
      <c r="BQ123" s="1121">
        <v>26696272</v>
      </c>
      <c r="BR123" s="1122"/>
      <c r="BS123" s="1122"/>
      <c r="BT123" s="1122"/>
      <c r="BU123" s="1122"/>
      <c r="BV123" s="1122">
        <v>25810485</v>
      </c>
      <c r="BW123" s="1122"/>
      <c r="BX123" s="1122"/>
      <c r="BY123" s="1122"/>
      <c r="BZ123" s="1122"/>
      <c r="CA123" s="1122">
        <v>25121196</v>
      </c>
      <c r="CB123" s="1122"/>
      <c r="CC123" s="1122"/>
      <c r="CD123" s="1122"/>
      <c r="CE123" s="1122"/>
      <c r="CF123" s="1055"/>
      <c r="CG123" s="1056"/>
      <c r="CH123" s="1056"/>
      <c r="CI123" s="1056"/>
      <c r="CJ123" s="1057"/>
      <c r="CK123" s="1066"/>
      <c r="CL123" s="1067"/>
      <c r="CM123" s="1067"/>
      <c r="CN123" s="1067"/>
      <c r="CO123" s="1068"/>
      <c r="CP123" s="1076" t="s">
        <v>408</v>
      </c>
      <c r="CQ123" s="1077"/>
      <c r="CR123" s="1077"/>
      <c r="CS123" s="1077"/>
      <c r="CT123" s="1077"/>
      <c r="CU123" s="1077"/>
      <c r="CV123" s="1077"/>
      <c r="CW123" s="1077"/>
      <c r="CX123" s="1077"/>
      <c r="CY123" s="1077"/>
      <c r="CZ123" s="1077"/>
      <c r="DA123" s="1077"/>
      <c r="DB123" s="1077"/>
      <c r="DC123" s="1077"/>
      <c r="DD123" s="1077"/>
      <c r="DE123" s="1077"/>
      <c r="DF123" s="1078"/>
      <c r="DG123" s="1014" t="s">
        <v>128</v>
      </c>
      <c r="DH123" s="1015"/>
      <c r="DI123" s="1015"/>
      <c r="DJ123" s="1015"/>
      <c r="DK123" s="1016"/>
      <c r="DL123" s="1017" t="s">
        <v>462</v>
      </c>
      <c r="DM123" s="1015"/>
      <c r="DN123" s="1015"/>
      <c r="DO123" s="1015"/>
      <c r="DP123" s="1016"/>
      <c r="DQ123" s="1017" t="s">
        <v>128</v>
      </c>
      <c r="DR123" s="1015"/>
      <c r="DS123" s="1015"/>
      <c r="DT123" s="1015"/>
      <c r="DU123" s="1016"/>
      <c r="DV123" s="1018" t="s">
        <v>462</v>
      </c>
      <c r="DW123" s="1019"/>
      <c r="DX123" s="1019"/>
      <c r="DY123" s="1019"/>
      <c r="DZ123" s="1020"/>
    </row>
    <row r="124" spans="1:130" s="247" customFormat="1" ht="26.25" customHeight="1" thickBot="1">
      <c r="A124" s="1115"/>
      <c r="B124" s="1002"/>
      <c r="C124" s="972" t="s">
        <v>460</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128</v>
      </c>
      <c r="AB124" s="1015"/>
      <c r="AC124" s="1015"/>
      <c r="AD124" s="1015"/>
      <c r="AE124" s="1016"/>
      <c r="AF124" s="1017" t="s">
        <v>462</v>
      </c>
      <c r="AG124" s="1015"/>
      <c r="AH124" s="1015"/>
      <c r="AI124" s="1015"/>
      <c r="AJ124" s="1016"/>
      <c r="AK124" s="1017" t="s">
        <v>128</v>
      </c>
      <c r="AL124" s="1015"/>
      <c r="AM124" s="1015"/>
      <c r="AN124" s="1015"/>
      <c r="AO124" s="1016"/>
      <c r="AP124" s="1018" t="s">
        <v>462</v>
      </c>
      <c r="AQ124" s="1019"/>
      <c r="AR124" s="1019"/>
      <c r="AS124" s="1019"/>
      <c r="AT124" s="1020"/>
      <c r="AU124" s="1117" t="s">
        <v>476</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6.3</v>
      </c>
      <c r="BR124" s="1084"/>
      <c r="BS124" s="1084"/>
      <c r="BT124" s="1084"/>
      <c r="BU124" s="1084"/>
      <c r="BV124" s="1084">
        <v>0.2</v>
      </c>
      <c r="BW124" s="1084"/>
      <c r="BX124" s="1084"/>
      <c r="BY124" s="1084"/>
      <c r="BZ124" s="1084"/>
      <c r="CA124" s="1084" t="s">
        <v>462</v>
      </c>
      <c r="CB124" s="1084"/>
      <c r="CC124" s="1084"/>
      <c r="CD124" s="1084"/>
      <c r="CE124" s="1084"/>
      <c r="CF124" s="1085"/>
      <c r="CG124" s="1086"/>
      <c r="CH124" s="1086"/>
      <c r="CI124" s="1086"/>
      <c r="CJ124" s="1087"/>
      <c r="CK124" s="1069"/>
      <c r="CL124" s="1069"/>
      <c r="CM124" s="1069"/>
      <c r="CN124" s="1069"/>
      <c r="CO124" s="1070"/>
      <c r="CP124" s="1076" t="s">
        <v>477</v>
      </c>
      <c r="CQ124" s="1077"/>
      <c r="CR124" s="1077"/>
      <c r="CS124" s="1077"/>
      <c r="CT124" s="1077"/>
      <c r="CU124" s="1077"/>
      <c r="CV124" s="1077"/>
      <c r="CW124" s="1077"/>
      <c r="CX124" s="1077"/>
      <c r="CY124" s="1077"/>
      <c r="CZ124" s="1077"/>
      <c r="DA124" s="1077"/>
      <c r="DB124" s="1077"/>
      <c r="DC124" s="1077"/>
      <c r="DD124" s="1077"/>
      <c r="DE124" s="1077"/>
      <c r="DF124" s="1078"/>
      <c r="DG124" s="1061" t="s">
        <v>128</v>
      </c>
      <c r="DH124" s="1040"/>
      <c r="DI124" s="1040"/>
      <c r="DJ124" s="1040"/>
      <c r="DK124" s="1041"/>
      <c r="DL124" s="1039" t="s">
        <v>128</v>
      </c>
      <c r="DM124" s="1040"/>
      <c r="DN124" s="1040"/>
      <c r="DO124" s="1040"/>
      <c r="DP124" s="1041"/>
      <c r="DQ124" s="1039" t="s">
        <v>462</v>
      </c>
      <c r="DR124" s="1040"/>
      <c r="DS124" s="1040"/>
      <c r="DT124" s="1040"/>
      <c r="DU124" s="1041"/>
      <c r="DV124" s="1042" t="s">
        <v>128</v>
      </c>
      <c r="DW124" s="1043"/>
      <c r="DX124" s="1043"/>
      <c r="DY124" s="1043"/>
      <c r="DZ124" s="1044"/>
    </row>
    <row r="125" spans="1:130" s="247" customFormat="1" ht="26.25" customHeight="1">
      <c r="A125" s="1115"/>
      <c r="B125" s="1002"/>
      <c r="C125" s="972" t="s">
        <v>463</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v>1299</v>
      </c>
      <c r="AB125" s="1015"/>
      <c r="AC125" s="1015"/>
      <c r="AD125" s="1015"/>
      <c r="AE125" s="1016"/>
      <c r="AF125" s="1017">
        <v>1299</v>
      </c>
      <c r="AG125" s="1015"/>
      <c r="AH125" s="1015"/>
      <c r="AI125" s="1015"/>
      <c r="AJ125" s="1016"/>
      <c r="AK125" s="1017">
        <v>1298</v>
      </c>
      <c r="AL125" s="1015"/>
      <c r="AM125" s="1015"/>
      <c r="AN125" s="1015"/>
      <c r="AO125" s="1016"/>
      <c r="AP125" s="1018">
        <v>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478</v>
      </c>
      <c r="CL125" s="1064"/>
      <c r="CM125" s="1064"/>
      <c r="CN125" s="1064"/>
      <c r="CO125" s="1065"/>
      <c r="CP125" s="996" t="s">
        <v>479</v>
      </c>
      <c r="CQ125" s="945"/>
      <c r="CR125" s="945"/>
      <c r="CS125" s="945"/>
      <c r="CT125" s="945"/>
      <c r="CU125" s="945"/>
      <c r="CV125" s="945"/>
      <c r="CW125" s="945"/>
      <c r="CX125" s="945"/>
      <c r="CY125" s="945"/>
      <c r="CZ125" s="945"/>
      <c r="DA125" s="945"/>
      <c r="DB125" s="945"/>
      <c r="DC125" s="945"/>
      <c r="DD125" s="945"/>
      <c r="DE125" s="945"/>
      <c r="DF125" s="946"/>
      <c r="DG125" s="982" t="s">
        <v>128</v>
      </c>
      <c r="DH125" s="983"/>
      <c r="DI125" s="983"/>
      <c r="DJ125" s="983"/>
      <c r="DK125" s="983"/>
      <c r="DL125" s="983" t="s">
        <v>128</v>
      </c>
      <c r="DM125" s="983"/>
      <c r="DN125" s="983"/>
      <c r="DO125" s="983"/>
      <c r="DP125" s="983"/>
      <c r="DQ125" s="983" t="s">
        <v>128</v>
      </c>
      <c r="DR125" s="983"/>
      <c r="DS125" s="983"/>
      <c r="DT125" s="983"/>
      <c r="DU125" s="983"/>
      <c r="DV125" s="984" t="s">
        <v>128</v>
      </c>
      <c r="DW125" s="984"/>
      <c r="DX125" s="984"/>
      <c r="DY125" s="984"/>
      <c r="DZ125" s="985"/>
    </row>
    <row r="126" spans="1:130" s="247" customFormat="1" ht="26.25" customHeight="1" thickBot="1">
      <c r="A126" s="1115"/>
      <c r="B126" s="1002"/>
      <c r="C126" s="972" t="s">
        <v>465</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128</v>
      </c>
      <c r="AB126" s="1015"/>
      <c r="AC126" s="1015"/>
      <c r="AD126" s="1015"/>
      <c r="AE126" s="1016"/>
      <c r="AF126" s="1017" t="s">
        <v>128</v>
      </c>
      <c r="AG126" s="1015"/>
      <c r="AH126" s="1015"/>
      <c r="AI126" s="1015"/>
      <c r="AJ126" s="1016"/>
      <c r="AK126" s="1017" t="s">
        <v>128</v>
      </c>
      <c r="AL126" s="1015"/>
      <c r="AM126" s="1015"/>
      <c r="AN126" s="1015"/>
      <c r="AO126" s="1016"/>
      <c r="AP126" s="1018" t="s">
        <v>462</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480</v>
      </c>
      <c r="CQ126" s="1006"/>
      <c r="CR126" s="1006"/>
      <c r="CS126" s="1006"/>
      <c r="CT126" s="1006"/>
      <c r="CU126" s="1006"/>
      <c r="CV126" s="1006"/>
      <c r="CW126" s="1006"/>
      <c r="CX126" s="1006"/>
      <c r="CY126" s="1006"/>
      <c r="CZ126" s="1006"/>
      <c r="DA126" s="1006"/>
      <c r="DB126" s="1006"/>
      <c r="DC126" s="1006"/>
      <c r="DD126" s="1006"/>
      <c r="DE126" s="1006"/>
      <c r="DF126" s="1007"/>
      <c r="DG126" s="975" t="s">
        <v>128</v>
      </c>
      <c r="DH126" s="976"/>
      <c r="DI126" s="976"/>
      <c r="DJ126" s="976"/>
      <c r="DK126" s="976"/>
      <c r="DL126" s="976" t="s">
        <v>128</v>
      </c>
      <c r="DM126" s="976"/>
      <c r="DN126" s="976"/>
      <c r="DO126" s="976"/>
      <c r="DP126" s="976"/>
      <c r="DQ126" s="976" t="s">
        <v>462</v>
      </c>
      <c r="DR126" s="976"/>
      <c r="DS126" s="976"/>
      <c r="DT126" s="976"/>
      <c r="DU126" s="976"/>
      <c r="DV126" s="977" t="s">
        <v>128</v>
      </c>
      <c r="DW126" s="977"/>
      <c r="DX126" s="977"/>
      <c r="DY126" s="977"/>
      <c r="DZ126" s="978"/>
    </row>
    <row r="127" spans="1:130" s="247" customFormat="1" ht="26.25" customHeight="1">
      <c r="A127" s="1116"/>
      <c r="B127" s="1004"/>
      <c r="C127" s="1058" t="s">
        <v>481</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462</v>
      </c>
      <c r="AB127" s="1015"/>
      <c r="AC127" s="1015"/>
      <c r="AD127" s="1015"/>
      <c r="AE127" s="1016"/>
      <c r="AF127" s="1017" t="s">
        <v>128</v>
      </c>
      <c r="AG127" s="1015"/>
      <c r="AH127" s="1015"/>
      <c r="AI127" s="1015"/>
      <c r="AJ127" s="1016"/>
      <c r="AK127" s="1017" t="s">
        <v>128</v>
      </c>
      <c r="AL127" s="1015"/>
      <c r="AM127" s="1015"/>
      <c r="AN127" s="1015"/>
      <c r="AO127" s="1016"/>
      <c r="AP127" s="1018" t="s">
        <v>128</v>
      </c>
      <c r="AQ127" s="1019"/>
      <c r="AR127" s="1019"/>
      <c r="AS127" s="1019"/>
      <c r="AT127" s="1020"/>
      <c r="AU127" s="283"/>
      <c r="AV127" s="283"/>
      <c r="AW127" s="283"/>
      <c r="AX127" s="1088" t="s">
        <v>482</v>
      </c>
      <c r="AY127" s="1089"/>
      <c r="AZ127" s="1089"/>
      <c r="BA127" s="1089"/>
      <c r="BB127" s="1089"/>
      <c r="BC127" s="1089"/>
      <c r="BD127" s="1089"/>
      <c r="BE127" s="1090"/>
      <c r="BF127" s="1091" t="s">
        <v>483</v>
      </c>
      <c r="BG127" s="1089"/>
      <c r="BH127" s="1089"/>
      <c r="BI127" s="1089"/>
      <c r="BJ127" s="1089"/>
      <c r="BK127" s="1089"/>
      <c r="BL127" s="1090"/>
      <c r="BM127" s="1091" t="s">
        <v>484</v>
      </c>
      <c r="BN127" s="1089"/>
      <c r="BO127" s="1089"/>
      <c r="BP127" s="1089"/>
      <c r="BQ127" s="1089"/>
      <c r="BR127" s="1089"/>
      <c r="BS127" s="1090"/>
      <c r="BT127" s="1091" t="s">
        <v>485</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486</v>
      </c>
      <c r="CQ127" s="1006"/>
      <c r="CR127" s="1006"/>
      <c r="CS127" s="1006"/>
      <c r="CT127" s="1006"/>
      <c r="CU127" s="1006"/>
      <c r="CV127" s="1006"/>
      <c r="CW127" s="1006"/>
      <c r="CX127" s="1006"/>
      <c r="CY127" s="1006"/>
      <c r="CZ127" s="1006"/>
      <c r="DA127" s="1006"/>
      <c r="DB127" s="1006"/>
      <c r="DC127" s="1006"/>
      <c r="DD127" s="1006"/>
      <c r="DE127" s="1006"/>
      <c r="DF127" s="1007"/>
      <c r="DG127" s="975" t="s">
        <v>128</v>
      </c>
      <c r="DH127" s="976"/>
      <c r="DI127" s="976"/>
      <c r="DJ127" s="976"/>
      <c r="DK127" s="976"/>
      <c r="DL127" s="976" t="s">
        <v>462</v>
      </c>
      <c r="DM127" s="976"/>
      <c r="DN127" s="976"/>
      <c r="DO127" s="976"/>
      <c r="DP127" s="976"/>
      <c r="DQ127" s="976" t="s">
        <v>128</v>
      </c>
      <c r="DR127" s="976"/>
      <c r="DS127" s="976"/>
      <c r="DT127" s="976"/>
      <c r="DU127" s="976"/>
      <c r="DV127" s="977" t="s">
        <v>128</v>
      </c>
      <c r="DW127" s="977"/>
      <c r="DX127" s="977"/>
      <c r="DY127" s="977"/>
      <c r="DZ127" s="978"/>
    </row>
    <row r="128" spans="1:130" s="247" customFormat="1" ht="26.25" customHeight="1" thickBot="1">
      <c r="A128" s="1099" t="s">
        <v>487</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488</v>
      </c>
      <c r="X128" s="1101"/>
      <c r="Y128" s="1101"/>
      <c r="Z128" s="1102"/>
      <c r="AA128" s="1103">
        <v>19072</v>
      </c>
      <c r="AB128" s="1104"/>
      <c r="AC128" s="1104"/>
      <c r="AD128" s="1104"/>
      <c r="AE128" s="1105"/>
      <c r="AF128" s="1106">
        <v>19093</v>
      </c>
      <c r="AG128" s="1104"/>
      <c r="AH128" s="1104"/>
      <c r="AI128" s="1104"/>
      <c r="AJ128" s="1105"/>
      <c r="AK128" s="1106">
        <v>18161</v>
      </c>
      <c r="AL128" s="1104"/>
      <c r="AM128" s="1104"/>
      <c r="AN128" s="1104"/>
      <c r="AO128" s="1105"/>
      <c r="AP128" s="1107"/>
      <c r="AQ128" s="1108"/>
      <c r="AR128" s="1108"/>
      <c r="AS128" s="1108"/>
      <c r="AT128" s="1109"/>
      <c r="AU128" s="283"/>
      <c r="AV128" s="283"/>
      <c r="AW128" s="283"/>
      <c r="AX128" s="944" t="s">
        <v>489</v>
      </c>
      <c r="AY128" s="945"/>
      <c r="AZ128" s="945"/>
      <c r="BA128" s="945"/>
      <c r="BB128" s="945"/>
      <c r="BC128" s="945"/>
      <c r="BD128" s="945"/>
      <c r="BE128" s="946"/>
      <c r="BF128" s="1110" t="s">
        <v>462</v>
      </c>
      <c r="BG128" s="1111"/>
      <c r="BH128" s="1111"/>
      <c r="BI128" s="1111"/>
      <c r="BJ128" s="1111"/>
      <c r="BK128" s="1111"/>
      <c r="BL128" s="1112"/>
      <c r="BM128" s="1110">
        <v>13.47</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490</v>
      </c>
      <c r="CQ128" s="1093"/>
      <c r="CR128" s="1093"/>
      <c r="CS128" s="1093"/>
      <c r="CT128" s="1093"/>
      <c r="CU128" s="1093"/>
      <c r="CV128" s="1093"/>
      <c r="CW128" s="1093"/>
      <c r="CX128" s="1093"/>
      <c r="CY128" s="1093"/>
      <c r="CZ128" s="1093"/>
      <c r="DA128" s="1093"/>
      <c r="DB128" s="1093"/>
      <c r="DC128" s="1093"/>
      <c r="DD128" s="1093"/>
      <c r="DE128" s="1093"/>
      <c r="DF128" s="1094"/>
      <c r="DG128" s="1095">
        <v>265</v>
      </c>
      <c r="DH128" s="1096"/>
      <c r="DI128" s="1096"/>
      <c r="DJ128" s="1096"/>
      <c r="DK128" s="1096"/>
      <c r="DL128" s="1096">
        <v>233</v>
      </c>
      <c r="DM128" s="1096"/>
      <c r="DN128" s="1096"/>
      <c r="DO128" s="1096"/>
      <c r="DP128" s="1096"/>
      <c r="DQ128" s="1096">
        <v>200</v>
      </c>
      <c r="DR128" s="1096"/>
      <c r="DS128" s="1096"/>
      <c r="DT128" s="1096"/>
      <c r="DU128" s="1096"/>
      <c r="DV128" s="1097">
        <v>0</v>
      </c>
      <c r="DW128" s="1097"/>
      <c r="DX128" s="1097"/>
      <c r="DY128" s="1097"/>
      <c r="DZ128" s="1098"/>
    </row>
    <row r="129" spans="1:131" s="247" customFormat="1" ht="26.25" customHeight="1">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491</v>
      </c>
      <c r="X129" s="1130"/>
      <c r="Y129" s="1130"/>
      <c r="Z129" s="1131"/>
      <c r="AA129" s="1014">
        <v>9842782</v>
      </c>
      <c r="AB129" s="1015"/>
      <c r="AC129" s="1015"/>
      <c r="AD129" s="1015"/>
      <c r="AE129" s="1016"/>
      <c r="AF129" s="1017">
        <v>9489466</v>
      </c>
      <c r="AG129" s="1015"/>
      <c r="AH129" s="1015"/>
      <c r="AI129" s="1015"/>
      <c r="AJ129" s="1016"/>
      <c r="AK129" s="1017">
        <v>9265242</v>
      </c>
      <c r="AL129" s="1015"/>
      <c r="AM129" s="1015"/>
      <c r="AN129" s="1015"/>
      <c r="AO129" s="1016"/>
      <c r="AP129" s="1132"/>
      <c r="AQ129" s="1133"/>
      <c r="AR129" s="1133"/>
      <c r="AS129" s="1133"/>
      <c r="AT129" s="1134"/>
      <c r="AU129" s="285"/>
      <c r="AV129" s="285"/>
      <c r="AW129" s="285"/>
      <c r="AX129" s="1123" t="s">
        <v>492</v>
      </c>
      <c r="AY129" s="1006"/>
      <c r="AZ129" s="1006"/>
      <c r="BA129" s="1006"/>
      <c r="BB129" s="1006"/>
      <c r="BC129" s="1006"/>
      <c r="BD129" s="1006"/>
      <c r="BE129" s="1007"/>
      <c r="BF129" s="1124" t="s">
        <v>128</v>
      </c>
      <c r="BG129" s="1125"/>
      <c r="BH129" s="1125"/>
      <c r="BI129" s="1125"/>
      <c r="BJ129" s="1125"/>
      <c r="BK129" s="1125"/>
      <c r="BL129" s="1126"/>
      <c r="BM129" s="1124">
        <v>18.47</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493</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494</v>
      </c>
      <c r="X130" s="1130"/>
      <c r="Y130" s="1130"/>
      <c r="Z130" s="1131"/>
      <c r="AA130" s="1014">
        <v>2115232</v>
      </c>
      <c r="AB130" s="1015"/>
      <c r="AC130" s="1015"/>
      <c r="AD130" s="1015"/>
      <c r="AE130" s="1016"/>
      <c r="AF130" s="1017">
        <v>1915428</v>
      </c>
      <c r="AG130" s="1015"/>
      <c r="AH130" s="1015"/>
      <c r="AI130" s="1015"/>
      <c r="AJ130" s="1016"/>
      <c r="AK130" s="1017">
        <v>1879543</v>
      </c>
      <c r="AL130" s="1015"/>
      <c r="AM130" s="1015"/>
      <c r="AN130" s="1015"/>
      <c r="AO130" s="1016"/>
      <c r="AP130" s="1132"/>
      <c r="AQ130" s="1133"/>
      <c r="AR130" s="1133"/>
      <c r="AS130" s="1133"/>
      <c r="AT130" s="1134"/>
      <c r="AU130" s="285"/>
      <c r="AV130" s="285"/>
      <c r="AW130" s="285"/>
      <c r="AX130" s="1123" t="s">
        <v>495</v>
      </c>
      <c r="AY130" s="1006"/>
      <c r="AZ130" s="1006"/>
      <c r="BA130" s="1006"/>
      <c r="BB130" s="1006"/>
      <c r="BC130" s="1006"/>
      <c r="BD130" s="1006"/>
      <c r="BE130" s="1007"/>
      <c r="BF130" s="1160">
        <v>7.2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496</v>
      </c>
      <c r="X131" s="1168"/>
      <c r="Y131" s="1168"/>
      <c r="Z131" s="1169"/>
      <c r="AA131" s="1061">
        <v>7727550</v>
      </c>
      <c r="AB131" s="1040"/>
      <c r="AC131" s="1040"/>
      <c r="AD131" s="1040"/>
      <c r="AE131" s="1041"/>
      <c r="AF131" s="1039">
        <v>7574038</v>
      </c>
      <c r="AG131" s="1040"/>
      <c r="AH131" s="1040"/>
      <c r="AI131" s="1040"/>
      <c r="AJ131" s="1041"/>
      <c r="AK131" s="1039">
        <v>7385699</v>
      </c>
      <c r="AL131" s="1040"/>
      <c r="AM131" s="1040"/>
      <c r="AN131" s="1040"/>
      <c r="AO131" s="1041"/>
      <c r="AP131" s="1170"/>
      <c r="AQ131" s="1171"/>
      <c r="AR131" s="1171"/>
      <c r="AS131" s="1171"/>
      <c r="AT131" s="1172"/>
      <c r="AU131" s="285"/>
      <c r="AV131" s="285"/>
      <c r="AW131" s="285"/>
      <c r="AX131" s="1142" t="s">
        <v>497</v>
      </c>
      <c r="AY131" s="1093"/>
      <c r="AZ131" s="1093"/>
      <c r="BA131" s="1093"/>
      <c r="BB131" s="1093"/>
      <c r="BC131" s="1093"/>
      <c r="BD131" s="1093"/>
      <c r="BE131" s="1094"/>
      <c r="BF131" s="1143" t="s">
        <v>128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498</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499</v>
      </c>
      <c r="W132" s="1153"/>
      <c r="X132" s="1153"/>
      <c r="Y132" s="1153"/>
      <c r="Z132" s="1154"/>
      <c r="AA132" s="1155">
        <v>6.7274621320000003</v>
      </c>
      <c r="AB132" s="1156"/>
      <c r="AC132" s="1156"/>
      <c r="AD132" s="1156"/>
      <c r="AE132" s="1157"/>
      <c r="AF132" s="1158">
        <v>6.4973135859999998</v>
      </c>
      <c r="AG132" s="1156"/>
      <c r="AH132" s="1156"/>
      <c r="AI132" s="1156"/>
      <c r="AJ132" s="1157"/>
      <c r="AK132" s="1158">
        <v>8.6677239349999997</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500</v>
      </c>
      <c r="W133" s="1136"/>
      <c r="X133" s="1136"/>
      <c r="Y133" s="1136"/>
      <c r="Z133" s="1137"/>
      <c r="AA133" s="1138">
        <v>6.1</v>
      </c>
      <c r="AB133" s="1139"/>
      <c r="AC133" s="1139"/>
      <c r="AD133" s="1139"/>
      <c r="AE133" s="1140"/>
      <c r="AF133" s="1138">
        <v>6.4</v>
      </c>
      <c r="AG133" s="1139"/>
      <c r="AH133" s="1139"/>
      <c r="AI133" s="1139"/>
      <c r="AJ133" s="1140"/>
      <c r="AK133" s="1138">
        <v>7.2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s2EyYC+Lp9Pnn/fYt8nyOqWQSa1w5EPs/fnKvJZBD5unRft6uv1yLHqDVwWKxCuUPtzsxTnTUeB+SRqTe8MDzQ==" saltValue="n9kUoI257boWNdrtw5vW7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H63" sqref="H63"/>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i4F7H9c0S3G4mwpDT0AVyNTM5gFicgYb0slzJK73AjgqqUJjwDVnzEnregiaN/kHkS9YXWrNuas9ff9O1kTShA==" saltValue="DHnjLveuQj+h1o23OITQ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H63" sqref="H63"/>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miw38JqUE8hfsRMhApx+BPmoSfV3BeH4nCAHCIVzTD9A4nsk/M25KWp4eI2c1I33R/SV3V6oqHKpadxne9WgA==" saltValue="MZPBl617LTAqaiJExbItz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H63" sqref="H63"/>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504</v>
      </c>
      <c r="AP7" s="304"/>
      <c r="AQ7" s="305" t="s">
        <v>505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506</v>
      </c>
      <c r="AQ8" s="311" t="s">
        <v>507</v>
      </c>
      <c r="AR8" s="312" t="s">
        <v>508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509</v>
      </c>
      <c r="AL9" s="1179"/>
      <c r="AM9" s="1179"/>
      <c r="AN9" s="1180"/>
      <c r="AO9" s="313">
        <v>2715225</v>
      </c>
      <c r="AP9" s="313">
        <v>129488</v>
      </c>
      <c r="AQ9" s="314">
        <v>99818</v>
      </c>
      <c r="AR9" s="315">
        <v>29.7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510</v>
      </c>
      <c r="AL10" s="1179"/>
      <c r="AM10" s="1179"/>
      <c r="AN10" s="1180"/>
      <c r="AO10" s="316">
        <v>303608</v>
      </c>
      <c r="AP10" s="316">
        <v>14479</v>
      </c>
      <c r="AQ10" s="317">
        <v>7403</v>
      </c>
      <c r="AR10" s="318">
        <v>95.6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511</v>
      </c>
      <c r="AL11" s="1179"/>
      <c r="AM11" s="1179"/>
      <c r="AN11" s="1180"/>
      <c r="AO11" s="316">
        <v>36769</v>
      </c>
      <c r="AP11" s="316">
        <v>1753</v>
      </c>
      <c r="AQ11" s="317">
        <v>10348</v>
      </c>
      <c r="AR11" s="318">
        <v>-83.1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512</v>
      </c>
      <c r="AL12" s="1179"/>
      <c r="AM12" s="1179"/>
      <c r="AN12" s="1180"/>
      <c r="AO12" s="316">
        <v>273066</v>
      </c>
      <c r="AP12" s="316">
        <v>13022</v>
      </c>
      <c r="AQ12" s="317">
        <v>3217</v>
      </c>
      <c r="AR12" s="318">
        <v>304.8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513</v>
      </c>
      <c r="AL13" s="1179"/>
      <c r="AM13" s="1179"/>
      <c r="AN13" s="1180"/>
      <c r="AO13" s="316" t="s">
        <v>514</v>
      </c>
      <c r="AP13" s="316" t="s">
        <v>514</v>
      </c>
      <c r="AQ13" s="317" t="s">
        <v>514</v>
      </c>
      <c r="AR13" s="318" t="s">
        <v>514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515</v>
      </c>
      <c r="AL14" s="1179"/>
      <c r="AM14" s="1179"/>
      <c r="AN14" s="1180"/>
      <c r="AO14" s="316">
        <v>133807</v>
      </c>
      <c r="AP14" s="316">
        <v>6381</v>
      </c>
      <c r="AQ14" s="317">
        <v>4839</v>
      </c>
      <c r="AR14" s="318">
        <v>31.9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516</v>
      </c>
      <c r="AL15" s="1179"/>
      <c r="AM15" s="1179"/>
      <c r="AN15" s="1180"/>
      <c r="AO15" s="316">
        <v>37779</v>
      </c>
      <c r="AP15" s="316">
        <v>1802</v>
      </c>
      <c r="AQ15" s="317">
        <v>2005</v>
      </c>
      <c r="AR15" s="318">
        <v>-10.1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517</v>
      </c>
      <c r="AL16" s="1182"/>
      <c r="AM16" s="1182"/>
      <c r="AN16" s="1183"/>
      <c r="AO16" s="316">
        <v>-308366</v>
      </c>
      <c r="AP16" s="316">
        <v>-14706</v>
      </c>
      <c r="AQ16" s="317">
        <v>-9789</v>
      </c>
      <c r="AR16" s="318">
        <v>50.2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3191888</v>
      </c>
      <c r="AP17" s="316">
        <v>152219</v>
      </c>
      <c r="AQ17" s="317">
        <v>117842</v>
      </c>
      <c r="AR17" s="318">
        <v>29.2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522</v>
      </c>
      <c r="AL21" s="1174"/>
      <c r="AM21" s="1174"/>
      <c r="AN21" s="1175"/>
      <c r="AO21" s="328">
        <v>16.36</v>
      </c>
      <c r="AP21" s="329">
        <v>11.29</v>
      </c>
      <c r="AQ21" s="330">
        <v>5.07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523</v>
      </c>
      <c r="AL22" s="1174"/>
      <c r="AM22" s="1174"/>
      <c r="AN22" s="1175"/>
      <c r="AO22" s="333">
        <v>91.4</v>
      </c>
      <c r="AP22" s="334">
        <v>95.7</v>
      </c>
      <c r="AQ22" s="335">
        <v>-4.3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504</v>
      </c>
      <c r="AP30" s="304"/>
      <c r="AQ30" s="305" t="s">
        <v>505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506</v>
      </c>
      <c r="AQ31" s="311" t="s">
        <v>507</v>
      </c>
      <c r="AR31" s="312" t="s">
        <v>508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527</v>
      </c>
      <c r="AL32" s="1190"/>
      <c r="AM32" s="1190"/>
      <c r="AN32" s="1191"/>
      <c r="AO32" s="343">
        <v>2329628</v>
      </c>
      <c r="AP32" s="343">
        <v>111099</v>
      </c>
      <c r="AQ32" s="344">
        <v>79208</v>
      </c>
      <c r="AR32" s="345">
        <v>40.299999999999997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528</v>
      </c>
      <c r="AL33" s="1190"/>
      <c r="AM33" s="1190"/>
      <c r="AN33" s="1191"/>
      <c r="AO33" s="343" t="s">
        <v>514</v>
      </c>
      <c r="AP33" s="343" t="s">
        <v>514</v>
      </c>
      <c r="AQ33" s="344" t="s">
        <v>514</v>
      </c>
      <c r="AR33" s="345" t="s">
        <v>514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529</v>
      </c>
      <c r="AL34" s="1190"/>
      <c r="AM34" s="1190"/>
      <c r="AN34" s="1191"/>
      <c r="AO34" s="343" t="s">
        <v>514</v>
      </c>
      <c r="AP34" s="343" t="s">
        <v>514</v>
      </c>
      <c r="AQ34" s="344" t="s">
        <v>514</v>
      </c>
      <c r="AR34" s="345" t="s">
        <v>514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530</v>
      </c>
      <c r="AL35" s="1190"/>
      <c r="AM35" s="1190"/>
      <c r="AN35" s="1191"/>
      <c r="AO35" s="343">
        <v>186619</v>
      </c>
      <c r="AP35" s="343">
        <v>8900</v>
      </c>
      <c r="AQ35" s="344">
        <v>22255</v>
      </c>
      <c r="AR35" s="345">
        <v>-60</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531</v>
      </c>
      <c r="AL36" s="1190"/>
      <c r="AM36" s="1190"/>
      <c r="AN36" s="1191"/>
      <c r="AO36" s="343">
        <v>16367</v>
      </c>
      <c r="AP36" s="343">
        <v>781</v>
      </c>
      <c r="AQ36" s="344">
        <v>1397</v>
      </c>
      <c r="AR36" s="345">
        <v>-44.1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532</v>
      </c>
      <c r="AL37" s="1190"/>
      <c r="AM37" s="1190"/>
      <c r="AN37" s="1191"/>
      <c r="AO37" s="343">
        <v>5224</v>
      </c>
      <c r="AP37" s="343">
        <v>249</v>
      </c>
      <c r="AQ37" s="344">
        <v>1223</v>
      </c>
      <c r="AR37" s="345">
        <v>-79.599999999999994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533</v>
      </c>
      <c r="AL38" s="1193"/>
      <c r="AM38" s="1193"/>
      <c r="AN38" s="1194"/>
      <c r="AO38" s="346">
        <v>38</v>
      </c>
      <c r="AP38" s="346">
        <v>2</v>
      </c>
      <c r="AQ38" s="347">
        <v>7</v>
      </c>
      <c r="AR38" s="335">
        <v>-71.400000000000006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534</v>
      </c>
      <c r="AL39" s="1193"/>
      <c r="AM39" s="1193"/>
      <c r="AN39" s="1194"/>
      <c r="AO39" s="343">
        <v>-18161</v>
      </c>
      <c r="AP39" s="343">
        <v>-866</v>
      </c>
      <c r="AQ39" s="344">
        <v>-3110</v>
      </c>
      <c r="AR39" s="345">
        <v>-72.2</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535</v>
      </c>
      <c r="AL40" s="1190"/>
      <c r="AM40" s="1190"/>
      <c r="AN40" s="1191"/>
      <c r="AO40" s="343">
        <v>-1879543</v>
      </c>
      <c r="AP40" s="343">
        <v>-89634</v>
      </c>
      <c r="AQ40" s="344">
        <v>-72180</v>
      </c>
      <c r="AR40" s="345">
        <v>24.2</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640172</v>
      </c>
      <c r="AP41" s="343">
        <v>30529</v>
      </c>
      <c r="AQ41" s="344">
        <v>28799</v>
      </c>
      <c r="AR41" s="345">
        <v>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504</v>
      </c>
      <c r="AN49" s="1186" t="s">
        <v>539</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540</v>
      </c>
      <c r="AO50" s="360" t="s">
        <v>541</v>
      </c>
      <c r="AP50" s="361" t="s">
        <v>542</v>
      </c>
      <c r="AQ50" s="362" t="s">
        <v>543</v>
      </c>
      <c r="AR50" s="363" t="s">
        <v>544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3338208</v>
      </c>
      <c r="AN51" s="365">
        <v>144474</v>
      </c>
      <c r="AO51" s="366">
        <v>-8.1999999999999993</v>
      </c>
      <c r="AP51" s="367">
        <v>87924</v>
      </c>
      <c r="AQ51" s="368">
        <v>11.9</v>
      </c>
      <c r="AR51" s="369">
        <v>-20.100000000000001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2746961</v>
      </c>
      <c r="AN52" s="373">
        <v>118885</v>
      </c>
      <c r="AO52" s="374">
        <v>0.9</v>
      </c>
      <c r="AP52" s="375">
        <v>43482</v>
      </c>
      <c r="AQ52" s="376">
        <v>6.5</v>
      </c>
      <c r="AR52" s="377">
        <v>-5.6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2167440</v>
      </c>
      <c r="AN53" s="365">
        <v>96032</v>
      </c>
      <c r="AO53" s="366">
        <v>-33.5</v>
      </c>
      <c r="AP53" s="367">
        <v>85078</v>
      </c>
      <c r="AQ53" s="368">
        <v>-3.2</v>
      </c>
      <c r="AR53" s="369">
        <v>-30.3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1162401</v>
      </c>
      <c r="AN54" s="373">
        <v>51502</v>
      </c>
      <c r="AO54" s="374">
        <v>-56.7</v>
      </c>
      <c r="AP54" s="375">
        <v>45315</v>
      </c>
      <c r="AQ54" s="376">
        <v>4.2</v>
      </c>
      <c r="AR54" s="377">
        <v>-60.9</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2091338</v>
      </c>
      <c r="AN55" s="365">
        <v>94979</v>
      </c>
      <c r="AO55" s="366">
        <v>-1.1000000000000001</v>
      </c>
      <c r="AP55" s="367">
        <v>65052</v>
      </c>
      <c r="AQ55" s="368">
        <v>-23.5</v>
      </c>
      <c r="AR55" s="369">
        <v>22.4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1385859</v>
      </c>
      <c r="AN56" s="373">
        <v>62939</v>
      </c>
      <c r="AO56" s="374">
        <v>22.2</v>
      </c>
      <c r="AP56" s="375">
        <v>37035</v>
      </c>
      <c r="AQ56" s="376">
        <v>-18.3</v>
      </c>
      <c r="AR56" s="377">
        <v>40.5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1673882</v>
      </c>
      <c r="AN57" s="365">
        <v>77909</v>
      </c>
      <c r="AO57" s="366">
        <v>-18</v>
      </c>
      <c r="AP57" s="367">
        <v>66364</v>
      </c>
      <c r="AQ57" s="368">
        <v>2</v>
      </c>
      <c r="AR57" s="369">
        <v>-20</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831465</v>
      </c>
      <c r="AN58" s="373">
        <v>38700</v>
      </c>
      <c r="AO58" s="374">
        <v>-38.5</v>
      </c>
      <c r="AP58" s="375">
        <v>24935</v>
      </c>
      <c r="AQ58" s="376">
        <v>-32.700000000000003</v>
      </c>
      <c r="AR58" s="377">
        <v>-5.8</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1877058</v>
      </c>
      <c r="AN59" s="365">
        <v>89516</v>
      </c>
      <c r="AO59" s="366">
        <v>14.9</v>
      </c>
      <c r="AP59" s="367">
        <v>68548</v>
      </c>
      <c r="AQ59" s="368">
        <v>3.3</v>
      </c>
      <c r="AR59" s="369">
        <v>11.6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938303</v>
      </c>
      <c r="AN60" s="373">
        <v>44747</v>
      </c>
      <c r="AO60" s="374">
        <v>15.6</v>
      </c>
      <c r="AP60" s="375">
        <v>31673</v>
      </c>
      <c r="AQ60" s="376">
        <v>27</v>
      </c>
      <c r="AR60" s="377">
        <v>-11.4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2229585</v>
      </c>
      <c r="AN61" s="380">
        <v>100582</v>
      </c>
      <c r="AO61" s="381">
        <v>-9.1999999999999993</v>
      </c>
      <c r="AP61" s="382">
        <v>74593</v>
      </c>
      <c r="AQ61" s="383">
        <v>-1.9</v>
      </c>
      <c r="AR61" s="369">
        <v>-7.3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1412998</v>
      </c>
      <c r="AN62" s="373">
        <v>63355</v>
      </c>
      <c r="AO62" s="374">
        <v>-11.3</v>
      </c>
      <c r="AP62" s="375">
        <v>36488</v>
      </c>
      <c r="AQ62" s="376">
        <v>-2.7</v>
      </c>
      <c r="AR62" s="377">
        <v>-8.6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tfwzekOR7ByeCpdkNaB2o9O9oy2bH63qpopqQkKjMTXjesGn/bDJrg/CZmMlhUwdR7cScDjzQtyGpXJZKbVjcg==" saltValue="vkmsbfW6/dPPnz+1ZN+K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H63" sqref="H63"/>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553</v>
      </c>
    </row>
    <row r="120" spans="125:125" ht="13.5" hidden="1" customHeight="1"/>
    <row r="121" spans="125:125" ht="13.5" hidden="1" customHeight="1">
      <c r="DU121" s="291"/>
    </row>
  </sheetData>
  <sheetProtection algorithmName="SHA-512" hashValue="Fg7uKW3SGV4rkYEvhugc42PHcMVzeVKxFSw+1D7pbCm7tNwF7q6BCyZNEo6F3ytyPsVp+CW+8mBleNPZOysToA==" saltValue="PtzAgaD4YIpC9T2rHRyQ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H63" sqref="H63"/>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554</v>
      </c>
    </row>
  </sheetData>
  <sheetProtection algorithmName="SHA-512" hashValue="zwCkV1BZH4xPZlFN+UgQ+LRyu3GRcj+bSlLHZSS0m73wIj8h1ZM6lH3fv7AxXGwyZ+m3gkII6qmYcmSiqpXv7g==" saltValue="m7+5dD0bvufLHvbMduvX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H63" sqref="H6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98" t="s">
        <v>3</v>
      </c>
      <c r="D47" s="1198"/>
      <c r="E47" s="1199"/>
      <c r="F47" s="11">
        <v>39.89</v>
      </c>
      <c r="G47" s="12">
        <v>45.25</v>
      </c>
      <c r="H47" s="12">
        <v>46.47</v>
      </c>
      <c r="I47" s="12">
        <v>47.24</v>
      </c>
      <c r="J47" s="13">
        <v>48.46</v>
      </c>
    </row>
    <row r="48" spans="2:10" ht="57.75" customHeight="1">
      <c r="B48" s="14"/>
      <c r="C48" s="1200" t="s">
        <v>4</v>
      </c>
      <c r="D48" s="1200"/>
      <c r="E48" s="1201"/>
      <c r="F48" s="15">
        <v>7.14</v>
      </c>
      <c r="G48" s="16">
        <v>8.19</v>
      </c>
      <c r="H48" s="16">
        <v>8.43</v>
      </c>
      <c r="I48" s="16">
        <v>7.53</v>
      </c>
      <c r="J48" s="17">
        <v>6.9</v>
      </c>
    </row>
    <row r="49" spans="2:10" ht="57.75" customHeight="1" thickBot="1">
      <c r="B49" s="18"/>
      <c r="C49" s="1202" t="s">
        <v>5</v>
      </c>
      <c r="D49" s="1202"/>
      <c r="E49" s="1203"/>
      <c r="F49" s="19">
        <v>5.24</v>
      </c>
      <c r="G49" s="20">
        <v>4.83</v>
      </c>
      <c r="H49" s="20">
        <v>2.66</v>
      </c>
      <c r="I49" s="20" t="s">
        <v>560</v>
      </c>
      <c r="J49" s="21" t="s">
        <v>561</v>
      </c>
    </row>
    <row r="50" spans="2:10" ht="13.5" customHeight="1"/>
  </sheetData>
  <sheetProtection algorithmName="SHA-512" hashValue="rsCCkJBNxUzPWvbnBKREdDgbjfRhyaiPsnybWxTrELmn9nvoCOaWv7Xoezfk2ma8cXyhOudSibeImB2rwLWJMw==" saltValue="1WoQZtEctBFPC9eBRef+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2021-03-11T02:40:17Z</cp:lastPrinted>
  <dcterms:created xsi:type="dcterms:W3CDTF">2021-02-05T04:17:41Z</dcterms:created>
  <dcterms:modified xsi:type="dcterms:W3CDTF">2021-10-27T12:21:04Z</dcterms:modified>
  <cp:category/>
</cp:coreProperties>
</file>