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tabRatio="90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<sst xmlns="http://schemas.openxmlformats.org/spreadsheetml/2006/main" count="1153" uniqueCount="622">
  <si>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</si>
  <si>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</si>
  <si>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</si>
  <si>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</si>
  <si>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</si>
  <si>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</si>
  <si>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</si>
  <si>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</si>
  <si>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</si>
  <si>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</si>
  <si>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</si>
  <si>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</si>
  <si>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</si>
  <si>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</si>
  <si>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</si>
  <si>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</si>
  <si>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</si>
  <si>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</si>
  <si>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</si>
  <si>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</si>
  <si>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</si>
  <si>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</si>
  <si>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</si>
  <si>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</si>
  <si>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</si>
  <si>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</si>
  <si>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</si>
  <si>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</si>
  <si>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</si>
  <si>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</si>
  <si>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</si>
  <si>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</si>
  <si>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</si>
  <si>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</si>
  <si>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</si>
  <si>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</si>
  <si>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</si>
  <si>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</si>
  <si>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</si>
  <si>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</si>
  <si>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</si>
  <si>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</si>
  <si>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</si>
  <si>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</si>
  <si>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</si>
  <si>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</si>
  <si>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</si>
  <si>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</si>
  <si>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</si>
  <si>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</si>
  <si>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</si>
  <si>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</si>
  <si>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</si>
  <si>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</si>
  <si>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</si>
  <si>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</si>
  <si>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</si>
  <si>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</si>
  <si>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</si>
  <si>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</si>
  <si>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</si>
  <si>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</si>
  <si>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</si>
  <si>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</si>
  <si>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</si>
  <si>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</si>
  <si>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</si>
  <si>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</si>
  <si>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</si>
  <si>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</si>
  <si>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</si>
  <si>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</si>
  <si>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</si>
  <si>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</si>
  <si>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</si>
  <si>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</si>
  <si>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</si>
  <si>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</si>
  <si>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</si>
  <si>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</si>
  <si>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</si>
  <si>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</si>
  <si>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</si>
  <si>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</si>
  <si>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</si>
  <si>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</si>
  <si>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</si>
  <si>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</si>
  <si>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</si>
  <si>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</si>
  <si>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</si>
  <si>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</si>
  <si>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</si>
  <si>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</si>
  <si>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</si>
  <si>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</si>
  <si>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</si>
  <si>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</si>
  <si>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鬼北町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</si>
  <si>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</si>
  <si>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</si>
  <si>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</si>
  <si>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</si>
  <si>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</si>
  <si>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</si>
  <si>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</si>
  <si>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</si>
  <si>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</si>
  <si>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</si>
  <si>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</si>
  <si>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</si>
  <si>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</si>
  <si>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</si>
  <si>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</si>
  <si>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</si>
  <si>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</si>
  <si>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</si>
  <si>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</si>
  <si>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</si>
  <si>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</si>
  <si>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</si>
  <si>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</si>
  <si>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</si>
  <si>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</si>
  <si>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</si>
  <si>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</si>
  <si>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</si>
  <si>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</si>
  <si>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</si>
  <si>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</si>
  <si>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</si>
  <si>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</si>
  <si>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</si>
  <si>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</si>
  <si>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</si>
  <si>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</si>
  <si>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</si>
  <si>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</si>
  <si>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</si>
  <si>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</si>
  <si>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</si>
  <si>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</si>
  <si>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</si>
  <si>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</si>
  <si>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</si>
  <si>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</si>
  <si>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</si>
  <si>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</si>
  <si>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</si>
  <si>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</si>
  <si>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</si>
  <si>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</si>
  <si>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</si>
  <si>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</si>
  <si>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</si>
  <si>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</si>
  <si>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</si>
  <si>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</si>
  <si>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</si>
  <si>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</si>
  <si>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</si>
  <si>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</si>
  <si>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</si>
  <si>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</si>
  <si>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</si>
  <si>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</si>
  <si>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</si>
  <si>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</si>
  <si>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</si>
  <si>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</si>
  <si>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</si>
  <si>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</si>
  <si>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</si>
  <si>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</si>
  <si>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</si>
  <si>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</si>
  <si>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</si>
  <si>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</si>
  <si>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</si>
  <si>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</si>
  <si>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</si>
  <si>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</si>
  <si>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</si>
  <si>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</si>
  <si>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</si>
  <si>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</si>
  <si>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</si>
  <si>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</si>
  <si>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</si>
  <si>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</si>
  <si>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</si>
  <si>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</si>
  <si>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</si>
  <si>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</si>
  <si>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</si>
  <si>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</si>
  <si>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</si>
  <si>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</si>
  <si>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</si>
  <si>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</si>
  <si>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</si>
  <si>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</si>
  <si>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</si>
  <si>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</si>
  <si>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</si>
  <si>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</si>
  <si>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</si>
  <si>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</si>
  <si>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</si>
  <si>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</si>
  <si>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</si>
  <si>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</si>
  <si>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愛媛県鬼北町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</si>
  <si>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</si>
  <si>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</si>
  <si>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</si>
  <si>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</si>
  <si>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</si>
  <si>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</si>
  <si>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</si>
  <si>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</si>
  <si>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</si>
  <si>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</si>
  <si>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</si>
  <si>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</si>
  <si>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</si>
  <si>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</si>
  <si>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</si>
  <si>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</si>
  <si>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</si>
  <si>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</si>
  <si>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</si>
  <si>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</si>
  <si>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</si>
  <si>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</si>
  <si>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</si>
  <si>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</si>
  <si>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</si>
  <si>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</si>
  <si>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</si>
  <si>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</si>
  <si>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</si>
  <si>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</si>
  <si>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</si>
  <si>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</si>
  <si>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</si>
  <si>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</si>
  <si>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</si>
  <si>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</si>
  <si>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</si>
  <si>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</si>
  <si>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</si>
  <si>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</si>
  <si>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</si>
  <si>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</si>
  <si>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</si>
  <si>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</si>
  <si>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</si>
  <si>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</si>
  <si>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</si>
  <si>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</si>
  <si>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</si>
  <si>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</si>
  <si>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</si>
  <si>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</si>
  <si>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</si>
  <si>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</si>
  <si>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</si>
  <si>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</si>
  <si>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</si>
  <si>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</si>
  <si>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</si>
  <si>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</si>
  <si>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</si>
  <si>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</si>
  <si>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</si>
  <si>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</si>
  <si>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</si>
  <si>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</si>
  <si>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</si>
  <si>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</si>
  <si>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</si>
  <si>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</si>
  <si>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</si>
  <si>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</si>
  <si>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</si>
  <si>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</si>
  <si>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</si>
  <si>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</si>
  <si>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</si>
  <si>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</si>
  <si>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</si>
  <si>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</si>
  <si>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</si>
  <si>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</si>
  <si>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</si>
  <si>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</si>
  <si>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</si>
  <si>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</si>
  <si>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</si>
  <si>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</si>
  <si>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</si>
  <si>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</si>
  <si>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</si>
  <si>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</si>
  <si>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</si>
  <si>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</si>
  <si>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</si>
  <si>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</si>
  <si>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</si>
  <si>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</si>
  <si>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</si>
  <si>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</si>
  <si>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</si>
  <si>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</si>
  <si>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</si>
  <si>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</si>
  <si>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</si>
  <si>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</si>
  <si>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</si>
  <si>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</si>
  <si>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</si>
  <si>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</si>
  <si>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</si>
  <si>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</si>
  <si>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</si>
  <si>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</si>
  <si>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</si>
  <si>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</si>
  <si>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</si>
  <si>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</si>
  <si>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</si>
  <si>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</si>
  <si>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</si>
  <si>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</si>
  <si>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</si>
  <si>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</si>
  <si>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</si>
  <si>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</si>
  <si>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</si>
  <si>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</si>
  <si>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</si>
  <si>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</si>
  <si>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</si>
  <si>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</si>
  <si>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</si>
  <si>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</si>
  <si>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</si>
  <si>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</si>
  <si>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</si>
  <si>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</si>
  <si>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</si>
  <si>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</si>
  <si>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</si>
  <si>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</si>
  <si>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</si>
  <si>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</si>
  <si>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</si>
  <si>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</si>
  <si>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</si>
  <si>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</si>
  <si>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</si>
  <si>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</si>
  <si>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</si>
  <si>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</si>
  <si>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</si>
  <si>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愛媛県鬼北町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</si>
  <si>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</si>
  <si>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</si>
  <si>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</si>
  <si>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</si>
  <si>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</si>
  <si>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</si>
  <si>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</si>
  <si>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</si>
  <si>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</si>
  <si>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</si>
  <si>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</si>
  <si>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</si>
  <si>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</si>
  <si>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</si>
  <si>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</si>
  <si>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</si>
  <si>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</si>
  <si>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</si>
  <si>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</si>
  <si>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</si>
  <si>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用品調達特別会計</t>
    <phoneticPr fontId="5"/>
  </si>
  <si>
    <t>住宅新築資金等貸付事業特別会計</t>
    <phoneticPr fontId="5"/>
  </si>
  <si>
    <t>ニュータウン鬼北の里特別会計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</si>
  <si>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</si>
  <si>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</si>
  <si>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</si>
  <si>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</si>
  <si>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</si>
  <si>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</si>
  <si>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</si>
  <si>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</si>
  <si>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</si>
  <si>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</si>
  <si>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</si>
  <si>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</si>
  <si>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</si>
  <si>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</si>
  <si>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</si>
  <si>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</si>
  <si>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</si>
  <si>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</si>
  <si>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</si>
  <si>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</si>
  <si>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</si>
  <si>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</si>
  <si>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</si>
  <si>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</si>
  <si>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浄化槽市町村整備推進事業特別会計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</si>
  <si>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</si>
  <si>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</si>
  <si>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</si>
  <si>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</si>
  <si>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</si>
  <si>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</si>
  <si>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</si>
  <si>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</si>
  <si>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</si>
  <si>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</si>
  <si>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</si>
  <si>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</si>
  <si>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</si>
  <si>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</si>
  <si>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</si>
  <si>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</si>
  <si>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</si>
  <si>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</si>
  <si>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</si>
  <si>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</si>
  <si>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</si>
  <si>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</si>
  <si>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</si>
  <si>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</si>
  <si>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</si>
  <si>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</si>
  <si>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</si>
  <si>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</si>
  <si>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</si>
  <si>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</si>
  <si>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</si>
  <si>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</si>
  <si>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</si>
  <si>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</si>
  <si>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</si>
  <si>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</si>
  <si>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</si>
  <si>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</si>
  <si>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</si>
  <si>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</si>
  <si>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</si>
  <si>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</si>
  <si>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</si>
  <si>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</si>
  <si>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</si>
  <si>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</si>
  <si>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</si>
  <si>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</si>
  <si>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</si>
  <si>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</si>
  <si>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</si>
  <si>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</si>
  <si>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</si>
  <si>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</si>
  <si>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</si>
  <si>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</si>
  <si>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</si>
  <si>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</si>
  <si>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</si>
  <si>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</si>
  <si>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</si>
  <si>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</si>
  <si>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</si>
  <si>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</si>
  <si>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浄化槽市町村整備推進事業特別会計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</si>
  <si>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</si>
  <si>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</si>
  <si>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</si>
  <si>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</si>
  <si>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</si>
  <si>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</si>
  <si>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</si>
  <si>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</si>
  <si>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</si>
  <si>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</si>
  <si>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</si>
  <si>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</si>
  <si>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</si>
  <si>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</si>
  <si>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</si>
  <si>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</si>
  <si>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</si>
  <si>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</si>
  <si>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</si>
  <si>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</si>
  <si>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</si>
  <si>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</si>
  <si>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</si>
  <si>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</si>
  <si>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</si>
  <si>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</si>
  <si>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</si>
  <si>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</si>
  <si>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</si>
  <si>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</si>
  <si>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</si>
  <si>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</si>
  <si>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</si>
  <si>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</si>
  <si>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</si>
  <si>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</si>
  <si>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</si>
  <si>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</si>
  <si>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</si>
  <si>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</si>
  <si>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</si>
  <si>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</si>
  <si>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</si>
  <si>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</si>
  <si>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</si>
  <si>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</si>
  <si>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</si>
  <si>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</si>
  <si>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</si>
  <si>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</si>
  <si>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</si>
  <si>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</si>
  <si>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</si>
  <si>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</si>
  <si>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</si>
  <si>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</si>
  <si>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</si>
  <si>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</si>
  <si>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</si>
  <si>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</si>
  <si>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</si>
  <si>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</si>
  <si>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</si>
  <si>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</si>
  <si>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</si>
  <si>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</si>
  <si>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</si>
  <si>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</si>
  <si>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</si>
  <si>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</si>
  <si>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</si>
  <si>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</si>
  <si>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</si>
  <si>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</si>
  <si>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</si>
  <si>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</si>
  <si>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</si>
  <si>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</si>
  <si>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</si>
  <si>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</si>
  <si>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</si>
  <si>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</si>
  <si>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</si>
  <si>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</si>
  <si>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</si>
  <si>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7.80</t>
  </si>
  <si>
    <t>▲ 4.80</t>
  </si>
  <si>
    <t>▲ 0.58</t>
  </si>
  <si>
    <t>水道事業会計</t>
  </si>
  <si>
    <t>一般会計</t>
  </si>
  <si>
    <t>病院事業会計</t>
  </si>
  <si>
    <t>介護保険特別会計</t>
  </si>
  <si>
    <t>国民健康保険特別会計</t>
  </si>
  <si>
    <t>後期高齢者医療保険特別会計</t>
  </si>
  <si>
    <t>住宅新築資金等貸付事業特別会計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</si>
  <si>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</si>
  <si>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</si>
  <si>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</si>
  <si>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</si>
  <si>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</si>
  <si>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</si>
  <si>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</si>
  <si>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</si>
  <si>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</si>
  <si>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19"/>
  </si>
  <si>
    <t>過疎地域自立促進基金</t>
    <rPh sb="0" eb="2">
      <t>カソ</t>
    </rPh>
    <rPh sb="2" eb="4">
      <t>チイキ</t>
    </rPh>
    <rPh sb="4" eb="6">
      <t>ジリツ</t>
    </rPh>
    <rPh sb="6" eb="8">
      <t>ソクシン</t>
    </rPh>
    <rPh sb="8" eb="10">
      <t>キキン</t>
    </rPh>
    <phoneticPr fontId="19"/>
  </si>
  <si>
    <t>地域福祉基金</t>
    <rPh sb="0" eb="2">
      <t>チイキ</t>
    </rPh>
    <rPh sb="2" eb="4">
      <t>フクシ</t>
    </rPh>
    <rPh sb="4" eb="6">
      <t>キキン</t>
    </rPh>
    <phoneticPr fontId="19"/>
  </si>
  <si>
    <t>公共施設等整備管理基金</t>
    <rPh sb="0" eb="2">
      <t>コウキョウ</t>
    </rPh>
    <rPh sb="2" eb="4">
      <t>シセツ</t>
    </rPh>
    <rPh sb="4" eb="5">
      <t>トウ</t>
    </rPh>
    <rPh sb="5" eb="7">
      <t>セイビ</t>
    </rPh>
    <rPh sb="7" eb="9">
      <t>カンリ</t>
    </rPh>
    <rPh sb="9" eb="11">
      <t>キキン</t>
    </rPh>
    <phoneticPr fontId="2"/>
  </si>
  <si>
    <t>交流促進基金</t>
    <rPh sb="0" eb="2">
      <t>コウリュウ</t>
    </rPh>
    <rPh sb="2" eb="4">
      <t>ソクシン</t>
    </rPh>
    <rPh sb="4" eb="6">
      <t>キキン</t>
    </rPh>
    <phoneticPr fontId="19"/>
  </si>
  <si>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</si>
  <si>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</si>
  <si>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</si>
  <si>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</si>
  <si>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</si>
  <si>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</si>
  <si>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</si>
  <si>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</si>
  <si>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</si>
  <si>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t>
    <rPh sb="0" eb="3">
      <t>エヒメケン</t>
    </rPh>
    <rPh sb="3" eb="5">
      <t>コウキ</t>
    </rPh>
    <rPh sb="5" eb="8">
      <t>コウレイシャ</t>
    </rPh>
    <rPh sb="8" eb="10">
      <t>イリョウ</t>
    </rPh>
    <rPh sb="10" eb="12">
      <t>コウイキ</t>
    </rPh>
    <rPh sb="12" eb="14">
      <t>レンゴウ</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</si>
  <si>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</si>
  <si>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鬼北町農業公社</t>
    <rPh sb="0" eb="3">
      <t>キホクチョウ</t>
    </rPh>
    <rPh sb="3" eb="5">
      <t>ノウギョウ</t>
    </rPh>
    <rPh sb="5" eb="7">
      <t>コウシャ</t>
    </rPh>
    <phoneticPr fontId="2"/>
  </si>
  <si>
    <t>森の三角ぼうし</t>
    <rPh sb="0" eb="1">
      <t>モリ</t>
    </rPh>
    <rPh sb="2" eb="4">
      <t>サンカク</t>
    </rPh>
    <phoneticPr fontId="2"/>
  </si>
  <si>
    <t>日吉原木市場</t>
    <rPh sb="0" eb="2">
      <t>ヒヨシ</t>
    </rPh>
    <rPh sb="2" eb="4">
      <t>ゲンボク</t>
    </rPh>
    <rPh sb="4" eb="6">
      <t>イチバ</t>
    </rPh>
    <phoneticPr fontId="2"/>
  </si>
  <si>
    <t>日吉農林公社</t>
    <rPh sb="0" eb="2">
      <t>ヒヨシ</t>
    </rPh>
    <rPh sb="2" eb="4">
      <t>ノウリン</t>
    </rPh>
    <rPh sb="4" eb="6">
      <t>コウシャ</t>
    </rPh>
    <phoneticPr fontId="2"/>
  </si>
  <si>
    <t>日吉夢産地</t>
    <rPh sb="0" eb="2">
      <t>ヒヨシ</t>
    </rPh>
    <rPh sb="2" eb="3">
      <t>ユメ</t>
    </rPh>
    <rPh sb="3" eb="5">
      <t>サンチ</t>
    </rPh>
    <phoneticPr fontId="2"/>
  </si>
  <si>
    <t>鬼北土地開発公社</t>
    <rPh sb="0" eb="2">
      <t>キホク</t>
    </rPh>
    <rPh sb="2" eb="4">
      <t>トチ</t>
    </rPh>
    <rPh sb="4" eb="6">
      <t>カイハツ</t>
    </rPh>
    <rPh sb="6" eb="8">
      <t>コウシャ</t>
    </rPh>
    <phoneticPr fontId="2"/>
  </si>
  <si>
    <t>鬼北地域野菜園芸振興基金</t>
    <rPh sb="0" eb="2">
      <t>キホク</t>
    </rPh>
    <rPh sb="2" eb="4">
      <t>チイキ</t>
    </rPh>
    <rPh sb="4" eb="6">
      <t>ヤサイ</t>
    </rPh>
    <rPh sb="6" eb="8">
      <t>エンゲイ</t>
    </rPh>
    <rPh sb="8" eb="10">
      <t>シンコウ</t>
    </rPh>
    <rPh sb="10" eb="12">
      <t>キキン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</si>
  <si>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</si>
  <si>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</si>
  <si>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</si>
  <si>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</si>
  <si>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</si>
  <si>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</si>
  <si>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</si>
  <si>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</si>
  <si>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</si>
  <si>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</si>
  <si>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</si>
  <si>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今後、建設事業が継続するため起債額が一時的に上昇するため比率は微増の傾向となる見通しである。一方で、有形固定資産原価償却率は類似団体よりも高い。特に数値が高くなっているのが公営住宅、保育所、学校施設で、昭和５０年代以前に建築されたものが多く耐用年数が経過しつつあること等が主な要因である。今後は、公共施設個別計画に基づき老朽化対策に積極的に取り組りくんでいくよう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</si>
  <si>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</si>
  <si>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</si>
  <si>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と比較して実質公債費比率は低くなっている。これは、公共施設等整備管理基金を設置したことに伴い充当可能基金が増加しているためである。今後は、後年度に施設更新整備のため基金を取り崩しや広域施設の建設事業により起債額が一時的に上昇する見込みであり、比率は微増の傾向となる見通しである。交付税措置率の高い地方債や国庫支出金や特定目的基金を活用し、健全な財政運用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</si>
</sst>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1F55-47E6-8B2F-5E22CEBFCE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103457</c:v>
                </c:pt>
                <c:pt idx="1">
                  <c:v>69203</c:v>
                </c:pt>
                <c:pt idx="2">
                  <c:v>62223</c:v>
                </c:pt>
                <c:pt idx="3">
                  <c:v>87522</c:v>
                </c:pt>
                <c:pt idx="4">
                  <c:v>106235</c:v>
                </c:pt>
              </c:numCache>
            </c:numRef>
          </c:val>
          <c:smooth val="0"/>
          <c:extLst>
            <c:ext xmlns:c16="http://schemas.microsoft.com/office/drawing/2014/chart" uri="{C3380CC4-5D6E-409C-BE32-E72D297353CC}">
              <c16:uniqueId val="{00000001-1F55-47E6-8B2F-5E22CEBFCE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7.83</c:v>
                </c:pt>
                <c:pt idx="1">
                  <c:v>8.4499999999999993</c:v>
                </c:pt>
                <c:pt idx="2">
                  <c:v>5.37</c:v>
                </c:pt>
                <c:pt idx="3">
                  <c:v>3.64</c:v>
                </c:pt>
                <c:pt idx="4">
                  <c:v>2.39</c:v>
                </c:pt>
              </c:numCache>
            </c:numRef>
          </c:val>
          <c:extLst>
            <c:ext xmlns:c16="http://schemas.microsoft.com/office/drawing/2014/chart" uri="{C3380CC4-5D6E-409C-BE32-E72D297353CC}">
              <c16:uniqueId val="{00000000-0C64-4668-9FC1-D2652AEE32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35.17</c:v>
                </c:pt>
                <c:pt idx="1">
                  <c:v>42.75</c:v>
                </c:pt>
                <c:pt idx="2">
                  <c:v>43.36</c:v>
                </c:pt>
                <c:pt idx="3">
                  <c:v>44.16</c:v>
                </c:pt>
                <c:pt idx="4">
                  <c:v>44.42</c:v>
                </c:pt>
              </c:numCache>
            </c:numRef>
          </c:val>
          <c:extLst>
            <c:ext xmlns:c16="http://schemas.microsoft.com/office/drawing/2014/chart" uri="{C3380CC4-5D6E-409C-BE32-E72D297353CC}">
              <c16:uniqueId val="{00000001-0C64-4668-9FC1-D2652AEE32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7.43</c:v>
                </c:pt>
                <c:pt idx="1">
                  <c:v>2.5299999999999998</c:v>
                </c:pt>
                <c:pt idx="2">
                  <c:v>-7.8</c:v>
                </c:pt>
                <c:pt idx="3">
                  <c:v>-4.8</c:v>
                </c:pt>
                <c:pt idx="4">
                  <c:v>-0.57999999999999996</c:v>
                </c:pt>
              </c:numCache>
            </c:numRef>
          </c:val>
          <c:smooth val="0"/>
          <c:extLst>
            <c:ext xmlns:c16="http://schemas.microsoft.com/office/drawing/2014/chart" uri="{C3380CC4-5D6E-409C-BE32-E72D297353CC}">
              <c16:uniqueId val="{00000002-0C64-4668-9FC1-D2652AEE32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0.13</c:v>
                </c:pt>
                <c:pt idx="2">
                  <c:v>#N/A</c:v>
                </c:pt>
                <c:pt idx="3">
                  <c:v>0.03</c:v>
                </c:pt>
                <c:pt idx="4">
                  <c:v>#N/A</c:v>
                </c:pt>
                <c:pt idx="5">
                  <c:v>0.69</c:v>
                </c:pt>
                <c:pt idx="6">
                  <c:v>#N/A</c:v>
                </c:pt>
                <c:pt idx="7">
                  <c:v>0.76</c:v>
                </c:pt>
                <c:pt idx="8">
                  <c:v>#N/A</c:v>
                </c:pt>
                <c:pt idx="9">
                  <c:v>0</c:v>
                </c:pt>
              </c:numCache>
            </c:numRef>
          </c:val>
          <c:extLst>
            <c:ext xmlns:c16="http://schemas.microsoft.com/office/drawing/2014/chart" uri="{C3380CC4-5D6E-409C-BE32-E72D297353CC}">
              <c16:uniqueId val="{00000000-A112-441D-9EE4-A992DB2BB6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12-441D-9EE4-A992DB2BB69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112-441D-9EE4-A992DB2BB694}"/>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112-441D-9EE4-A992DB2BB694}"/>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0.08</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4-A112-441D-9EE4-A992DB2BB69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2.4900000000000002</c:v>
                </c:pt>
                <c:pt idx="2">
                  <c:v>#N/A</c:v>
                </c:pt>
                <c:pt idx="3">
                  <c:v>2.88</c:v>
                </c:pt>
                <c:pt idx="4">
                  <c:v>#N/A</c:v>
                </c:pt>
                <c:pt idx="5">
                  <c:v>2.16</c:v>
                </c:pt>
                <c:pt idx="6">
                  <c:v>#N/A</c:v>
                </c:pt>
                <c:pt idx="7">
                  <c:v>0.71</c:v>
                </c:pt>
                <c:pt idx="8">
                  <c:v>#N/A</c:v>
                </c:pt>
                <c:pt idx="9">
                  <c:v>0.98</c:v>
                </c:pt>
              </c:numCache>
            </c:numRef>
          </c:val>
          <c:extLst>
            <c:ext xmlns:c16="http://schemas.microsoft.com/office/drawing/2014/chart" uri="{C3380CC4-5D6E-409C-BE32-E72D297353CC}">
              <c16:uniqueId val="{00000005-A112-441D-9EE4-A992DB2BB69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1.47</c:v>
                </c:pt>
                <c:pt idx="2">
                  <c:v>#N/A</c:v>
                </c:pt>
                <c:pt idx="3">
                  <c:v>0.77</c:v>
                </c:pt>
                <c:pt idx="4">
                  <c:v>#N/A</c:v>
                </c:pt>
                <c:pt idx="5">
                  <c:v>1.52</c:v>
                </c:pt>
                <c:pt idx="6">
                  <c:v>#N/A</c:v>
                </c:pt>
                <c:pt idx="7">
                  <c:v>1.81</c:v>
                </c:pt>
                <c:pt idx="8">
                  <c:v>#N/A</c:v>
                </c:pt>
                <c:pt idx="9">
                  <c:v>1.56</c:v>
                </c:pt>
              </c:numCache>
            </c:numRef>
          </c:val>
          <c:extLst>
            <c:ext xmlns:c16="http://schemas.microsoft.com/office/drawing/2014/chart" uri="{C3380CC4-5D6E-409C-BE32-E72D297353CC}">
              <c16:uniqueId val="{00000006-A112-441D-9EE4-A992DB2BB69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3.16</c:v>
                </c:pt>
                <c:pt idx="2">
                  <c:v>#N/A</c:v>
                </c:pt>
                <c:pt idx="3">
                  <c:v>2.33</c:v>
                </c:pt>
                <c:pt idx="4">
                  <c:v>#N/A</c:v>
                </c:pt>
                <c:pt idx="5">
                  <c:v>1.93</c:v>
                </c:pt>
                <c:pt idx="6">
                  <c:v>#N/A</c:v>
                </c:pt>
                <c:pt idx="7">
                  <c:v>2.2000000000000002</c:v>
                </c:pt>
                <c:pt idx="8">
                  <c:v>#N/A</c:v>
                </c:pt>
                <c:pt idx="9">
                  <c:v>2.06</c:v>
                </c:pt>
              </c:numCache>
            </c:numRef>
          </c:val>
          <c:extLst>
            <c:ext xmlns:c16="http://schemas.microsoft.com/office/drawing/2014/chart" uri="{C3380CC4-5D6E-409C-BE32-E72D297353CC}">
              <c16:uniqueId val="{00000007-A112-441D-9EE4-A992DB2BB6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7.74</c:v>
                </c:pt>
                <c:pt idx="2">
                  <c:v>#N/A</c:v>
                </c:pt>
                <c:pt idx="3">
                  <c:v>8.41</c:v>
                </c:pt>
                <c:pt idx="4">
                  <c:v>#N/A</c:v>
                </c:pt>
                <c:pt idx="5">
                  <c:v>4.6900000000000004</c:v>
                </c:pt>
                <c:pt idx="6">
                  <c:v>#N/A</c:v>
                </c:pt>
                <c:pt idx="7">
                  <c:v>2.87</c:v>
                </c:pt>
                <c:pt idx="8">
                  <c:v>#N/A</c:v>
                </c:pt>
                <c:pt idx="9">
                  <c:v>2.38</c:v>
                </c:pt>
              </c:numCache>
            </c:numRef>
          </c:val>
          <c:extLst>
            <c:ext xmlns:c16="http://schemas.microsoft.com/office/drawing/2014/chart" uri="{C3380CC4-5D6E-409C-BE32-E72D297353CC}">
              <c16:uniqueId val="{00000008-A112-441D-9EE4-A992DB2BB69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4.7</c:v>
                </c:pt>
                <c:pt idx="2">
                  <c:v>#N/A</c:v>
                </c:pt>
                <c:pt idx="3">
                  <c:v>4.67</c:v>
                </c:pt>
                <c:pt idx="4">
                  <c:v>#N/A</c:v>
                </c:pt>
                <c:pt idx="5">
                  <c:v>4.59</c:v>
                </c:pt>
                <c:pt idx="6">
                  <c:v>#N/A</c:v>
                </c:pt>
                <c:pt idx="7">
                  <c:v>4.49</c:v>
                </c:pt>
                <c:pt idx="8">
                  <c:v>#N/A</c:v>
                </c:pt>
                <c:pt idx="9">
                  <c:v>4.47</c:v>
                </c:pt>
              </c:numCache>
            </c:numRef>
          </c:val>
          <c:extLst>
            <c:ext xmlns:c16="http://schemas.microsoft.com/office/drawing/2014/chart" uri="{C3380CC4-5D6E-409C-BE32-E72D297353CC}">
              <c16:uniqueId val="{00000009-A112-441D-9EE4-A992DB2BB6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820</c:v>
                </c:pt>
                <c:pt idx="5">
                  <c:v>764</c:v>
                </c:pt>
                <c:pt idx="8">
                  <c:v>738</c:v>
                </c:pt>
                <c:pt idx="11">
                  <c:v>742</c:v>
                </c:pt>
                <c:pt idx="14">
                  <c:v>743</c:v>
                </c:pt>
              </c:numCache>
            </c:numRef>
          </c:val>
          <c:extLst>
            <c:ext xmlns:c16="http://schemas.microsoft.com/office/drawing/2014/chart" uri="{C3380CC4-5D6E-409C-BE32-E72D297353CC}">
              <c16:uniqueId val="{00000000-82F8-42D8-AE8D-34A045B82B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F8-42D8-AE8D-34A045B82B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27</c:v>
                </c:pt>
                <c:pt idx="3">
                  <c:v>27</c:v>
                </c:pt>
                <c:pt idx="6">
                  <c:v>24</c:v>
                </c:pt>
                <c:pt idx="9">
                  <c:v>23</c:v>
                </c:pt>
                <c:pt idx="12">
                  <c:v>20</c:v>
                </c:pt>
              </c:numCache>
            </c:numRef>
          </c:val>
          <c:extLst>
            <c:ext xmlns:c16="http://schemas.microsoft.com/office/drawing/2014/chart" uri="{C3380CC4-5D6E-409C-BE32-E72D297353CC}">
              <c16:uniqueId val="{00000002-82F8-42D8-AE8D-34A045B82B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74</c:v>
                </c:pt>
                <c:pt idx="3">
                  <c:v>34</c:v>
                </c:pt>
                <c:pt idx="6">
                  <c:v>22</c:v>
                </c:pt>
                <c:pt idx="9">
                  <c:v>21</c:v>
                </c:pt>
                <c:pt idx="12">
                  <c:v>7</c:v>
                </c:pt>
              </c:numCache>
            </c:numRef>
          </c:val>
          <c:extLst>
            <c:ext xmlns:c16="http://schemas.microsoft.com/office/drawing/2014/chart" uri="{C3380CC4-5D6E-409C-BE32-E72D297353CC}">
              <c16:uniqueId val="{00000003-82F8-42D8-AE8D-34A045B82B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190</c:v>
                </c:pt>
                <c:pt idx="3">
                  <c:v>176</c:v>
                </c:pt>
                <c:pt idx="6">
                  <c:v>152</c:v>
                </c:pt>
                <c:pt idx="9">
                  <c:v>148</c:v>
                </c:pt>
                <c:pt idx="12">
                  <c:v>143</c:v>
                </c:pt>
              </c:numCache>
            </c:numRef>
          </c:val>
          <c:extLst>
            <c:ext xmlns:c16="http://schemas.microsoft.com/office/drawing/2014/chart" uri="{C3380CC4-5D6E-409C-BE32-E72D297353CC}">
              <c16:uniqueId val="{00000004-82F8-42D8-AE8D-34A045B82B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F8-42D8-AE8D-34A045B82B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F8-42D8-AE8D-34A045B82B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871</c:v>
                </c:pt>
                <c:pt idx="3">
                  <c:v>793</c:v>
                </c:pt>
                <c:pt idx="6">
                  <c:v>770</c:v>
                </c:pt>
                <c:pt idx="9">
                  <c:v>765</c:v>
                </c:pt>
                <c:pt idx="12">
                  <c:v>801</c:v>
                </c:pt>
              </c:numCache>
            </c:numRef>
          </c:val>
          <c:extLst>
            <c:ext xmlns:c16="http://schemas.microsoft.com/office/drawing/2014/chart" uri="{C3380CC4-5D6E-409C-BE32-E72D297353CC}">
              <c16:uniqueId val="{00000007-82F8-42D8-AE8D-34A045B82B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342</c:v>
                </c:pt>
                <c:pt idx="2">
                  <c:v>#N/A</c:v>
                </c:pt>
                <c:pt idx="3">
                  <c:v>#N/A</c:v>
                </c:pt>
                <c:pt idx="4">
                  <c:v>266</c:v>
                </c:pt>
                <c:pt idx="5">
                  <c:v>#N/A</c:v>
                </c:pt>
                <c:pt idx="6">
                  <c:v>#N/A</c:v>
                </c:pt>
                <c:pt idx="7">
                  <c:v>230</c:v>
                </c:pt>
                <c:pt idx="8">
                  <c:v>#N/A</c:v>
                </c:pt>
                <c:pt idx="9">
                  <c:v>#N/A</c:v>
                </c:pt>
                <c:pt idx="10">
                  <c:v>215</c:v>
                </c:pt>
                <c:pt idx="11">
                  <c:v>#N/A</c:v>
                </c:pt>
                <c:pt idx="12">
                  <c:v>#N/A</c:v>
                </c:pt>
                <c:pt idx="13">
                  <c:v>228</c:v>
                </c:pt>
                <c:pt idx="14">
                  <c:v>#N/A</c:v>
                </c:pt>
              </c:numCache>
            </c:numRef>
          </c:val>
          <c:smooth val="0"/>
          <c:extLst>
            <c:ext xmlns:c16="http://schemas.microsoft.com/office/drawing/2014/chart" uri="{C3380CC4-5D6E-409C-BE32-E72D297353CC}">
              <c16:uniqueId val="{00000008-82F8-42D8-AE8D-34A045B82B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6652</c:v>
                </c:pt>
                <c:pt idx="5">
                  <c:v>6657</c:v>
                </c:pt>
                <c:pt idx="8">
                  <c:v>6993</c:v>
                </c:pt>
                <c:pt idx="11">
                  <c:v>6801</c:v>
                </c:pt>
                <c:pt idx="14">
                  <c:v>6895</c:v>
                </c:pt>
              </c:numCache>
            </c:numRef>
          </c:val>
          <c:extLst>
            <c:ext xmlns:c16="http://schemas.microsoft.com/office/drawing/2014/chart" uri="{C3380CC4-5D6E-409C-BE32-E72D297353CC}">
              <c16:uniqueId val="{00000000-5424-4DB3-BC98-92E134A414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242</c:v>
                </c:pt>
                <c:pt idx="5">
                  <c:v>209</c:v>
                </c:pt>
                <c:pt idx="8">
                  <c:v>181</c:v>
                </c:pt>
                <c:pt idx="11">
                  <c:v>157</c:v>
                </c:pt>
                <c:pt idx="14">
                  <c:v>134</c:v>
                </c:pt>
              </c:numCache>
            </c:numRef>
          </c:val>
          <c:extLst>
            <c:ext xmlns:c16="http://schemas.microsoft.com/office/drawing/2014/chart" uri="{C3380CC4-5D6E-409C-BE32-E72D297353CC}">
              <c16:uniqueId val="{00000001-5424-4DB3-BC98-92E134A414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2891</c:v>
                </c:pt>
                <c:pt idx="5">
                  <c:v>3213</c:v>
                </c:pt>
                <c:pt idx="8">
                  <c:v>3604</c:v>
                </c:pt>
                <c:pt idx="11">
                  <c:v>3670</c:v>
                </c:pt>
                <c:pt idx="14">
                  <c:v>3884</c:v>
                </c:pt>
              </c:numCache>
            </c:numRef>
          </c:val>
          <c:extLst>
            <c:ext xmlns:c16="http://schemas.microsoft.com/office/drawing/2014/chart" uri="{C3380CC4-5D6E-409C-BE32-E72D297353CC}">
              <c16:uniqueId val="{00000002-5424-4DB3-BC98-92E134A414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24-4DB3-BC98-92E134A414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24-4DB3-BC98-92E134A414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24-4DB3-BC98-92E134A414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1656</c:v>
                </c:pt>
                <c:pt idx="3">
                  <c:v>1549</c:v>
                </c:pt>
                <c:pt idx="6">
                  <c:v>1484</c:v>
                </c:pt>
                <c:pt idx="9">
                  <c:v>1352</c:v>
                </c:pt>
                <c:pt idx="12">
                  <c:v>1228</c:v>
                </c:pt>
              </c:numCache>
            </c:numRef>
          </c:val>
          <c:extLst>
            <c:ext xmlns:c16="http://schemas.microsoft.com/office/drawing/2014/chart" uri="{C3380CC4-5D6E-409C-BE32-E72D297353CC}">
              <c16:uniqueId val="{00000006-5424-4DB3-BC98-92E134A414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194</c:v>
                </c:pt>
                <c:pt idx="3">
                  <c:v>193</c:v>
                </c:pt>
                <c:pt idx="6">
                  <c:v>154</c:v>
                </c:pt>
                <c:pt idx="9">
                  <c:v>124</c:v>
                </c:pt>
                <c:pt idx="12">
                  <c:v>100</c:v>
                </c:pt>
              </c:numCache>
            </c:numRef>
          </c:val>
          <c:extLst>
            <c:ext xmlns:c16="http://schemas.microsoft.com/office/drawing/2014/chart" uri="{C3380CC4-5D6E-409C-BE32-E72D297353CC}">
              <c16:uniqueId val="{00000007-5424-4DB3-BC98-92E134A414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1867</c:v>
                </c:pt>
                <c:pt idx="3">
                  <c:v>1599</c:v>
                </c:pt>
                <c:pt idx="6">
                  <c:v>1375</c:v>
                </c:pt>
                <c:pt idx="9">
                  <c:v>1264</c:v>
                </c:pt>
                <c:pt idx="12">
                  <c:v>1182</c:v>
                </c:pt>
              </c:numCache>
            </c:numRef>
          </c:val>
          <c:extLst>
            <c:ext xmlns:c16="http://schemas.microsoft.com/office/drawing/2014/chart" uri="{C3380CC4-5D6E-409C-BE32-E72D297353CC}">
              <c16:uniqueId val="{00000008-5424-4DB3-BC98-92E134A414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150</c:v>
                </c:pt>
                <c:pt idx="3">
                  <c:v>122</c:v>
                </c:pt>
                <c:pt idx="6">
                  <c:v>98</c:v>
                </c:pt>
                <c:pt idx="9">
                  <c:v>73</c:v>
                </c:pt>
                <c:pt idx="12">
                  <c:v>54</c:v>
                </c:pt>
              </c:numCache>
            </c:numRef>
          </c:val>
          <c:extLst>
            <c:ext xmlns:c16="http://schemas.microsoft.com/office/drawing/2014/chart" uri="{C3380CC4-5D6E-409C-BE32-E72D297353CC}">
              <c16:uniqueId val="{00000009-5424-4DB3-BC98-92E134A414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7234</c:v>
                </c:pt>
                <c:pt idx="3">
                  <c:v>7747</c:v>
                </c:pt>
                <c:pt idx="6">
                  <c:v>7666</c:v>
                </c:pt>
                <c:pt idx="9">
                  <c:v>7923</c:v>
                </c:pt>
                <c:pt idx="12">
                  <c:v>7988</c:v>
                </c:pt>
              </c:numCache>
            </c:numRef>
          </c:val>
          <c:extLst>
            <c:ext xmlns:c16="http://schemas.microsoft.com/office/drawing/2014/chart" uri="{C3380CC4-5D6E-409C-BE32-E72D297353CC}">
              <c16:uniqueId val="{0000000A-5424-4DB3-BC98-92E134A414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1317</c:v>
                </c:pt>
                <c:pt idx="2">
                  <c:v>#N/A</c:v>
                </c:pt>
                <c:pt idx="3">
                  <c:v>#N/A</c:v>
                </c:pt>
                <c:pt idx="4">
                  <c:v>1131</c:v>
                </c:pt>
                <c:pt idx="5">
                  <c:v>#N/A</c:v>
                </c:pt>
                <c:pt idx="6">
                  <c:v>#N/A</c:v>
                </c:pt>
                <c:pt idx="7">
                  <c:v>0</c:v>
                </c:pt>
                <c:pt idx="8">
                  <c:v>#N/A</c:v>
                </c:pt>
                <c:pt idx="9">
                  <c:v>#N/A</c:v>
                </c:pt>
                <c:pt idx="10">
                  <c:v>108</c:v>
                </c:pt>
                <c:pt idx="11">
                  <c:v>#N/A</c:v>
                </c:pt>
                <c:pt idx="12">
                  <c:v>#N/A</c:v>
                </c:pt>
                <c:pt idx="13">
                  <c:v>0</c:v>
                </c:pt>
                <c:pt idx="14">
                  <c:v>#N/A</c:v>
                </c:pt>
              </c:numCache>
            </c:numRef>
          </c:val>
          <c:smooth val="0"/>
          <c:extLst>
            <c:ext xmlns:c16="http://schemas.microsoft.com/office/drawing/2014/chart" uri="{C3380CC4-5D6E-409C-BE32-E72D297353CC}">
              <c16:uniqueId val="{0000000B-5424-4DB3-BC98-92E134A414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1974</c:v>
                </c:pt>
                <c:pt idx="1">
                  <c:v>1976</c:v>
                </c:pt>
                <c:pt idx="2">
                  <c:v>1977</c:v>
                </c:pt>
              </c:numCache>
            </c:numRef>
          </c:val>
          <c:extLst>
            <c:ext xmlns:c16="http://schemas.microsoft.com/office/drawing/2014/chart" uri="{C3380CC4-5D6E-409C-BE32-E72D297353CC}">
              <c16:uniqueId val="{00000000-A6A4-48B1-942F-FFE826E3C6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6A4-48B1-942F-FFE826E3C6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2546</c:v>
                </c:pt>
                <c:pt idx="1">
                  <c:v>2503</c:v>
                </c:pt>
                <c:pt idx="2">
                  <c:v>2705</c:v>
                </c:pt>
              </c:numCache>
            </c:numRef>
          </c:val>
          <c:extLst>
            <c:ext xmlns:c16="http://schemas.microsoft.com/office/drawing/2014/chart" uri="{C3380CC4-5D6E-409C-BE32-E72D297353CC}">
              <c16:uniqueId val="{00000002-A6A4-48B1-942F-FFE826E3C6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{83FC1355-9695-4D1B-9C2A-9E927D0A83D8}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00A-483B-A3DA-5DD8304281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{11E3F7EA-3AEB-44AC-8D8B-53BB3D6368E0}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0A-483B-A3DA-5DD8304281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{47E7AA58-B427-4D6C-BB34-B34C46C78D83}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0A-483B-A3DA-5DD8304281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{02102072-0ECD-407C-BCA8-0F2D6FCD70C1}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0A-483B-A3DA-5DD8304281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{66F9F81D-4018-428A-AFA2-11C234C282ED}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0A-483B-A3DA-5DD8304281DF}"/>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{345FF6E6-BA7B-4833-BA58-2DED506436B7}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00A-483B-A3DA-5DD8304281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{AFA601B7-7BD6-49E1-83B9-9A4627191CC3}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00A-483B-A3DA-5DD8304281DF}"/>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{05A9B4FE-530E-41B4-A109-3446473F80ED}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00A-483B-A3DA-5DD8304281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{3D2FBB8A-B254-4B78-B1F5-76B7222A58B3}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00A-483B-A3DA-5DD8304281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61.1</c:v>
                </c:pt>
                <c:pt idx="16">
                  <c:v>62.8</c:v>
                </c:pt>
                <c:pt idx="24">
                  <c:v>64</c:v>
                </c:pt>
                <c:pt idx="32">
                  <c:v>64.2</c:v>
                </c:pt>
              </c:numCache>
            </c:numRef>
          </c:xVal>
          <c:yVal>
            <c:numRef>
              <c:f>公会計指標分析・財政指標組合せ分析表!$BP$51:$DC$51</c:f>
              <c:numCache>
                <c:formatCode>#,##0.0;"▲ "#,##0.0</c:formatCode>
                <c:ptCount val="40"/>
                <c:pt idx="0">
                  <c:v>32.6</c:v>
                </c:pt>
                <c:pt idx="8">
                  <c:v>28.9</c:v>
                </c:pt>
                <c:pt idx="24">
                  <c:v>2.8</c:v>
                </c:pt>
              </c:numCache>
            </c:numRef>
          </c:yVal>
          <c:smooth val="0"/>
          <c:extLst>
            <c:ext xmlns:c16="http://schemas.microsoft.com/office/drawing/2014/chart" uri="{C3380CC4-5D6E-409C-BE32-E72D297353CC}">
              <c16:uniqueId val="{00000009-400A-483B-A3DA-5DD8304281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{55970A98-8DC2-46F6-90E3-B009589F8876}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00A-483B-A3DA-5DD8304281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{F8D4C301-F830-4CD3-9660-01BB1A6B71C8}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0A-483B-A3DA-5DD8304281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{2E5FBA23-0A97-434C-AA95-77D6ACBC5A93}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0A-483B-A3DA-5DD8304281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{68997B9E-5CBE-4778-80FF-BFA00CE14058}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0A-483B-A3DA-5DD8304281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{1F469B87-FF43-489F-BE76-13FF95007F50}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0A-483B-A3DA-5DD8304281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{0D0D931F-1B5E-4E08-98A5-2444D7B0632F}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00A-483B-A3DA-5DD8304281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{73DBDB83-B351-4566-8D6E-87697BEFD86C}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00A-483B-A3DA-5DD8304281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{285F6609-AF1C-4ADD-944D-1BE04DA0CC05}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00A-483B-A3DA-5DD8304281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{CDA868A8-19EF-46D7-85F2-B79A4D8E2617}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00A-483B-A3DA-5DD8304281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400A-483B-A3DA-5DD8304281DF}"/>
            </c:ext>
          </c:extLst>
        </c:ser>
        <c:dLbls>
          <c:showLegendKey val="0"/>
          <c:showVal val="1"/>
          <c:showCatName val="0"/>
          <c:showSerName val="0"/>
          <c:showPercent val="0"/>
          <c:showBubbleSize val="0"/>
        </c:dLbls>
        <c:axId val="46179840"/>
        <c:axId val="46181760"/>
      </c:scatterChart>
      <c:valAx>
        <c:axId val="46179840"/>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{E91DD716-5EE9-4A4E-8761-03375DE65FE8}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F8B-4B8F-9560-4F60AD45D8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{B37DD821-CECE-460B-AB85-6F9CB31F605F}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8B-4B8F-9560-4F60AD45D8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{35494684-13C3-4E97-9FEB-0EA2F38DD5F6}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8B-4B8F-9560-4F60AD45D8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{279BB670-8E88-4AAE-9C09-312F13B0CBCD}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8B-4B8F-9560-4F60AD45D8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{F2C18761-FBFA-4015-9B75-54217E959D25}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8B-4B8F-9560-4F60AD45D89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{2151FEBE-C668-494F-B2C5-C50DEFB17C37}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F8B-4B8F-9560-4F60AD45D89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{68E83766-D940-4704-9A6B-8265E03260F1}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F8B-4B8F-9560-4F60AD45D89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{0EF27C05-E558-4939-AA62-E984CC5D6073}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F8B-4B8F-9560-4F60AD45D89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{E76A595C-1192-4CDC-A4DF-0214B93B7B7E}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F8B-4B8F-9560-4F60AD45D8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8.6</c:v>
                </c:pt>
                <c:pt idx="16">
                  <c:v>7</c:v>
                </c:pt>
                <c:pt idx="24">
                  <c:v>6.1</c:v>
                </c:pt>
                <c:pt idx="32">
                  <c:v>5.9</c:v>
                </c:pt>
              </c:numCache>
            </c:numRef>
          </c:xVal>
          <c:yVal>
            <c:numRef>
              <c:f>公会計指標分析・財政指標組合せ分析表!$BP$73:$DC$73</c:f>
              <c:numCache>
                <c:formatCode>#,##0.0;"▲ "#,##0.0</c:formatCode>
                <c:ptCount val="40"/>
                <c:pt idx="0">
                  <c:v>32.6</c:v>
                </c:pt>
                <c:pt idx="8">
                  <c:v>28.9</c:v>
                </c:pt>
                <c:pt idx="24">
                  <c:v>2.8</c:v>
                </c:pt>
              </c:numCache>
            </c:numRef>
          </c:yVal>
          <c:smooth val="0"/>
          <c:extLst>
            <c:ext xmlns:c16="http://schemas.microsoft.com/office/drawing/2014/chart" uri="{C3380CC4-5D6E-409C-BE32-E72D297353CC}">
              <c16:uniqueId val="{00000009-5F8B-4B8F-9560-4F60AD45D8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{23007C5B-684E-428B-8482-07AA8235A1FF}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F8B-4B8F-9560-4F60AD45D8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{F6424BDA-BA26-41ED-A1EE-E0AEE83BB0ED}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8B-4B8F-9560-4F60AD45D8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{A1331DD5-3382-4FDB-BB55-AA09B5483FB3}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8B-4B8F-9560-4F60AD45D8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{08BFE6C1-A97F-4ED7-8398-0863122B80ED}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8B-4B8F-9560-4F60AD45D8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{6ACD8283-9084-4C92-A630-4C0CAD39AE79}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8B-4B8F-9560-4F60AD45D89E}"/>
                </c:ext>
              </c:extLst>
            </c:dLbl>
            <c:dLbl>
              <c:idx val="8"/>
              <c:layout>
                <c:manualLayout>
                  <c:x val="-4.5160355153971272E-2"/>
                  <c:y val="-8.113855882600748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{4D8A8D2B-48B5-4F36-9695-8E538661E115}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F8B-4B8F-9560-4F60AD45D89E}"/>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{C8D22D15-BF52-41D9-B5DF-8A5174F8D489}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F8B-4B8F-9560-4F60AD45D89E}"/>
                </c:ext>
              </c:extLst>
            </c:dLbl>
            <c:dLbl>
              <c:idx val="24"/>
              <c:layout>
                <c:manualLayout>
                  <c:x val="-3.1697991619110633E-2"/>
                  <c:y val="-4.330173086367838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{C6C4D4FE-7F96-499E-B5BE-F04C561842EF}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F8B-4B8F-9560-4F60AD45D89E}"/>
                </c:ext>
              </c:extLst>
            </c:dLbl>
            <c:dLbl>
              <c:idx val="32"/>
              <c:layout>
                <c:manualLayout>
                  <c:x val="-3.1570342725075584E-2"/>
                  <c:y val="-6.280930908612664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{2CD0760D-FAC2-456E-BBBB-3BFB60B636CF}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F8B-4B8F-9560-4F60AD45D8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5F8B-4B8F-9560-4F60AD45D89E}"/>
            </c:ext>
          </c:extLst>
        </c:ser>
        <c:dLbls>
          <c:showLegendKey val="0"/>
          <c:showVal val="1"/>
          <c:showCatName val="0"/>
          <c:showSerName val="0"/>
          <c:showPercent val="0"/>
          <c:showBubbleSize val="0"/>
        </c:dLbls>
        <c:axId val="84219776"/>
        <c:axId val="84234240"/>
      </c:scatterChart>
      <c:valAx>
        <c:axId val="84219776"/>
        <c:scaling>
          <c:orientation val="minMax"/>
          <c:max val="11"/>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元利償還金は、過疎対策事業債が</a:t>
          </a:r>
          <a:r>
            <a:rPr lang="en-US" altLang="ja-JP" sz="1100" b="0" i="0" baseline="0">
              <a:solidFill>
                <a:schemeClr val="dk1"/>
              </a:solidFill>
              <a:effectLst/>
              <a:latin typeface="+mn-lt"/>
              <a:ea typeface="+mn-ea"/>
              <a:cs typeface="+mn-cs"/>
            </a:rPr>
            <a:t>11,178</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一般単独事業債が</a:t>
          </a:r>
          <a:r>
            <a:rPr lang="en-US" altLang="ja-JP" sz="1100" b="0" i="0" baseline="0">
              <a:solidFill>
                <a:schemeClr val="dk1"/>
              </a:solidFill>
              <a:effectLst/>
              <a:latin typeface="+mn-lt"/>
              <a:ea typeface="+mn-ea"/>
              <a:cs typeface="+mn-cs"/>
            </a:rPr>
            <a:t>21,953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、合計で</a:t>
          </a:r>
          <a:r>
            <a:rPr lang="en-US" altLang="ja-JP" sz="1100" b="0" i="0" baseline="0">
              <a:solidFill>
                <a:schemeClr val="dk1"/>
              </a:solidFill>
              <a:effectLst/>
              <a:latin typeface="+mn-lt"/>
              <a:ea typeface="+mn-ea"/>
              <a:cs typeface="+mn-cs"/>
            </a:rPr>
            <a:t>36,159</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大規模事業や</a:t>
          </a:r>
          <a:r>
            <a:rPr lang="ja-JP" altLang="ja-JP" sz="1100" b="0" i="0" baseline="0">
              <a:solidFill>
                <a:schemeClr val="dk1"/>
              </a:solidFill>
              <a:effectLst/>
              <a:latin typeface="+mn-lt"/>
              <a:ea typeface="+mn-ea"/>
              <a:cs typeface="+mn-cs"/>
            </a:rPr>
            <a:t>宇和島地区広域事務組合で実施する整備事業に過疎債を充当しているため年々増加、</a:t>
          </a:r>
          <a:r>
            <a:rPr lang="en-US" altLang="ja-JP" sz="1100" b="0" i="0" baseline="0">
              <a:solidFill>
                <a:schemeClr val="dk1"/>
              </a:solidFill>
              <a:effectLst/>
              <a:latin typeface="+mn-lt"/>
              <a:ea typeface="+mn-ea"/>
              <a:cs typeface="+mn-cs"/>
            </a:rPr>
            <a:t>R9</a:t>
          </a:r>
          <a:r>
            <a:rPr lang="ja-JP" altLang="ja-JP" sz="1100" b="0" i="0" baseline="0">
              <a:solidFill>
                <a:schemeClr val="dk1"/>
              </a:solidFill>
              <a:effectLst/>
              <a:latin typeface="+mn-lt"/>
              <a:ea typeface="+mn-ea"/>
              <a:cs typeface="+mn-cs"/>
            </a:rPr>
            <a:t>年度が償還のピークとなっており比率も上昇する見通しである。国庫補助事業の活用等により比率の減少に努める。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「一般会計等に係る地方債の現在高」が</a:t>
          </a:r>
          <a:r>
            <a:rPr kumimoji="1" lang="en-US" altLang="ja-JP" sz="1100">
              <a:solidFill>
                <a:schemeClr val="dk1"/>
              </a:solidFill>
              <a:effectLst/>
              <a:latin typeface="+mn-lt"/>
              <a:ea typeface="+mn-ea"/>
              <a:cs typeface="+mn-cs"/>
            </a:rPr>
            <a:t>65,449</a:t>
          </a:r>
          <a:r>
            <a:rPr kumimoji="1" lang="ja-JP" altLang="ja-JP" sz="1100">
              <a:solidFill>
                <a:schemeClr val="dk1"/>
              </a:solidFill>
              <a:effectLst/>
              <a:latin typeface="+mn-lt"/>
              <a:ea typeface="+mn-ea"/>
              <a:cs typeface="+mn-cs"/>
            </a:rPr>
            <a:t>千円増、「公営企業債等繰入見込額」が</a:t>
          </a:r>
          <a:r>
            <a:rPr kumimoji="1" lang="en-US" altLang="ja-JP" sz="1100">
              <a:solidFill>
                <a:schemeClr val="dk1"/>
              </a:solidFill>
              <a:effectLst/>
              <a:latin typeface="+mn-lt"/>
              <a:ea typeface="+mn-ea"/>
              <a:cs typeface="+mn-cs"/>
            </a:rPr>
            <a:t>82,088</a:t>
          </a:r>
          <a:r>
            <a:rPr kumimoji="1" lang="ja-JP" altLang="ja-JP" sz="1100">
              <a:solidFill>
                <a:schemeClr val="dk1"/>
              </a:solidFill>
              <a:effectLst/>
              <a:latin typeface="+mn-lt"/>
              <a:ea typeface="+mn-ea"/>
              <a:cs typeface="+mn-cs"/>
            </a:rPr>
            <a:t>千円減（水道事業△</a:t>
          </a:r>
          <a:r>
            <a:rPr kumimoji="1" lang="en-US" altLang="ja-JP" sz="1100">
              <a:solidFill>
                <a:schemeClr val="dk1"/>
              </a:solidFill>
              <a:effectLst/>
              <a:latin typeface="+mn-lt"/>
              <a:ea typeface="+mn-ea"/>
              <a:cs typeface="+mn-cs"/>
            </a:rPr>
            <a:t>51,325</a:t>
          </a:r>
          <a:r>
            <a:rPr kumimoji="1" lang="ja-JP" altLang="ja-JP" sz="1100">
              <a:solidFill>
                <a:schemeClr val="dk1"/>
              </a:solidFill>
              <a:effectLst/>
              <a:latin typeface="+mn-lt"/>
              <a:ea typeface="+mn-ea"/>
              <a:cs typeface="+mn-cs"/>
            </a:rPr>
            <a:t>千円、農集△</a:t>
          </a:r>
          <a:r>
            <a:rPr kumimoji="1" lang="en-US" altLang="ja-JP" sz="1100">
              <a:solidFill>
                <a:schemeClr val="dk1"/>
              </a:solidFill>
              <a:effectLst/>
              <a:latin typeface="+mn-lt"/>
              <a:ea typeface="+mn-ea"/>
              <a:cs typeface="+mn-cs"/>
            </a:rPr>
            <a:t>26,651</a:t>
          </a:r>
          <a:r>
            <a:rPr kumimoji="1" lang="ja-JP" altLang="ja-JP" sz="1100">
              <a:solidFill>
                <a:schemeClr val="dk1"/>
              </a:solidFill>
              <a:effectLst/>
              <a:latin typeface="+mn-lt"/>
              <a:ea typeface="+mn-ea"/>
              <a:cs typeface="+mn-cs"/>
            </a:rPr>
            <a:t>千円等）、また「退職手当負担見込額が積立不足額の減や職員の勤続年数の低下に伴い</a:t>
          </a:r>
          <a:r>
            <a:rPr kumimoji="1" lang="en-US" altLang="ja-JP" sz="1100">
              <a:solidFill>
                <a:schemeClr val="dk1"/>
              </a:solidFill>
              <a:effectLst/>
              <a:latin typeface="+mn-lt"/>
              <a:ea typeface="+mn-ea"/>
              <a:cs typeface="+mn-cs"/>
            </a:rPr>
            <a:t>124,815</a:t>
          </a:r>
          <a:r>
            <a:rPr kumimoji="1" lang="ja-JP" altLang="ja-JP" sz="1100">
              <a:solidFill>
                <a:schemeClr val="dk1"/>
              </a:solidFill>
              <a:effectLst/>
              <a:latin typeface="+mn-lt"/>
              <a:ea typeface="+mn-ea"/>
              <a:cs typeface="+mn-cs"/>
            </a:rPr>
            <a:t>千円減、「充当可能基金」が</a:t>
          </a:r>
          <a:r>
            <a:rPr kumimoji="1" lang="en-US" altLang="ja-JP" sz="1100">
              <a:solidFill>
                <a:schemeClr val="dk1"/>
              </a:solidFill>
              <a:effectLst/>
              <a:latin typeface="+mn-lt"/>
              <a:ea typeface="+mn-ea"/>
              <a:cs typeface="+mn-cs"/>
            </a:rPr>
            <a:t>213,795</a:t>
          </a:r>
          <a:r>
            <a:rPr kumimoji="1" lang="ja-JP" altLang="ja-JP" sz="1100">
              <a:solidFill>
                <a:schemeClr val="dk1"/>
              </a:solidFill>
              <a:effectLst/>
              <a:latin typeface="+mn-lt"/>
              <a:ea typeface="+mn-ea"/>
              <a:cs typeface="+mn-cs"/>
            </a:rPr>
            <a:t>千円増、「基準財政需要額算入見込額」が</a:t>
          </a:r>
          <a:r>
            <a:rPr kumimoji="1" lang="en-US" altLang="ja-JP" sz="1100">
              <a:solidFill>
                <a:schemeClr val="dk1"/>
              </a:solidFill>
              <a:effectLst/>
              <a:latin typeface="+mn-lt"/>
              <a:ea typeface="+mn-ea"/>
              <a:cs typeface="+mn-cs"/>
            </a:rPr>
            <a:t>93,442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事業費補正算入額△</a:t>
          </a:r>
          <a:r>
            <a:rPr kumimoji="1" lang="en-US" altLang="ja-JP" sz="1100">
              <a:solidFill>
                <a:schemeClr val="dk1"/>
              </a:solidFill>
              <a:effectLst/>
              <a:latin typeface="+mn-lt"/>
              <a:ea typeface="+mn-ea"/>
              <a:cs typeface="+mn-cs"/>
            </a:rPr>
            <a:t>41,880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公債費算入額</a:t>
          </a:r>
          <a:r>
            <a:rPr kumimoji="1" lang="en-US" altLang="ja-JP" sz="1100">
              <a:solidFill>
                <a:schemeClr val="dk1"/>
              </a:solidFill>
              <a:effectLst/>
              <a:latin typeface="+mn-lt"/>
              <a:ea typeface="+mn-ea"/>
              <a:cs typeface="+mn-cs"/>
            </a:rPr>
            <a:t>138,094</a:t>
          </a:r>
          <a:r>
            <a:rPr kumimoji="1" lang="ja-JP" altLang="ja-JP" sz="1100">
              <a:solidFill>
                <a:schemeClr val="dk1"/>
              </a:solidFill>
              <a:effectLst/>
              <a:latin typeface="+mn-lt"/>
              <a:ea typeface="+mn-ea"/>
              <a:cs typeface="+mn-cs"/>
            </a:rPr>
            <a:t>千円）となり全体では</a:t>
          </a:r>
          <a:r>
            <a:rPr kumimoji="1" lang="en-US" altLang="ja-JP" sz="1100">
              <a:solidFill>
                <a:schemeClr val="dk1"/>
              </a:solidFill>
              <a:effectLst/>
              <a:latin typeface="+mn-lt"/>
              <a:ea typeface="+mn-ea"/>
              <a:cs typeface="+mn-cs"/>
            </a:rPr>
            <a:t>470,923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となった。一方分母は、標準税収入額が</a:t>
          </a:r>
          <a:r>
            <a:rPr kumimoji="1" lang="en-US" altLang="ja-JP" sz="1100">
              <a:solidFill>
                <a:schemeClr val="dk1"/>
              </a:solidFill>
              <a:effectLst/>
              <a:latin typeface="+mn-lt"/>
              <a:ea typeface="+mn-ea"/>
              <a:cs typeface="+mn-cs"/>
            </a:rPr>
            <a:t>23,367</a:t>
          </a:r>
          <a:r>
            <a:rPr kumimoji="1" lang="ja-JP" altLang="ja-JP" sz="1100">
              <a:solidFill>
                <a:schemeClr val="dk1"/>
              </a:solidFill>
              <a:effectLst/>
              <a:latin typeface="+mn-lt"/>
              <a:ea typeface="+mn-ea"/>
              <a:cs typeface="+mn-cs"/>
            </a:rPr>
            <a:t>千円増加したが、普通交付税は</a:t>
          </a:r>
          <a:r>
            <a:rPr kumimoji="1" lang="en-US" altLang="ja-JP" sz="1100">
              <a:solidFill>
                <a:schemeClr val="dk1"/>
              </a:solidFill>
              <a:effectLst/>
              <a:latin typeface="+mn-lt"/>
              <a:ea typeface="+mn-ea"/>
              <a:cs typeface="+mn-cs"/>
            </a:rPr>
            <a:t>1,559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、臨時財政対策債発行可能額</a:t>
          </a:r>
          <a:r>
            <a:rPr kumimoji="1" lang="en-US" altLang="ja-JP" sz="1100">
              <a:solidFill>
                <a:schemeClr val="dk1"/>
              </a:solidFill>
              <a:effectLst/>
              <a:latin typeface="+mn-lt"/>
              <a:ea typeface="+mn-ea"/>
              <a:cs typeface="+mn-cs"/>
            </a:rPr>
            <a:t>44,491</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の減と、全体で</a:t>
          </a:r>
          <a:r>
            <a:rPr kumimoji="1" lang="en-US" altLang="ja-JP" sz="1100">
              <a:solidFill>
                <a:schemeClr val="dk1"/>
              </a:solidFill>
              <a:effectLst/>
              <a:latin typeface="+mn-lt"/>
              <a:ea typeface="+mn-ea"/>
              <a:cs typeface="+mn-cs"/>
            </a:rPr>
            <a:t>30,517</a:t>
          </a:r>
          <a:r>
            <a:rPr kumimoji="1" lang="ja-JP" altLang="ja-JP" sz="1100">
              <a:solidFill>
                <a:schemeClr val="dk1"/>
              </a:solidFill>
              <a:effectLst/>
              <a:latin typeface="+mn-lt"/>
              <a:ea typeface="+mn-ea"/>
              <a:cs typeface="+mn-cs"/>
            </a:rPr>
            <a:t>千円減、前年度比△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％となり、将来負担比率は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普通交付税と臨時財政対策債発行可能額の増減に大きく影響を受けるが、後年度の財源不足を財政調整基金や特定目的基金を取崩し財政運営をせざるをえない。公共施設等整備管理基金を設置したことに伴い充当可能基金が増加しているが、今後の施設整備のため取り崩し減少する見込みで、比率は微増の傾向となる見通し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愛媛県鬼北町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今後、大規模事業を実施する予定であり、公共施設等整備管理基金を積み立てた。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公共施設整備事業の推進のため、特定目的基金を積み立てていくことを予定している。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a:t>
          </a:r>
          <a:r>
            <a:rPr lang="ja-JP" altLang="ja-JP" sz="1100">
              <a:solidFill>
                <a:schemeClr val="dk1"/>
              </a:solidFill>
              <a:effectLst/>
              <a:latin typeface="+mn-lt"/>
              <a:ea typeface="+mn-ea"/>
              <a:cs typeface="+mn-cs"/>
            </a:rPr>
            <a:t>地域の特性を活かした農林水産業を中心に振興を図り、活力のある町づくりを推進</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過疎地域自立促進基金：</a:t>
          </a:r>
          <a:r>
            <a:rPr lang="ja-JP" altLang="ja-JP" sz="1100">
              <a:solidFill>
                <a:schemeClr val="dk1"/>
              </a:solidFill>
              <a:effectLst/>
              <a:latin typeface="+mn-lt"/>
              <a:ea typeface="+mn-ea"/>
              <a:cs typeface="+mn-cs"/>
            </a:rPr>
            <a:t>地域住民が将来にわたり安全に安心して暮らすことができるよう過疎地域の自立促進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今後の大規模事業に備えて公共施設等整備管理基金</a:t>
          </a:r>
          <a:r>
            <a:rPr kumimoji="1" lang="en-US" altLang="ja-JP" sz="1100">
              <a:solidFill>
                <a:schemeClr val="dk1"/>
              </a:solidFill>
              <a:effectLst/>
              <a:latin typeface="+mn-ea"/>
              <a:ea typeface="+mn-ea"/>
              <a:cs typeface="+mn-cs"/>
            </a:rPr>
            <a:t>91,000</a:t>
          </a:r>
          <a:r>
            <a:rPr kumimoji="1" lang="ja-JP" altLang="en-US" sz="1100">
              <a:solidFill>
                <a:schemeClr val="dk1"/>
              </a:solidFill>
              <a:effectLst/>
              <a:latin typeface="+mn-ea"/>
              <a:ea typeface="+mn-ea"/>
              <a:cs typeface="+mn-cs"/>
            </a:rPr>
            <a:t>千円、　未来へつなぐ子ども応援基金</a:t>
          </a:r>
          <a:r>
            <a:rPr kumimoji="1" lang="en-US" altLang="ja-JP" sz="1100">
              <a:solidFill>
                <a:schemeClr val="dk1"/>
              </a:solidFill>
              <a:effectLst/>
              <a:latin typeface="+mn-ea"/>
              <a:ea typeface="+mn-ea"/>
              <a:cs typeface="+mn-cs"/>
            </a:rPr>
            <a:t>10,000</a:t>
          </a:r>
          <a:r>
            <a:rPr kumimoji="1" lang="ja-JP" altLang="en-US" sz="1100">
              <a:solidFill>
                <a:schemeClr val="dk1"/>
              </a:solidFill>
              <a:effectLst/>
              <a:latin typeface="+mn-ea"/>
              <a:ea typeface="+mn-ea"/>
              <a:cs typeface="+mn-cs"/>
            </a:rPr>
            <a:t>千円（新設）、森林環境譲与税基金</a:t>
          </a:r>
          <a:r>
            <a:rPr kumimoji="1" lang="en-US" altLang="ja-JP" sz="1100">
              <a:solidFill>
                <a:schemeClr val="dk1"/>
              </a:solidFill>
              <a:effectLst/>
              <a:latin typeface="+mn-ea"/>
              <a:ea typeface="+mn-ea"/>
              <a:cs typeface="+mn-cs"/>
            </a:rPr>
            <a:t>19,401</a:t>
          </a:r>
          <a:r>
            <a:rPr kumimoji="1" lang="ja-JP" altLang="en-US" sz="1100">
              <a:solidFill>
                <a:schemeClr val="dk1"/>
              </a:solidFill>
              <a:effectLst/>
              <a:latin typeface="+mn-ea"/>
              <a:ea typeface="+mn-ea"/>
              <a:cs typeface="+mn-cs"/>
            </a:rPr>
            <a:t>千円（新設）等により増となった。</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公共施設整備事業の推進のため、随時取崩しし事業充当を行う予定である。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更に、合併特例事業で造成した交流促進事業基金・地域振興基金についても、随時取崩しし事業充当を行う。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財政調整基金の残高は、前年度とほぼ同額になるように努める。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決算剰余金の状況により積み立てることとしている。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10,179
10,091
241.88
7,864,701
7,718,818
106,474
4,451,669
7,987,984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平成２８年度に策定した公共施設等総合管理計画に基づき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維持補修計画などを行</a:t>
          </a:r>
          <a:r>
            <a:rPr kumimoji="1" lang="ja-JP" altLang="en-US" sz="1100">
              <a:solidFill>
                <a:schemeClr val="dk1"/>
              </a:solidFill>
              <a:effectLst/>
              <a:latin typeface="+mn-lt"/>
              <a:ea typeface="+mn-ea"/>
              <a:cs typeface="+mn-cs"/>
            </a:rPr>
            <a:t>っているが、</a:t>
          </a:r>
          <a:r>
            <a:rPr kumimoji="1" lang="ja-JP" altLang="ja-JP" sz="1100">
              <a:solidFill>
                <a:schemeClr val="dk1"/>
              </a:solidFill>
              <a:effectLst/>
              <a:latin typeface="+mn-lt"/>
              <a:ea typeface="+mn-ea"/>
              <a:cs typeface="+mn-cs"/>
            </a:rPr>
            <a:t>有形固定資産減価償却率は類似団体より高い水準にあり、年々数値が高くなっており老朽化が進んでいる。</a:t>
          </a:r>
          <a:endParaRPr lang="ja-JP" altLang="ja-JP">
            <a:effectLst/>
          </a:endParaRPr>
        </a:p>
        <a:p>
          <a:r>
            <a:rPr kumimoji="1" lang="ja-JP" altLang="en-US" sz="1100">
              <a:solidFill>
                <a:schemeClr val="dk1"/>
              </a:solidFill>
              <a:effectLst/>
              <a:latin typeface="+mn-lt"/>
              <a:ea typeface="+mn-ea"/>
              <a:cs typeface="+mn-cs"/>
            </a:rPr>
            <a:t>令和３年度に</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の改定を予定しており、引き続き適正な施設の維持管理を進めていく</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前回調査時に集計の誤りが</a:t>
          </a:r>
          <a:r>
            <a:rPr kumimoji="1" lang="ja-JP" altLang="en-US" sz="1100">
              <a:solidFill>
                <a:schemeClr val="dk1"/>
              </a:solidFill>
              <a:effectLst/>
              <a:latin typeface="+mn-lt"/>
              <a:ea typeface="+mn-ea"/>
              <a:cs typeface="+mn-cs"/>
            </a:rPr>
            <a:t>あったため、</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年度の当町の数値を</a:t>
          </a:r>
          <a:r>
            <a:rPr kumimoji="1" lang="en-US" altLang="ja-JP" sz="1100">
              <a:solidFill>
                <a:schemeClr val="dk1"/>
              </a:solidFill>
              <a:effectLst/>
              <a:latin typeface="+mn-lt"/>
              <a:ea typeface="+mn-ea"/>
              <a:cs typeface="+mn-cs"/>
            </a:rPr>
            <a:t>63.9</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64.0</a:t>
          </a:r>
          <a:r>
            <a:rPr kumimoji="1" lang="ja-JP" altLang="en-US" sz="1100">
              <a:solidFill>
                <a:schemeClr val="dk1"/>
              </a:solidFill>
              <a:effectLst/>
              <a:latin typeface="+mn-lt"/>
              <a:ea typeface="+mn-ea"/>
              <a:cs typeface="+mn-cs"/>
            </a:rPr>
            <a:t>％に修正している。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1" name="直線コネクタ 70"/>
        <xdr:cNvCxnSpPr/>
      </xdr:nvCxnSpPr>
      <xdr:spPr>
        <a:xfrm flipV="1">
          <a:off x="4760595" y="4418965"/>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2" name="有形固定資産減価償却率最小値テキスト"/>
        <xdr:cNvSpPr txBox="1"/>
      </xdr:nvSpPr>
      <xdr:spPr>
        <a:xfrm>
          <a:off x="4813300" y="586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3" name="直線コネクタ 72"/>
        <xdr:cNvCxnSpPr/>
      </xdr:nvCxnSpPr>
      <xdr:spPr>
        <a:xfrm>
          <a:off x="4673600" y="585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4" name="有形固定資産減価償却率最大値テキスト"/>
        <xdr:cNvSpPr txBox="1"/>
      </xdr:nvSpPr>
      <xdr:spPr>
        <a:xfrm>
          <a:off x="4813300" y="41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5" name="直線コネクタ 74"/>
        <xdr:cNvCxnSpPr/>
      </xdr:nvCxnSpPr>
      <xdr:spPr>
        <a:xfrm>
          <a:off x="4673600" y="44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6" name="有形固定資産減価償却率平均値テキスト"/>
        <xdr:cNvSpPr txBox="1"/>
      </xdr:nvSpPr>
      <xdr:spPr>
        <a:xfrm>
          <a:off x="4813300" y="489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7" name="フローチャート: 判断 76"/>
        <xdr:cNvSpPr/>
      </xdr:nvSpPr>
      <xdr:spPr>
        <a:xfrm>
          <a:off x="4711700" y="504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8" name="フローチャート: 判断 77"/>
        <xdr:cNvSpPr/>
      </xdr:nvSpPr>
      <xdr:spPr>
        <a:xfrm>
          <a:off x="40005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9" name="フローチャート: 判断 78"/>
        <xdr:cNvSpPr/>
      </xdr:nvSpPr>
      <xdr:spPr>
        <a:xfrm>
          <a:off x="3238500" y="502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0" name="フローチャート: 判断 79"/>
        <xdr:cNvSpPr/>
      </xdr:nvSpPr>
      <xdr:spPr>
        <a:xfrm>
          <a:off x="2476500" y="48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81" name="フローチャート: 判断 80"/>
        <xdr:cNvSpPr/>
      </xdr:nvSpPr>
      <xdr:spPr>
        <a:xfrm>
          <a:off x="1714500" y="485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42001</xdr:rowOff>
    </xdr:from>
    <xdr:to>
      <xdr:col>23</xdr:col>
      <xdr:colOff>136525</xdr:colOff>
      <xdr:row>30</xdr:row>
      <xdr:rowOff>143601</xdr:rowOff>
    </xdr:to>
    <xdr:sp macro="" textlink="">
      <xdr:nvSpPr>
        <xdr:cNvPr id="87" name="楕円 86"/>
        <xdr:cNvSpPr/>
      </xdr:nvSpPr>
      <xdr:spPr>
        <a:xfrm>
          <a:off x="4711700" y="51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20428</xdr:rowOff>
    </xdr:from>
    <xdr:ext cx="405111" cy="259045"/>
    <xdr:sp macro="" textlink="">
      <xdr:nvSpPr>
        <xdr:cNvPr id="88" name="有形固定資産減価償却率該当値テキスト"/>
        <xdr:cNvSpPr txBox="1"/>
      </xdr:nvSpPr>
      <xdr:spPr>
        <a:xfrm>
          <a:off x="4813300" y="5163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35832</xdr:rowOff>
    </xdr:from>
    <xdr:to>
      <xdr:col>19</xdr:col>
      <xdr:colOff>187325</xdr:colOff>
      <xdr:row>30</xdr:row>
      <xdr:rowOff>137432</xdr:rowOff>
    </xdr:to>
    <xdr:sp macro="" textlink="">
      <xdr:nvSpPr>
        <xdr:cNvPr id="89" name="楕円 88"/>
        <xdr:cNvSpPr/>
      </xdr:nvSpPr>
      <xdr:spPr>
        <a:xfrm>
          <a:off x="4000500" y="51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30</xdr:row>
      <xdr:rowOff>92801</xdr:rowOff>
    </xdr:to>
    <xdr:cxnSp macro="">
      <xdr:nvCxnSpPr>
        <xdr:cNvPr id="90" name="直線コネクタ 89"/>
        <xdr:cNvCxnSpPr/>
      </xdr:nvCxnSpPr>
      <xdr:spPr>
        <a:xfrm>
          <a:off x="4051300" y="5230132"/>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91" name="楕円 90"/>
        <xdr:cNvSpPr/>
      </xdr:nvSpPr>
      <xdr:spPr>
        <a:xfrm>
          <a:off x="3238500" y="51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49621</xdr:rowOff>
    </xdr:from>
    <xdr:to>
      <xdr:col>19</xdr:col>
      <xdr:colOff>136525</xdr:colOff>
      <xdr:row>30</xdr:row>
      <xdr:rowOff>86632</xdr:rowOff>
    </xdr:to>
    <xdr:cxnSp macro="">
      <xdr:nvCxnSpPr>
        <xdr:cNvPr id="92" name="直線コネクタ 91"/>
        <xdr:cNvCxnSpPr/>
      </xdr:nvCxnSpPr>
      <xdr:spPr>
        <a:xfrm>
          <a:off x="3289300" y="5193121"/>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117838</xdr:rowOff>
    </xdr:from>
    <xdr:to>
      <xdr:col>11</xdr:col>
      <xdr:colOff>187325</xdr:colOff>
      <xdr:row>30</xdr:row>
      <xdr:rowOff>47988</xdr:rowOff>
    </xdr:to>
    <xdr:sp macro="" textlink="">
      <xdr:nvSpPr>
        <xdr:cNvPr id="93" name="楕円 92"/>
        <xdr:cNvSpPr/>
      </xdr:nvSpPr>
      <xdr:spPr>
        <a:xfrm>
          <a:off x="2476500" y="50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168638</xdr:rowOff>
    </xdr:from>
    <xdr:to>
      <xdr:col>15</xdr:col>
      <xdr:colOff>136525</xdr:colOff>
      <xdr:row>30</xdr:row>
      <xdr:rowOff>49621</xdr:rowOff>
    </xdr:to>
    <xdr:cxnSp macro="">
      <xdr:nvCxnSpPr>
        <xdr:cNvPr id="94" name="直線コネクタ 93"/>
        <xdr:cNvCxnSpPr/>
      </xdr:nvCxnSpPr>
      <xdr:spPr>
        <a:xfrm>
          <a:off x="2527300" y="514068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71574</xdr:rowOff>
    </xdr:from>
    <xdr:to>
      <xdr:col>7</xdr:col>
      <xdr:colOff>187325</xdr:colOff>
      <xdr:row>30</xdr:row>
      <xdr:rowOff>1724</xdr:rowOff>
    </xdr:to>
    <xdr:sp macro="" textlink="">
      <xdr:nvSpPr>
        <xdr:cNvPr id="95" name="楕円 94"/>
        <xdr:cNvSpPr/>
      </xdr:nvSpPr>
      <xdr:spPr>
        <a:xfrm>
          <a:off x="1714500" y="50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122374</xdr:rowOff>
    </xdr:from>
    <xdr:to>
      <xdr:col>11</xdr:col>
      <xdr:colOff>136525</xdr:colOff>
      <xdr:row>29</xdr:row>
      <xdr:rowOff>168638</xdr:rowOff>
    </xdr:to>
    <xdr:cxnSp macro="">
      <xdr:nvCxnSpPr>
        <xdr:cNvPr id="96" name="直線コネクタ 95"/>
        <xdr:cNvCxnSpPr/>
      </xdr:nvCxnSpPr>
      <xdr:spPr>
        <a:xfrm>
          <a:off x="1765300" y="509442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7" name="n_1aveValue有形固定資産減価償却率"/>
        <xdr:cNvSpPr txBox="1"/>
      </xdr:nvSpPr>
      <xdr:spPr>
        <a:xfrm>
          <a:off x="3836044" y="482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8" name="n_2aveValue有形固定資産減価償却率"/>
        <xdr:cNvSpPr txBox="1"/>
      </xdr:nvSpPr>
      <xdr:spPr>
        <a:xfrm>
          <a:off x="3086744" y="480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9" name="n_3aveValue有形固定資産減価償却率"/>
        <xdr:cNvSpPr txBox="1"/>
      </xdr:nvSpPr>
      <xdr:spPr>
        <a:xfrm>
          <a:off x="2324744" y="4587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100" name="n_4aveValue有形固定資産減価償却率"/>
        <xdr:cNvSpPr txBox="1"/>
      </xdr:nvSpPr>
      <xdr:spPr>
        <a:xfrm>
          <a:off x="1562744" y="462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128559</xdr:rowOff>
    </xdr:from>
    <xdr:ext cx="405111" cy="259045"/>
    <xdr:sp macro="" textlink="">
      <xdr:nvSpPr>
        <xdr:cNvPr id="101" name="n_1mainValue有形固定資産減価償却率"/>
        <xdr:cNvSpPr txBox="1"/>
      </xdr:nvSpPr>
      <xdr:spPr>
        <a:xfrm>
          <a:off x="3836044" y="527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102" name="n_2mainValue有形固定資産減価償却率"/>
        <xdr:cNvSpPr txBox="1"/>
      </xdr:nvSpPr>
      <xdr:spPr>
        <a:xfrm>
          <a:off x="3086744" y="523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39115</xdr:rowOff>
    </xdr:from>
    <xdr:ext cx="405111" cy="259045"/>
    <xdr:sp macro="" textlink="">
      <xdr:nvSpPr>
        <xdr:cNvPr id="103" name="n_3mainValue有形固定資産減価償却率"/>
        <xdr:cNvSpPr txBox="1"/>
      </xdr:nvSpPr>
      <xdr:spPr>
        <a:xfrm>
          <a:off x="2324744" y="518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164301</xdr:rowOff>
    </xdr:from>
    <xdr:ext cx="405111" cy="259045"/>
    <xdr:sp macro="" textlink="">
      <xdr:nvSpPr>
        <xdr:cNvPr id="104" name="n_4mainValue有形固定資産減価償却率"/>
        <xdr:cNvSpPr txBox="1"/>
      </xdr:nvSpPr>
      <xdr:spPr>
        <a:xfrm>
          <a:off x="1562744" y="51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後の公共施設整備のため「公共施設等整備管理基金」を設置したことに伴い充当可能基金が増加しているが、今後は、施設更新整備のため地方債残高の増や、基金を取り崩すために減少となる見通し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3" name="直線コネクタ 132"/>
        <xdr:cNvCxnSpPr/>
      </xdr:nvCxnSpPr>
      <xdr:spPr>
        <a:xfrm flipV="1">
          <a:off x="14793595" y="4541308"/>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4" name="債務償還比率最小値テキスト"/>
        <xdr:cNvSpPr txBox="1"/>
      </xdr:nvSpPr>
      <xdr:spPr>
        <a:xfrm>
          <a:off x="14846300" y="59297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5" name="直線コネクタ 134"/>
        <xdr:cNvCxnSpPr/>
      </xdr:nvCxnSpPr>
      <xdr:spPr>
        <a:xfrm>
          <a:off x="14706600" y="59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38" name="債務償還比率平均値テキスト"/>
        <xdr:cNvSpPr txBox="1"/>
      </xdr:nvSpPr>
      <xdr:spPr>
        <a:xfrm>
          <a:off x="14846300" y="5093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9" name="フローチャート: 判断 138"/>
        <xdr:cNvSpPr/>
      </xdr:nvSpPr>
      <xdr:spPr>
        <a:xfrm>
          <a:off x="14744700" y="511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0" name="フローチャート: 判断 139"/>
        <xdr:cNvSpPr/>
      </xdr:nvSpPr>
      <xdr:spPr>
        <a:xfrm>
          <a:off x="14033500" y="50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1" name="フローチャート: 判断 140"/>
        <xdr:cNvSpPr/>
      </xdr:nvSpPr>
      <xdr:spPr>
        <a:xfrm>
          <a:off x="13271500" y="503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2" name="フローチャート: 判断 141"/>
        <xdr:cNvSpPr/>
      </xdr:nvSpPr>
      <xdr:spPr>
        <a:xfrm>
          <a:off x="12509500" y="502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3" name="フローチャート: 判断 142"/>
        <xdr:cNvSpPr/>
      </xdr:nvSpPr>
      <xdr:spPr>
        <a:xfrm>
          <a:off x="11747500" y="50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81717</xdr:rowOff>
    </xdr:from>
    <xdr:to>
      <xdr:col>76</xdr:col>
      <xdr:colOff>73025</xdr:colOff>
      <xdr:row>30</xdr:row>
      <xdr:rowOff>11867</xdr:rowOff>
    </xdr:to>
    <xdr:sp macro="" textlink="">
      <xdr:nvSpPr>
        <xdr:cNvPr id="149" name="楕円 148"/>
        <xdr:cNvSpPr/>
      </xdr:nvSpPr>
      <xdr:spPr>
        <a:xfrm>
          <a:off x="14744700" y="50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104594</xdr:rowOff>
    </xdr:from>
    <xdr:ext cx="469744" cy="259045"/>
    <xdr:sp macro="" textlink="">
      <xdr:nvSpPr>
        <xdr:cNvPr id="150" name="債務償還比率該当値テキスト"/>
        <xdr:cNvSpPr txBox="1"/>
      </xdr:nvSpPr>
      <xdr:spPr>
        <a:xfrm>
          <a:off x="14846300" y="490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100429</xdr:rowOff>
    </xdr:from>
    <xdr:to>
      <xdr:col>72</xdr:col>
      <xdr:colOff>123825</xdr:colOff>
      <xdr:row>30</xdr:row>
      <xdr:rowOff>30579</xdr:rowOff>
    </xdr:to>
    <xdr:sp macro="" textlink="">
      <xdr:nvSpPr>
        <xdr:cNvPr id="151" name="楕円 150"/>
        <xdr:cNvSpPr/>
      </xdr:nvSpPr>
      <xdr:spPr>
        <a:xfrm>
          <a:off x="14033500" y="50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132517</xdr:rowOff>
    </xdr:from>
    <xdr:to>
      <xdr:col>76</xdr:col>
      <xdr:colOff>22225</xdr:colOff>
      <xdr:row>29</xdr:row>
      <xdr:rowOff>151229</xdr:rowOff>
    </xdr:to>
    <xdr:cxnSp macro="">
      <xdr:nvCxnSpPr>
        <xdr:cNvPr id="152" name="直線コネクタ 151"/>
        <xdr:cNvCxnSpPr/>
      </xdr:nvCxnSpPr>
      <xdr:spPr>
        <a:xfrm flipV="1">
          <a:off x="14084300" y="5104567"/>
          <a:ext cx="7112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71642</xdr:rowOff>
    </xdr:from>
    <xdr:to>
      <xdr:col>68</xdr:col>
      <xdr:colOff>123825</xdr:colOff>
      <xdr:row>30</xdr:row>
      <xdr:rowOff>1792</xdr:rowOff>
    </xdr:to>
    <xdr:sp macro="" textlink="">
      <xdr:nvSpPr>
        <xdr:cNvPr id="153" name="楕円 152"/>
        <xdr:cNvSpPr/>
      </xdr:nvSpPr>
      <xdr:spPr>
        <a:xfrm>
          <a:off x="13271500" y="50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122442</xdr:rowOff>
    </xdr:from>
    <xdr:to>
      <xdr:col>72</xdr:col>
      <xdr:colOff>73025</xdr:colOff>
      <xdr:row>29</xdr:row>
      <xdr:rowOff>151229</xdr:rowOff>
    </xdr:to>
    <xdr:cxnSp macro="">
      <xdr:nvCxnSpPr>
        <xdr:cNvPr id="154" name="直線コネクタ 153"/>
        <xdr:cNvCxnSpPr/>
      </xdr:nvCxnSpPr>
      <xdr:spPr>
        <a:xfrm>
          <a:off x="13322300" y="5094492"/>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94192</xdr:rowOff>
    </xdr:from>
    <xdr:to>
      <xdr:col>64</xdr:col>
      <xdr:colOff>123825</xdr:colOff>
      <xdr:row>30</xdr:row>
      <xdr:rowOff>24342</xdr:rowOff>
    </xdr:to>
    <xdr:sp macro="" textlink="">
      <xdr:nvSpPr>
        <xdr:cNvPr id="155" name="楕円 154"/>
        <xdr:cNvSpPr/>
      </xdr:nvSpPr>
      <xdr:spPr>
        <a:xfrm>
          <a:off x="12509500" y="5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122442</xdr:rowOff>
    </xdr:from>
    <xdr:to>
      <xdr:col>68</xdr:col>
      <xdr:colOff>73025</xdr:colOff>
      <xdr:row>29</xdr:row>
      <xdr:rowOff>144992</xdr:rowOff>
    </xdr:to>
    <xdr:cxnSp macro="">
      <xdr:nvCxnSpPr>
        <xdr:cNvPr id="156" name="直線コネクタ 155"/>
        <xdr:cNvCxnSpPr/>
      </xdr:nvCxnSpPr>
      <xdr:spPr>
        <a:xfrm flipV="1">
          <a:off x="12560300" y="5094492"/>
          <a:ext cx="762000" cy="2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30621</xdr:rowOff>
    </xdr:from>
    <xdr:to>
      <xdr:col>60</xdr:col>
      <xdr:colOff>123825</xdr:colOff>
      <xdr:row>29</xdr:row>
      <xdr:rowOff>132221</xdr:rowOff>
    </xdr:to>
    <xdr:sp macro="" textlink="">
      <xdr:nvSpPr>
        <xdr:cNvPr id="157" name="楕円 156"/>
        <xdr:cNvSpPr/>
      </xdr:nvSpPr>
      <xdr:spPr>
        <a:xfrm>
          <a:off x="11747500" y="500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81421</xdr:rowOff>
    </xdr:from>
    <xdr:to>
      <xdr:col>64</xdr:col>
      <xdr:colOff>73025</xdr:colOff>
      <xdr:row>29</xdr:row>
      <xdr:rowOff>144992</xdr:rowOff>
    </xdr:to>
    <xdr:cxnSp macro="">
      <xdr:nvCxnSpPr>
        <xdr:cNvPr id="158" name="直線コネクタ 157"/>
        <xdr:cNvCxnSpPr/>
      </xdr:nvCxnSpPr>
      <xdr:spPr>
        <a:xfrm>
          <a:off x="11798300" y="5053471"/>
          <a:ext cx="762000" cy="6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9" name="n_1aveValue債務償還比率"/>
        <xdr:cNvSpPr txBox="1"/>
      </xdr:nvSpPr>
      <xdr:spPr>
        <a:xfrm>
          <a:off x="13836727" y="481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60" name="n_2aveValue債務償還比率"/>
        <xdr:cNvSpPr txBox="1"/>
      </xdr:nvSpPr>
      <xdr:spPr>
        <a:xfrm>
          <a:off x="13087427" y="480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61" name="n_3aveValue債務償還比率"/>
        <xdr:cNvSpPr txBox="1"/>
      </xdr:nvSpPr>
      <xdr:spPr>
        <a:xfrm>
          <a:off x="12325427" y="47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2" name="n_4aveValue債務償還比率"/>
        <xdr:cNvSpPr txBox="1"/>
      </xdr:nvSpPr>
      <xdr:spPr>
        <a:xfrm>
          <a:off x="11563427" y="51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21706</xdr:rowOff>
    </xdr:from>
    <xdr:ext cx="469744" cy="259045"/>
    <xdr:sp macro="" textlink="">
      <xdr:nvSpPr>
        <xdr:cNvPr id="163" name="n_1mainValue債務償還比率"/>
        <xdr:cNvSpPr txBox="1"/>
      </xdr:nvSpPr>
      <xdr:spPr>
        <a:xfrm>
          <a:off x="13836727" y="51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164369</xdr:rowOff>
    </xdr:from>
    <xdr:ext cx="469744" cy="259045"/>
    <xdr:sp macro="" textlink="">
      <xdr:nvSpPr>
        <xdr:cNvPr id="164" name="n_2mainValue債務償還比率"/>
        <xdr:cNvSpPr txBox="1"/>
      </xdr:nvSpPr>
      <xdr:spPr>
        <a:xfrm>
          <a:off x="13087427" y="51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15469</xdr:rowOff>
    </xdr:from>
    <xdr:ext cx="469744" cy="259045"/>
    <xdr:sp macro="" textlink="">
      <xdr:nvSpPr>
        <xdr:cNvPr id="165" name="n_3mainValue債務償還比率"/>
        <xdr:cNvSpPr txBox="1"/>
      </xdr:nvSpPr>
      <xdr:spPr>
        <a:xfrm>
          <a:off x="12325427" y="515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148748</xdr:rowOff>
    </xdr:from>
    <xdr:ext cx="469744" cy="259045"/>
    <xdr:sp macro="" textlink="">
      <xdr:nvSpPr>
        <xdr:cNvPr id="166" name="n_4mainValue債務償還比率"/>
        <xdr:cNvSpPr txBox="1"/>
      </xdr:nvSpPr>
      <xdr:spPr>
        <a:xfrm>
          <a:off x="11563427" y="477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10,179
10,091
241.88
7,864,701
7,718,818
106,474
4,451,669
7,987,984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3" name="楕円 72"/>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4" name="【道路】&#10;有形固定資産減価償却率該当値テキスト"/>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166370</xdr:rowOff>
    </xdr:from>
    <xdr:to>
      <xdr:col>20</xdr:col>
      <xdr:colOff>38100</xdr:colOff>
      <xdr:row>37</xdr:row>
      <xdr:rowOff>96520</xdr:rowOff>
    </xdr:to>
    <xdr:sp macro="" textlink="">
      <xdr:nvSpPr>
        <xdr:cNvPr id="75" name="楕円 74"/>
        <xdr:cNvSpPr/>
      </xdr:nvSpPr>
      <xdr:spPr>
        <a:xfrm>
          <a:off x="3746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45720</xdr:rowOff>
    </xdr:from>
    <xdr:to>
      <xdr:col>24</xdr:col>
      <xdr:colOff>63500</xdr:colOff>
      <xdr:row>37</xdr:row>
      <xdr:rowOff>76200</xdr:rowOff>
    </xdr:to>
    <xdr:cxnSp macro="">
      <xdr:nvCxnSpPr>
        <xdr:cNvPr id="76" name="直線コネクタ 75"/>
        <xdr:cNvCxnSpPr/>
      </xdr:nvCxnSpPr>
      <xdr:spPr>
        <a:xfrm>
          <a:off x="3797300" y="63893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135890</xdr:rowOff>
    </xdr:from>
    <xdr:to>
      <xdr:col>15</xdr:col>
      <xdr:colOff>101600</xdr:colOff>
      <xdr:row>37</xdr:row>
      <xdr:rowOff>66040</xdr:rowOff>
    </xdr:to>
    <xdr:sp macro="" textlink="">
      <xdr:nvSpPr>
        <xdr:cNvPr id="77" name="楕円 76"/>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xdr:rowOff>
    </xdr:from>
    <xdr:to>
      <xdr:col>19</xdr:col>
      <xdr:colOff>177800</xdr:colOff>
      <xdr:row>37</xdr:row>
      <xdr:rowOff>45720</xdr:rowOff>
    </xdr:to>
    <xdr:cxnSp macro="">
      <xdr:nvCxnSpPr>
        <xdr:cNvPr id="78" name="直線コネクタ 77"/>
        <xdr:cNvCxnSpPr/>
      </xdr:nvCxnSpPr>
      <xdr:spPr>
        <a:xfrm>
          <a:off x="2908300" y="6358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109220</xdr:rowOff>
    </xdr:from>
    <xdr:to>
      <xdr:col>10</xdr:col>
      <xdr:colOff>165100</xdr:colOff>
      <xdr:row>37</xdr:row>
      <xdr:rowOff>39370</xdr:rowOff>
    </xdr:to>
    <xdr:sp macro="" textlink="">
      <xdr:nvSpPr>
        <xdr:cNvPr id="79" name="楕円 78"/>
        <xdr:cNvSpPr/>
      </xdr:nvSpPr>
      <xdr:spPr>
        <a:xfrm>
          <a:off x="1968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160020</xdr:rowOff>
    </xdr:from>
    <xdr:to>
      <xdr:col>15</xdr:col>
      <xdr:colOff>50800</xdr:colOff>
      <xdr:row>37</xdr:row>
      <xdr:rowOff>15240</xdr:rowOff>
    </xdr:to>
    <xdr:cxnSp macro="">
      <xdr:nvCxnSpPr>
        <xdr:cNvPr id="80" name="直線コネクタ 79"/>
        <xdr:cNvCxnSpPr/>
      </xdr:nvCxnSpPr>
      <xdr:spPr>
        <a:xfrm>
          <a:off x="2019300" y="6332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160020</xdr:rowOff>
    </xdr:to>
    <xdr:cxnSp macro="">
      <xdr:nvCxnSpPr>
        <xdr:cNvPr id="82" name="直線コネクタ 81"/>
        <xdr:cNvCxnSpPr/>
      </xdr:nvCxnSpPr>
      <xdr:spPr>
        <a:xfrm>
          <a:off x="1130300" y="6305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59072</xdr:rowOff>
    </xdr:from>
    <xdr:ext cx="405111" cy="259045"/>
    <xdr:sp macro="" textlink="">
      <xdr:nvSpPr>
        <xdr:cNvPr id="86" name="n_4aveValue【道路】&#10;有形固定資産減価償却率"/>
        <xdr:cNvSpPr txBox="1"/>
      </xdr:nvSpPr>
      <xdr:spPr>
        <a:xfrm>
          <a:off x="927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113047</xdr:rowOff>
    </xdr:from>
    <xdr:ext cx="405111" cy="259045"/>
    <xdr:sp macro="" textlink="">
      <xdr:nvSpPr>
        <xdr:cNvPr id="87" name="n_1mainValue【道路】&#10;有形固定資産減価償却率"/>
        <xdr:cNvSpPr txBox="1"/>
      </xdr:nvSpPr>
      <xdr:spPr>
        <a:xfrm>
          <a:off x="3582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8" name="n_2main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55897</xdr:rowOff>
    </xdr:from>
    <xdr:ext cx="405111" cy="259045"/>
    <xdr:sp macro="" textlink="">
      <xdr:nvSpPr>
        <xdr:cNvPr id="89" name="n_3mainValue【道路】&#10;有形固定資産減価償却率"/>
        <xdr:cNvSpPr txBox="1"/>
      </xdr:nvSpPr>
      <xdr:spPr>
        <a:xfrm>
          <a:off x="1816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9"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116173</xdr:rowOff>
    </xdr:from>
    <xdr:to>
      <xdr:col>55</xdr:col>
      <xdr:colOff>50800</xdr:colOff>
      <xdr:row>38</xdr:row>
      <xdr:rowOff>46323</xdr:rowOff>
    </xdr:to>
    <xdr:sp macro="" textlink="">
      <xdr:nvSpPr>
        <xdr:cNvPr id="130" name="楕円 129"/>
        <xdr:cNvSpPr/>
      </xdr:nvSpPr>
      <xdr:spPr>
        <a:xfrm>
          <a:off x="10426700" y="64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139050</xdr:rowOff>
    </xdr:from>
    <xdr:ext cx="534377" cy="259045"/>
    <xdr:sp macro="" textlink="">
      <xdr:nvSpPr>
        <xdr:cNvPr id="131" name="【道路】&#10;一人当たり延長該当値テキスト"/>
        <xdr:cNvSpPr txBox="1"/>
      </xdr:nvSpPr>
      <xdr:spPr>
        <a:xfrm>
          <a:off x="10515600" y="63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94952</xdr:rowOff>
    </xdr:from>
    <xdr:to>
      <xdr:col>50</xdr:col>
      <xdr:colOff>165100</xdr:colOff>
      <xdr:row>37</xdr:row>
      <xdr:rowOff>25102</xdr:rowOff>
    </xdr:to>
    <xdr:sp macro="" textlink="">
      <xdr:nvSpPr>
        <xdr:cNvPr id="132" name="楕円 131"/>
        <xdr:cNvSpPr/>
      </xdr:nvSpPr>
      <xdr:spPr>
        <a:xfrm>
          <a:off x="9588500" y="62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145752</xdr:rowOff>
    </xdr:from>
    <xdr:to>
      <xdr:col>55</xdr:col>
      <xdr:colOff>0</xdr:colOff>
      <xdr:row>37</xdr:row>
      <xdr:rowOff>166974</xdr:rowOff>
    </xdr:to>
    <xdr:cxnSp macro="">
      <xdr:nvCxnSpPr>
        <xdr:cNvPr id="133" name="直線コネクタ 132"/>
        <xdr:cNvCxnSpPr/>
      </xdr:nvCxnSpPr>
      <xdr:spPr>
        <a:xfrm>
          <a:off x="9639300" y="6317952"/>
          <a:ext cx="838200" cy="19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117602</xdr:rowOff>
    </xdr:from>
    <xdr:to>
      <xdr:col>46</xdr:col>
      <xdr:colOff>38100</xdr:colOff>
      <xdr:row>37</xdr:row>
      <xdr:rowOff>47752</xdr:rowOff>
    </xdr:to>
    <xdr:sp macro="" textlink="">
      <xdr:nvSpPr>
        <xdr:cNvPr id="134" name="楕円 133"/>
        <xdr:cNvSpPr/>
      </xdr:nvSpPr>
      <xdr:spPr>
        <a:xfrm>
          <a:off x="8699500" y="62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145752</xdr:rowOff>
    </xdr:from>
    <xdr:to>
      <xdr:col>50</xdr:col>
      <xdr:colOff>114300</xdr:colOff>
      <xdr:row>36</xdr:row>
      <xdr:rowOff>168402</xdr:rowOff>
    </xdr:to>
    <xdr:cxnSp macro="">
      <xdr:nvCxnSpPr>
        <xdr:cNvPr id="135" name="直線コネクタ 134"/>
        <xdr:cNvCxnSpPr/>
      </xdr:nvCxnSpPr>
      <xdr:spPr>
        <a:xfrm flipV="1">
          <a:off x="8750300" y="6317952"/>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137528</xdr:rowOff>
    </xdr:from>
    <xdr:to>
      <xdr:col>41</xdr:col>
      <xdr:colOff>101600</xdr:colOff>
      <xdr:row>37</xdr:row>
      <xdr:rowOff>67678</xdr:rowOff>
    </xdr:to>
    <xdr:sp macro="" textlink="">
      <xdr:nvSpPr>
        <xdr:cNvPr id="136" name="楕円 135"/>
        <xdr:cNvSpPr/>
      </xdr:nvSpPr>
      <xdr:spPr>
        <a:xfrm>
          <a:off x="7810500" y="63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168402</xdr:rowOff>
    </xdr:from>
    <xdr:to>
      <xdr:col>45</xdr:col>
      <xdr:colOff>177800</xdr:colOff>
      <xdr:row>37</xdr:row>
      <xdr:rowOff>16878</xdr:rowOff>
    </xdr:to>
    <xdr:cxnSp macro="">
      <xdr:nvCxnSpPr>
        <xdr:cNvPr id="137" name="直線コネクタ 136"/>
        <xdr:cNvCxnSpPr/>
      </xdr:nvCxnSpPr>
      <xdr:spPr>
        <a:xfrm flipV="1">
          <a:off x="7861300" y="6340602"/>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152330</xdr:rowOff>
    </xdr:from>
    <xdr:to>
      <xdr:col>36</xdr:col>
      <xdr:colOff>165100</xdr:colOff>
      <xdr:row>37</xdr:row>
      <xdr:rowOff>82480</xdr:rowOff>
    </xdr:to>
    <xdr:sp macro="" textlink="">
      <xdr:nvSpPr>
        <xdr:cNvPr id="138" name="楕円 137"/>
        <xdr:cNvSpPr/>
      </xdr:nvSpPr>
      <xdr:spPr>
        <a:xfrm>
          <a:off x="6921500" y="63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16878</xdr:rowOff>
    </xdr:from>
    <xdr:to>
      <xdr:col>41</xdr:col>
      <xdr:colOff>50800</xdr:colOff>
      <xdr:row>37</xdr:row>
      <xdr:rowOff>31680</xdr:rowOff>
    </xdr:to>
    <xdr:cxnSp macro="">
      <xdr:nvCxnSpPr>
        <xdr:cNvPr id="139" name="直線コネクタ 138"/>
        <xdr:cNvCxnSpPr/>
      </xdr:nvCxnSpPr>
      <xdr:spPr>
        <a:xfrm flipV="1">
          <a:off x="6972300" y="6360528"/>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40"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41"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42"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10380</xdr:rowOff>
    </xdr:from>
    <xdr:ext cx="534377" cy="259045"/>
    <xdr:sp macro="" textlink="">
      <xdr:nvSpPr>
        <xdr:cNvPr id="143" name="n_4aveValue【道路】&#10;一人当たり延長"/>
        <xdr:cNvSpPr txBox="1"/>
      </xdr:nvSpPr>
      <xdr:spPr>
        <a:xfrm>
          <a:off x="6705111" y="68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41629</xdr:rowOff>
    </xdr:from>
    <xdr:ext cx="534377" cy="259045"/>
    <xdr:sp macro="" textlink="">
      <xdr:nvSpPr>
        <xdr:cNvPr id="144" name="n_1mainValue【道路】&#10;一人当たり延長"/>
        <xdr:cNvSpPr txBox="1"/>
      </xdr:nvSpPr>
      <xdr:spPr>
        <a:xfrm>
          <a:off x="9359411" y="604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64279</xdr:rowOff>
    </xdr:from>
    <xdr:ext cx="534377" cy="259045"/>
    <xdr:sp macro="" textlink="">
      <xdr:nvSpPr>
        <xdr:cNvPr id="145" name="n_2mainValue【道路】&#10;一人当たり延長"/>
        <xdr:cNvSpPr txBox="1"/>
      </xdr:nvSpPr>
      <xdr:spPr>
        <a:xfrm>
          <a:off x="8483111" y="60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84205</xdr:rowOff>
    </xdr:from>
    <xdr:ext cx="534377" cy="259045"/>
    <xdr:sp macro="" textlink="">
      <xdr:nvSpPr>
        <xdr:cNvPr id="146" name="n_3mainValue【道路】&#10;一人当たり延長"/>
        <xdr:cNvSpPr txBox="1"/>
      </xdr:nvSpPr>
      <xdr:spPr>
        <a:xfrm>
          <a:off x="7594111" y="60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99007</xdr:rowOff>
    </xdr:from>
    <xdr:ext cx="534377" cy="259045"/>
    <xdr:sp macro="" textlink="">
      <xdr:nvSpPr>
        <xdr:cNvPr id="147" name="n_4mainValue【道路】&#10;一人当たり延長"/>
        <xdr:cNvSpPr txBox="1"/>
      </xdr:nvSpPr>
      <xdr:spPr>
        <a:xfrm>
          <a:off x="6705111" y="60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8" name="【橋りょう・トンネル】&#10;有形固定資産減価償却率平均値テキスト"/>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102688</xdr:rowOff>
    </xdr:from>
    <xdr:to>
      <xdr:col>24</xdr:col>
      <xdr:colOff>114300</xdr:colOff>
      <xdr:row>61</xdr:row>
      <xdr:rowOff>32838</xdr:rowOff>
    </xdr:to>
    <xdr:sp macro="" textlink="">
      <xdr:nvSpPr>
        <xdr:cNvPr id="189" name="楕円 188"/>
        <xdr:cNvSpPr/>
      </xdr:nvSpPr>
      <xdr:spPr>
        <a:xfrm>
          <a:off x="4584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81115</xdr:rowOff>
    </xdr:from>
    <xdr:ext cx="405111" cy="259045"/>
    <xdr:sp macro="" textlink="">
      <xdr:nvSpPr>
        <xdr:cNvPr id="190" name="【橋りょう・トンネル】&#10;有形固定資産減価償却率該当値テキスト"/>
        <xdr:cNvSpPr txBox="1"/>
      </xdr:nvSpPr>
      <xdr:spPr>
        <a:xfrm>
          <a:off x="4673600"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1" name="楕円 190"/>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153488</xdr:rowOff>
    </xdr:to>
    <xdr:cxnSp macro="">
      <xdr:nvCxnSpPr>
        <xdr:cNvPr id="192" name="直線コネクタ 191"/>
        <xdr:cNvCxnSpPr/>
      </xdr:nvCxnSpPr>
      <xdr:spPr>
        <a:xfrm>
          <a:off x="3797300" y="10414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3" name="楕円 192"/>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127363</xdr:rowOff>
    </xdr:to>
    <xdr:cxnSp macro="">
      <xdr:nvCxnSpPr>
        <xdr:cNvPr id="194" name="直線コネクタ 193"/>
        <xdr:cNvCxnSpPr/>
      </xdr:nvCxnSpPr>
      <xdr:spPr>
        <a:xfrm>
          <a:off x="2908300" y="10388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95" name="楕円 194"/>
        <xdr:cNvSpPr/>
      </xdr:nvSpPr>
      <xdr:spPr>
        <a:xfrm>
          <a:off x="196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101237</xdr:rowOff>
    </xdr:to>
    <xdr:cxnSp macro="">
      <xdr:nvCxnSpPr>
        <xdr:cNvPr id="196" name="直線コネクタ 195"/>
        <xdr:cNvCxnSpPr/>
      </xdr:nvCxnSpPr>
      <xdr:spPr>
        <a:xfrm>
          <a:off x="2019300" y="1036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7983</xdr:rowOff>
    </xdr:from>
    <xdr:to>
      <xdr:col>6</xdr:col>
      <xdr:colOff>38100</xdr:colOff>
      <xdr:row>60</xdr:row>
      <xdr:rowOff>109583</xdr:rowOff>
    </xdr:to>
    <xdr:sp macro="" textlink="">
      <xdr:nvSpPr>
        <xdr:cNvPr id="197" name="楕円 196"/>
        <xdr:cNvSpPr/>
      </xdr:nvSpPr>
      <xdr:spPr>
        <a:xfrm>
          <a:off x="1079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58783</xdr:rowOff>
    </xdr:from>
    <xdr:to>
      <xdr:col>10</xdr:col>
      <xdr:colOff>114300</xdr:colOff>
      <xdr:row>60</xdr:row>
      <xdr:rowOff>75112</xdr:rowOff>
    </xdr:to>
    <xdr:cxnSp macro="">
      <xdr:nvCxnSpPr>
        <xdr:cNvPr id="198" name="直線コネクタ 197"/>
        <xdr:cNvCxnSpPr/>
      </xdr:nvCxnSpPr>
      <xdr:spPr>
        <a:xfrm>
          <a:off x="1130300" y="103457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9" name="n_1ave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0" name="n_2ave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2"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203" name="n_1mainValue【橋りょう・トンネル】&#10;有形固定資産減価償却率"/>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204" name="n_2main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117039</xdr:rowOff>
    </xdr:from>
    <xdr:ext cx="405111" cy="259045"/>
    <xdr:sp macro="" textlink="">
      <xdr:nvSpPr>
        <xdr:cNvPr id="205" name="n_3mainValue【橋りょう・トンネル】&#10;有形固定資産減価償却率"/>
        <xdr:cNvSpPr txBox="1"/>
      </xdr:nvSpPr>
      <xdr:spPr>
        <a:xfrm>
          <a:off x="1816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100710</xdr:rowOff>
    </xdr:from>
    <xdr:ext cx="405111" cy="259045"/>
    <xdr:sp macro="" textlink="">
      <xdr:nvSpPr>
        <xdr:cNvPr id="206" name="n_4mainValue【橋りょう・トンネル】&#10;有形固定資産減価償却率"/>
        <xdr:cNvSpPr txBox="1"/>
      </xdr:nvSpPr>
      <xdr:spPr>
        <a:xfrm>
          <a:off x="927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35" name="【橋りょう・トンネル】&#10;一人当たり有形固定資産（償却資産）額平均値テキスト"/>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137345</xdr:rowOff>
    </xdr:from>
    <xdr:to>
      <xdr:col>55</xdr:col>
      <xdr:colOff>50800</xdr:colOff>
      <xdr:row>60</xdr:row>
      <xdr:rowOff>67495</xdr:rowOff>
    </xdr:to>
    <xdr:sp macro="" textlink="">
      <xdr:nvSpPr>
        <xdr:cNvPr id="246" name="楕円 245"/>
        <xdr:cNvSpPr/>
      </xdr:nvSpPr>
      <xdr:spPr>
        <a:xfrm>
          <a:off x="10426700" y="102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160222</xdr:rowOff>
    </xdr:from>
    <xdr:ext cx="599010" cy="259045"/>
    <xdr:sp macro="" textlink="">
      <xdr:nvSpPr>
        <xdr:cNvPr id="247" name="【橋りょう・トンネル】&#10;一人当たり有形固定資産（償却資産）額該当値テキスト"/>
        <xdr:cNvSpPr txBox="1"/>
      </xdr:nvSpPr>
      <xdr:spPr>
        <a:xfrm>
          <a:off x="10515600" y="1010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150154</xdr:rowOff>
    </xdr:from>
    <xdr:to>
      <xdr:col>50</xdr:col>
      <xdr:colOff>165100</xdr:colOff>
      <xdr:row>60</xdr:row>
      <xdr:rowOff>80304</xdr:rowOff>
    </xdr:to>
    <xdr:sp macro="" textlink="">
      <xdr:nvSpPr>
        <xdr:cNvPr id="248" name="楕円 247"/>
        <xdr:cNvSpPr/>
      </xdr:nvSpPr>
      <xdr:spPr>
        <a:xfrm>
          <a:off x="9588500" y="102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16695</xdr:rowOff>
    </xdr:from>
    <xdr:to>
      <xdr:col>55</xdr:col>
      <xdr:colOff>0</xdr:colOff>
      <xdr:row>60</xdr:row>
      <xdr:rowOff>29504</xdr:rowOff>
    </xdr:to>
    <xdr:cxnSp macro="">
      <xdr:nvCxnSpPr>
        <xdr:cNvPr id="249" name="直線コネクタ 248"/>
        <xdr:cNvCxnSpPr/>
      </xdr:nvCxnSpPr>
      <xdr:spPr>
        <a:xfrm flipV="1">
          <a:off x="9639300" y="10303695"/>
          <a:ext cx="838200" cy="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168161</xdr:rowOff>
    </xdr:from>
    <xdr:to>
      <xdr:col>46</xdr:col>
      <xdr:colOff>38100</xdr:colOff>
      <xdr:row>60</xdr:row>
      <xdr:rowOff>98311</xdr:rowOff>
    </xdr:to>
    <xdr:sp macro="" textlink="">
      <xdr:nvSpPr>
        <xdr:cNvPr id="250" name="楕円 249"/>
        <xdr:cNvSpPr/>
      </xdr:nvSpPr>
      <xdr:spPr>
        <a:xfrm>
          <a:off x="8699500" y="102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29504</xdr:rowOff>
    </xdr:from>
    <xdr:to>
      <xdr:col>50</xdr:col>
      <xdr:colOff>114300</xdr:colOff>
      <xdr:row>60</xdr:row>
      <xdr:rowOff>47511</xdr:rowOff>
    </xdr:to>
    <xdr:cxnSp macro="">
      <xdr:nvCxnSpPr>
        <xdr:cNvPr id="251" name="直線コネクタ 250"/>
        <xdr:cNvCxnSpPr/>
      </xdr:nvCxnSpPr>
      <xdr:spPr>
        <a:xfrm flipV="1">
          <a:off x="8750300" y="10316504"/>
          <a:ext cx="889000" cy="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12568</xdr:rowOff>
    </xdr:from>
    <xdr:to>
      <xdr:col>41</xdr:col>
      <xdr:colOff>101600</xdr:colOff>
      <xdr:row>60</xdr:row>
      <xdr:rowOff>114168</xdr:rowOff>
    </xdr:to>
    <xdr:sp macro="" textlink="">
      <xdr:nvSpPr>
        <xdr:cNvPr id="252" name="楕円 251"/>
        <xdr:cNvSpPr/>
      </xdr:nvSpPr>
      <xdr:spPr>
        <a:xfrm>
          <a:off x="7810500" y="102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47511</xdr:rowOff>
    </xdr:from>
    <xdr:to>
      <xdr:col>45</xdr:col>
      <xdr:colOff>177800</xdr:colOff>
      <xdr:row>60</xdr:row>
      <xdr:rowOff>63368</xdr:rowOff>
    </xdr:to>
    <xdr:cxnSp macro="">
      <xdr:nvCxnSpPr>
        <xdr:cNvPr id="253" name="直線コネクタ 252"/>
        <xdr:cNvCxnSpPr/>
      </xdr:nvCxnSpPr>
      <xdr:spPr>
        <a:xfrm flipV="1">
          <a:off x="7861300" y="10334511"/>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31257</xdr:rowOff>
    </xdr:from>
    <xdr:to>
      <xdr:col>36</xdr:col>
      <xdr:colOff>165100</xdr:colOff>
      <xdr:row>60</xdr:row>
      <xdr:rowOff>132857</xdr:rowOff>
    </xdr:to>
    <xdr:sp macro="" textlink="">
      <xdr:nvSpPr>
        <xdr:cNvPr id="254" name="楕円 253"/>
        <xdr:cNvSpPr/>
      </xdr:nvSpPr>
      <xdr:spPr>
        <a:xfrm>
          <a:off x="6921500" y="103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63368</xdr:rowOff>
    </xdr:from>
    <xdr:to>
      <xdr:col>41</xdr:col>
      <xdr:colOff>50800</xdr:colOff>
      <xdr:row>60</xdr:row>
      <xdr:rowOff>82057</xdr:rowOff>
    </xdr:to>
    <xdr:cxnSp macro="">
      <xdr:nvCxnSpPr>
        <xdr:cNvPr id="255" name="直線コネクタ 254"/>
        <xdr:cNvCxnSpPr/>
      </xdr:nvCxnSpPr>
      <xdr:spPr>
        <a:xfrm flipV="1">
          <a:off x="6972300" y="10350368"/>
          <a:ext cx="8890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56" name="n_1aveValue【橋りょう・トンネル】&#10;一人当たり有形固定資産（償却資産）額"/>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57" name="n_2aveValue【橋りょう・トンネル】&#10;一人当たり有形固定資産（償却資産）額"/>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58" name="n_3aveValue【橋りょう・トンネル】&#10;一人当たり有形固定資産（償却資産）額"/>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132398</xdr:rowOff>
    </xdr:from>
    <xdr:ext cx="599010" cy="259045"/>
    <xdr:sp macro="" textlink="">
      <xdr:nvSpPr>
        <xdr:cNvPr id="259" name="n_4aveValue【橋りょう・トンネル】&#10;一人当たり有形固定資産（償却資産）額"/>
        <xdr:cNvSpPr txBox="1"/>
      </xdr:nvSpPr>
      <xdr:spPr>
        <a:xfrm>
          <a:off x="6672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96831</xdr:rowOff>
    </xdr:from>
    <xdr:ext cx="599010" cy="259045"/>
    <xdr:sp macro="" textlink="">
      <xdr:nvSpPr>
        <xdr:cNvPr id="260" name="n_1mainValue【橋りょう・トンネル】&#10;一人当たり有形固定資産（償却資産）額"/>
        <xdr:cNvSpPr txBox="1"/>
      </xdr:nvSpPr>
      <xdr:spPr>
        <a:xfrm>
          <a:off x="9327095" y="1004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114838</xdr:rowOff>
    </xdr:from>
    <xdr:ext cx="599010" cy="259045"/>
    <xdr:sp macro="" textlink="">
      <xdr:nvSpPr>
        <xdr:cNvPr id="261" name="n_2mainValue【橋りょう・トンネル】&#10;一人当たり有形固定資産（償却資産）額"/>
        <xdr:cNvSpPr txBox="1"/>
      </xdr:nvSpPr>
      <xdr:spPr>
        <a:xfrm>
          <a:off x="8450795" y="1005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130695</xdr:rowOff>
    </xdr:from>
    <xdr:ext cx="599010" cy="259045"/>
    <xdr:sp macro="" textlink="">
      <xdr:nvSpPr>
        <xdr:cNvPr id="262" name="n_3mainValue【橋りょう・トンネル】&#10;一人当たり有形固定資産（償却資産）額"/>
        <xdr:cNvSpPr txBox="1"/>
      </xdr:nvSpPr>
      <xdr:spPr>
        <a:xfrm>
          <a:off x="7561795" y="1007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149384</xdr:rowOff>
    </xdr:from>
    <xdr:ext cx="599010" cy="259045"/>
    <xdr:sp macro="" textlink="">
      <xdr:nvSpPr>
        <xdr:cNvPr id="263" name="n_4mainValue【橋りょう・トンネル】&#10;一人当たり有形固定資産（償却資産）額"/>
        <xdr:cNvSpPr txBox="1"/>
      </xdr:nvSpPr>
      <xdr:spPr>
        <a:xfrm>
          <a:off x="6672795" y="1009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93"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304" name="楕円 303"/>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305" name="【公営住宅】&#10;有形固定資産減価償却率該当値テキスト"/>
        <xdr:cNvSpPr txBox="1"/>
      </xdr:nvSpPr>
      <xdr:spPr>
        <a:xfrm>
          <a:off x="4673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306" name="楕円 305"/>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125730</xdr:rowOff>
    </xdr:from>
    <xdr:to>
      <xdr:col>24</xdr:col>
      <xdr:colOff>63500</xdr:colOff>
      <xdr:row>84</xdr:row>
      <xdr:rowOff>140970</xdr:rowOff>
    </xdr:to>
    <xdr:cxnSp macro="">
      <xdr:nvCxnSpPr>
        <xdr:cNvPr id="307" name="直線コネクタ 306"/>
        <xdr:cNvCxnSpPr/>
      </xdr:nvCxnSpPr>
      <xdr:spPr>
        <a:xfrm>
          <a:off x="3797300" y="145275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38736</xdr:rowOff>
    </xdr:from>
    <xdr:to>
      <xdr:col>15</xdr:col>
      <xdr:colOff>101600</xdr:colOff>
      <xdr:row>84</xdr:row>
      <xdr:rowOff>140336</xdr:rowOff>
    </xdr:to>
    <xdr:sp macro="" textlink="">
      <xdr:nvSpPr>
        <xdr:cNvPr id="308" name="楕円 307"/>
        <xdr:cNvSpPr/>
      </xdr:nvSpPr>
      <xdr:spPr>
        <a:xfrm>
          <a:off x="2857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89536</xdr:rowOff>
    </xdr:from>
    <xdr:to>
      <xdr:col>19</xdr:col>
      <xdr:colOff>177800</xdr:colOff>
      <xdr:row>84</xdr:row>
      <xdr:rowOff>125730</xdr:rowOff>
    </xdr:to>
    <xdr:cxnSp macro="">
      <xdr:nvCxnSpPr>
        <xdr:cNvPr id="309" name="直線コネクタ 308"/>
        <xdr:cNvCxnSpPr/>
      </xdr:nvCxnSpPr>
      <xdr:spPr>
        <a:xfrm>
          <a:off x="2908300" y="144913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310" name="楕円 309"/>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89536</xdr:rowOff>
    </xdr:to>
    <xdr:cxnSp macro="">
      <xdr:nvCxnSpPr>
        <xdr:cNvPr id="311" name="直線コネクタ 310"/>
        <xdr:cNvCxnSpPr/>
      </xdr:nvCxnSpPr>
      <xdr:spPr>
        <a:xfrm>
          <a:off x="2019300" y="144399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107314</xdr:rowOff>
    </xdr:from>
    <xdr:to>
      <xdr:col>6</xdr:col>
      <xdr:colOff>38100</xdr:colOff>
      <xdr:row>84</xdr:row>
      <xdr:rowOff>37464</xdr:rowOff>
    </xdr:to>
    <xdr:sp macro="" textlink="">
      <xdr:nvSpPr>
        <xdr:cNvPr id="312" name="楕円 311"/>
        <xdr:cNvSpPr/>
      </xdr:nvSpPr>
      <xdr:spPr>
        <a:xfrm>
          <a:off x="1079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158114</xdr:rowOff>
    </xdr:from>
    <xdr:to>
      <xdr:col>10</xdr:col>
      <xdr:colOff>114300</xdr:colOff>
      <xdr:row>84</xdr:row>
      <xdr:rowOff>38100</xdr:rowOff>
    </xdr:to>
    <xdr:cxnSp macro="">
      <xdr:nvCxnSpPr>
        <xdr:cNvPr id="313" name="直線コネクタ 312"/>
        <xdr:cNvCxnSpPr/>
      </xdr:nvCxnSpPr>
      <xdr:spPr>
        <a:xfrm>
          <a:off x="1130300" y="143884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4"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15"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6"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7"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318" name="n_1mainValue【公営住宅】&#10;有形固定資産減価償却率"/>
        <xdr:cNvSpPr txBox="1"/>
      </xdr:nvSpPr>
      <xdr:spPr>
        <a:xfrm>
          <a:off x="3582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131463</xdr:rowOff>
    </xdr:from>
    <xdr:ext cx="405111" cy="259045"/>
    <xdr:sp macro="" textlink="">
      <xdr:nvSpPr>
        <xdr:cNvPr id="319" name="n_2mainValue【公営住宅】&#10;有形固定資産減価償却率"/>
        <xdr:cNvSpPr txBox="1"/>
      </xdr:nvSpPr>
      <xdr:spPr>
        <a:xfrm>
          <a:off x="2705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320" name="n_3mainValue【公営住宅】&#10;有形固定資産減価償却率"/>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28591</xdr:rowOff>
    </xdr:from>
    <xdr:ext cx="405111" cy="259045"/>
    <xdr:sp macro="" textlink="">
      <xdr:nvSpPr>
        <xdr:cNvPr id="321" name="n_4mainValue【公営住宅】&#10;有形固定資産減価償却率"/>
        <xdr:cNvSpPr txBox="1"/>
      </xdr:nvSpPr>
      <xdr:spPr>
        <a:xfrm>
          <a:off x="927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50" name="【公営住宅】&#10;一人当たり面積平均値テキスト"/>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33210</xdr:rowOff>
    </xdr:from>
    <xdr:to>
      <xdr:col>55</xdr:col>
      <xdr:colOff>50800</xdr:colOff>
      <xdr:row>84</xdr:row>
      <xdr:rowOff>134810</xdr:rowOff>
    </xdr:to>
    <xdr:sp macro="" textlink="">
      <xdr:nvSpPr>
        <xdr:cNvPr id="361" name="楕円 360"/>
        <xdr:cNvSpPr/>
      </xdr:nvSpPr>
      <xdr:spPr>
        <a:xfrm>
          <a:off x="10426700" y="144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56087</xdr:rowOff>
    </xdr:from>
    <xdr:ext cx="469744" cy="259045"/>
    <xdr:sp macro="" textlink="">
      <xdr:nvSpPr>
        <xdr:cNvPr id="362" name="【公営住宅】&#10;一人当たり面積該当値テキスト"/>
        <xdr:cNvSpPr txBox="1"/>
      </xdr:nvSpPr>
      <xdr:spPr>
        <a:xfrm>
          <a:off x="10515600" y="1428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40830</xdr:rowOff>
    </xdr:from>
    <xdr:to>
      <xdr:col>50</xdr:col>
      <xdr:colOff>165100</xdr:colOff>
      <xdr:row>84</xdr:row>
      <xdr:rowOff>142430</xdr:rowOff>
    </xdr:to>
    <xdr:sp macro="" textlink="">
      <xdr:nvSpPr>
        <xdr:cNvPr id="363" name="楕円 362"/>
        <xdr:cNvSpPr/>
      </xdr:nvSpPr>
      <xdr:spPr>
        <a:xfrm>
          <a:off x="9588500" y="144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84010</xdr:rowOff>
    </xdr:from>
    <xdr:to>
      <xdr:col>55</xdr:col>
      <xdr:colOff>0</xdr:colOff>
      <xdr:row>84</xdr:row>
      <xdr:rowOff>91630</xdr:rowOff>
    </xdr:to>
    <xdr:cxnSp macro="">
      <xdr:nvCxnSpPr>
        <xdr:cNvPr id="364" name="直線コネクタ 363"/>
        <xdr:cNvCxnSpPr/>
      </xdr:nvCxnSpPr>
      <xdr:spPr>
        <a:xfrm flipV="1">
          <a:off x="9639300" y="144858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33592</xdr:rowOff>
    </xdr:from>
    <xdr:to>
      <xdr:col>46</xdr:col>
      <xdr:colOff>38100</xdr:colOff>
      <xdr:row>84</xdr:row>
      <xdr:rowOff>135192</xdr:rowOff>
    </xdr:to>
    <xdr:sp macro="" textlink="">
      <xdr:nvSpPr>
        <xdr:cNvPr id="365" name="楕円 364"/>
        <xdr:cNvSpPr/>
      </xdr:nvSpPr>
      <xdr:spPr>
        <a:xfrm>
          <a:off x="8699500" y="144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84392</xdr:rowOff>
    </xdr:from>
    <xdr:to>
      <xdr:col>50</xdr:col>
      <xdr:colOff>114300</xdr:colOff>
      <xdr:row>84</xdr:row>
      <xdr:rowOff>91630</xdr:rowOff>
    </xdr:to>
    <xdr:cxnSp macro="">
      <xdr:nvCxnSpPr>
        <xdr:cNvPr id="366" name="直線コネクタ 365"/>
        <xdr:cNvCxnSpPr/>
      </xdr:nvCxnSpPr>
      <xdr:spPr>
        <a:xfrm>
          <a:off x="8750300" y="1448619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41974</xdr:rowOff>
    </xdr:from>
    <xdr:to>
      <xdr:col>41</xdr:col>
      <xdr:colOff>101600</xdr:colOff>
      <xdr:row>84</xdr:row>
      <xdr:rowOff>143574</xdr:rowOff>
    </xdr:to>
    <xdr:sp macro="" textlink="">
      <xdr:nvSpPr>
        <xdr:cNvPr id="367" name="楕円 366"/>
        <xdr:cNvSpPr/>
      </xdr:nvSpPr>
      <xdr:spPr>
        <a:xfrm>
          <a:off x="7810500" y="144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84392</xdr:rowOff>
    </xdr:from>
    <xdr:to>
      <xdr:col>45</xdr:col>
      <xdr:colOff>177800</xdr:colOff>
      <xdr:row>84</xdr:row>
      <xdr:rowOff>92774</xdr:rowOff>
    </xdr:to>
    <xdr:cxnSp macro="">
      <xdr:nvCxnSpPr>
        <xdr:cNvPr id="368" name="直線コネクタ 367"/>
        <xdr:cNvCxnSpPr/>
      </xdr:nvCxnSpPr>
      <xdr:spPr>
        <a:xfrm flipV="1">
          <a:off x="7861300" y="144861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45593</xdr:rowOff>
    </xdr:from>
    <xdr:to>
      <xdr:col>36</xdr:col>
      <xdr:colOff>165100</xdr:colOff>
      <xdr:row>84</xdr:row>
      <xdr:rowOff>147193</xdr:rowOff>
    </xdr:to>
    <xdr:sp macro="" textlink="">
      <xdr:nvSpPr>
        <xdr:cNvPr id="369" name="楕円 368"/>
        <xdr:cNvSpPr/>
      </xdr:nvSpPr>
      <xdr:spPr>
        <a:xfrm>
          <a:off x="6921500" y="144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92774</xdr:rowOff>
    </xdr:from>
    <xdr:to>
      <xdr:col>41</xdr:col>
      <xdr:colOff>50800</xdr:colOff>
      <xdr:row>84</xdr:row>
      <xdr:rowOff>96393</xdr:rowOff>
    </xdr:to>
    <xdr:cxnSp macro="">
      <xdr:nvCxnSpPr>
        <xdr:cNvPr id="370" name="直線コネクタ 369"/>
        <xdr:cNvCxnSpPr/>
      </xdr:nvCxnSpPr>
      <xdr:spPr>
        <a:xfrm flipV="1">
          <a:off x="6972300" y="1449457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71" name="n_1aveValue【公営住宅】&#10;一人当たり面積"/>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2" name="n_2aveValue【公営住宅】&#10;一人当たり面積"/>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73"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12400</xdr:rowOff>
    </xdr:from>
    <xdr:ext cx="469744" cy="259045"/>
    <xdr:sp macro="" textlink="">
      <xdr:nvSpPr>
        <xdr:cNvPr id="374" name="n_4aveValue【公営住宅】&#10;一人当たり面積"/>
        <xdr:cNvSpPr txBox="1"/>
      </xdr:nvSpPr>
      <xdr:spPr>
        <a:xfrm>
          <a:off x="6737427" y="1458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158957</xdr:rowOff>
    </xdr:from>
    <xdr:ext cx="469744" cy="259045"/>
    <xdr:sp macro="" textlink="">
      <xdr:nvSpPr>
        <xdr:cNvPr id="375" name="n_1mainValue【公営住宅】&#10;一人当たり面積"/>
        <xdr:cNvSpPr txBox="1"/>
      </xdr:nvSpPr>
      <xdr:spPr>
        <a:xfrm>
          <a:off x="9391727" y="1421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151719</xdr:rowOff>
    </xdr:from>
    <xdr:ext cx="469744" cy="259045"/>
    <xdr:sp macro="" textlink="">
      <xdr:nvSpPr>
        <xdr:cNvPr id="376" name="n_2mainValue【公営住宅】&#10;一人当たり面積"/>
        <xdr:cNvSpPr txBox="1"/>
      </xdr:nvSpPr>
      <xdr:spPr>
        <a:xfrm>
          <a:off x="8515427" y="1421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160101</xdr:rowOff>
    </xdr:from>
    <xdr:ext cx="469744" cy="259045"/>
    <xdr:sp macro="" textlink="">
      <xdr:nvSpPr>
        <xdr:cNvPr id="377" name="n_3mainValue【公営住宅】&#10;一人当たり面積"/>
        <xdr:cNvSpPr txBox="1"/>
      </xdr:nvSpPr>
      <xdr:spPr>
        <a:xfrm>
          <a:off x="7626427" y="1421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163720</xdr:rowOff>
    </xdr:from>
    <xdr:ext cx="469744" cy="259045"/>
    <xdr:sp macro="" textlink="">
      <xdr:nvSpPr>
        <xdr:cNvPr id="378" name="n_4mainValue【公営住宅】&#10;一人当たり面積"/>
        <xdr:cNvSpPr txBox="1"/>
      </xdr:nvSpPr>
      <xdr:spPr>
        <a:xfrm>
          <a:off x="6737427" y="1422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9" name="直線コネクタ 418"/>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24"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25" name="フローチャート: 判断 424"/>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6" name="フローチャート: 判断 425"/>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7" name="フローチャート: 判断 426"/>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9" name="フローチャート: 判断 428"/>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84455</xdr:rowOff>
    </xdr:from>
    <xdr:to>
      <xdr:col>85</xdr:col>
      <xdr:colOff>177800</xdr:colOff>
      <xdr:row>40</xdr:row>
      <xdr:rowOff>14605</xdr:rowOff>
    </xdr:to>
    <xdr:sp macro="" textlink="">
      <xdr:nvSpPr>
        <xdr:cNvPr id="435" name="楕円 434"/>
        <xdr:cNvSpPr/>
      </xdr:nvSpPr>
      <xdr:spPr>
        <a:xfrm>
          <a:off x="16268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62882</xdr:rowOff>
    </xdr:from>
    <xdr:ext cx="405111" cy="259045"/>
    <xdr:sp macro="" textlink="">
      <xdr:nvSpPr>
        <xdr:cNvPr id="436" name="【認定こども園・幼稚園・保育所】&#10;有形固定資産減価償却率該当値テキスト"/>
        <xdr:cNvSpPr txBox="1"/>
      </xdr:nvSpPr>
      <xdr:spPr>
        <a:xfrm>
          <a:off x="16357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33020</xdr:rowOff>
    </xdr:from>
    <xdr:to>
      <xdr:col>81</xdr:col>
      <xdr:colOff>101600</xdr:colOff>
      <xdr:row>39</xdr:row>
      <xdr:rowOff>134620</xdr:rowOff>
    </xdr:to>
    <xdr:sp macro="" textlink="">
      <xdr:nvSpPr>
        <xdr:cNvPr id="437" name="楕円 436"/>
        <xdr:cNvSpPr/>
      </xdr:nvSpPr>
      <xdr:spPr>
        <a:xfrm>
          <a:off x="15430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83820</xdr:rowOff>
    </xdr:from>
    <xdr:to>
      <xdr:col>85</xdr:col>
      <xdr:colOff>127000</xdr:colOff>
      <xdr:row>39</xdr:row>
      <xdr:rowOff>135255</xdr:rowOff>
    </xdr:to>
    <xdr:cxnSp macro="">
      <xdr:nvCxnSpPr>
        <xdr:cNvPr id="438" name="直線コネクタ 437"/>
        <xdr:cNvCxnSpPr/>
      </xdr:nvCxnSpPr>
      <xdr:spPr>
        <a:xfrm>
          <a:off x="15481300" y="67703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141605</xdr:rowOff>
    </xdr:from>
    <xdr:to>
      <xdr:col>76</xdr:col>
      <xdr:colOff>165100</xdr:colOff>
      <xdr:row>39</xdr:row>
      <xdr:rowOff>71755</xdr:rowOff>
    </xdr:to>
    <xdr:sp macro="" textlink="">
      <xdr:nvSpPr>
        <xdr:cNvPr id="439" name="楕円 438"/>
        <xdr:cNvSpPr/>
      </xdr:nvSpPr>
      <xdr:spPr>
        <a:xfrm>
          <a:off x="1454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20955</xdr:rowOff>
    </xdr:from>
    <xdr:to>
      <xdr:col>81</xdr:col>
      <xdr:colOff>50800</xdr:colOff>
      <xdr:row>39</xdr:row>
      <xdr:rowOff>83820</xdr:rowOff>
    </xdr:to>
    <xdr:cxnSp macro="">
      <xdr:nvCxnSpPr>
        <xdr:cNvPr id="440" name="直線コネクタ 439"/>
        <xdr:cNvCxnSpPr/>
      </xdr:nvCxnSpPr>
      <xdr:spPr>
        <a:xfrm>
          <a:off x="14592300" y="6707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86360</xdr:rowOff>
    </xdr:from>
    <xdr:to>
      <xdr:col>72</xdr:col>
      <xdr:colOff>38100</xdr:colOff>
      <xdr:row>39</xdr:row>
      <xdr:rowOff>16510</xdr:rowOff>
    </xdr:to>
    <xdr:sp macro="" textlink="">
      <xdr:nvSpPr>
        <xdr:cNvPr id="441" name="楕円 440"/>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137160</xdr:rowOff>
    </xdr:from>
    <xdr:to>
      <xdr:col>76</xdr:col>
      <xdr:colOff>114300</xdr:colOff>
      <xdr:row>39</xdr:row>
      <xdr:rowOff>20955</xdr:rowOff>
    </xdr:to>
    <xdr:cxnSp macro="">
      <xdr:nvCxnSpPr>
        <xdr:cNvPr id="442" name="直線コネクタ 441"/>
        <xdr:cNvCxnSpPr/>
      </xdr:nvCxnSpPr>
      <xdr:spPr>
        <a:xfrm>
          <a:off x="13703300" y="66522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34925</xdr:rowOff>
    </xdr:from>
    <xdr:to>
      <xdr:col>67</xdr:col>
      <xdr:colOff>101600</xdr:colOff>
      <xdr:row>38</xdr:row>
      <xdr:rowOff>136525</xdr:rowOff>
    </xdr:to>
    <xdr:sp macro="" textlink="">
      <xdr:nvSpPr>
        <xdr:cNvPr id="443" name="楕円 442"/>
        <xdr:cNvSpPr/>
      </xdr:nvSpPr>
      <xdr:spPr>
        <a:xfrm>
          <a:off x="12763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85725</xdr:rowOff>
    </xdr:from>
    <xdr:to>
      <xdr:col>71</xdr:col>
      <xdr:colOff>177800</xdr:colOff>
      <xdr:row>38</xdr:row>
      <xdr:rowOff>137160</xdr:rowOff>
    </xdr:to>
    <xdr:cxnSp macro="">
      <xdr:nvCxnSpPr>
        <xdr:cNvPr id="444" name="直線コネクタ 443"/>
        <xdr:cNvCxnSpPr/>
      </xdr:nvCxnSpPr>
      <xdr:spPr>
        <a:xfrm>
          <a:off x="12814300" y="66008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5"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46"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7"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48"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125747</xdr:rowOff>
    </xdr:from>
    <xdr:ext cx="405111" cy="259045"/>
    <xdr:sp macro="" textlink="">
      <xdr:nvSpPr>
        <xdr:cNvPr id="449" name="n_1mainValue【認定こども園・幼稚園・保育所】&#10;有形固定資産減価償却率"/>
        <xdr:cNvSpPr txBox="1"/>
      </xdr:nvSpPr>
      <xdr:spPr>
        <a:xfrm>
          <a:off x="152660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62882</xdr:rowOff>
    </xdr:from>
    <xdr:ext cx="405111" cy="259045"/>
    <xdr:sp macro="" textlink="">
      <xdr:nvSpPr>
        <xdr:cNvPr id="450" name="n_2mainValue【認定こども園・幼稚園・保育所】&#10;有形固定資産減価償却率"/>
        <xdr:cNvSpPr txBox="1"/>
      </xdr:nvSpPr>
      <xdr:spPr>
        <a:xfrm>
          <a:off x="14389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7637</xdr:rowOff>
    </xdr:from>
    <xdr:ext cx="405111" cy="259045"/>
    <xdr:sp macro="" textlink="">
      <xdr:nvSpPr>
        <xdr:cNvPr id="451" name="n_3mainValue【認定こども園・幼稚園・保育所】&#10;有形固定資産減価償却率"/>
        <xdr:cNvSpPr txBox="1"/>
      </xdr:nvSpPr>
      <xdr:spPr>
        <a:xfrm>
          <a:off x="13500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127652</xdr:rowOff>
    </xdr:from>
    <xdr:ext cx="405111" cy="259045"/>
    <xdr:sp macro="" textlink="">
      <xdr:nvSpPr>
        <xdr:cNvPr id="452" name="n_4mainValue【認定こども園・幼稚園・保育所】&#10;有形固定資産減価償却率"/>
        <xdr:cNvSpPr txBox="1"/>
      </xdr:nvSpPr>
      <xdr:spPr>
        <a:xfrm>
          <a:off x="12611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74" name="直線コネクタ 47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7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6" name="直線コネクタ 47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7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78" name="直線コネクタ 47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79"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80" name="フローチャート: 判断 47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81" name="フローチャート: 判断 48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82" name="フローチャート: 判断 48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83" name="フローチャート: 判断 48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84" name="フローチャート: 判断 483"/>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87122</xdr:rowOff>
    </xdr:from>
    <xdr:to>
      <xdr:col>116</xdr:col>
      <xdr:colOff>114300</xdr:colOff>
      <xdr:row>37</xdr:row>
      <xdr:rowOff>17272</xdr:rowOff>
    </xdr:to>
    <xdr:sp macro="" textlink="">
      <xdr:nvSpPr>
        <xdr:cNvPr id="490" name="楕円 489"/>
        <xdr:cNvSpPr/>
      </xdr:nvSpPr>
      <xdr:spPr>
        <a:xfrm>
          <a:off x="221107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109999</xdr:rowOff>
    </xdr:from>
    <xdr:ext cx="469744" cy="259045"/>
    <xdr:sp macro="" textlink="">
      <xdr:nvSpPr>
        <xdr:cNvPr id="491" name="【認定こども園・幼稚園・保育所】&#10;一人当たり面積該当値テキスト"/>
        <xdr:cNvSpPr txBox="1"/>
      </xdr:nvSpPr>
      <xdr:spPr>
        <a:xfrm>
          <a:off x="22199600"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103124</xdr:rowOff>
    </xdr:from>
    <xdr:to>
      <xdr:col>112</xdr:col>
      <xdr:colOff>38100</xdr:colOff>
      <xdr:row>37</xdr:row>
      <xdr:rowOff>33274</xdr:rowOff>
    </xdr:to>
    <xdr:sp macro="" textlink="">
      <xdr:nvSpPr>
        <xdr:cNvPr id="492" name="楕円 491"/>
        <xdr:cNvSpPr/>
      </xdr:nvSpPr>
      <xdr:spPr>
        <a:xfrm>
          <a:off x="21272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137922</xdr:rowOff>
    </xdr:from>
    <xdr:to>
      <xdr:col>116</xdr:col>
      <xdr:colOff>63500</xdr:colOff>
      <xdr:row>36</xdr:row>
      <xdr:rowOff>153924</xdr:rowOff>
    </xdr:to>
    <xdr:cxnSp macro="">
      <xdr:nvCxnSpPr>
        <xdr:cNvPr id="493" name="直線コネクタ 492"/>
        <xdr:cNvCxnSpPr/>
      </xdr:nvCxnSpPr>
      <xdr:spPr>
        <a:xfrm flipV="1">
          <a:off x="21323300" y="631012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123698</xdr:rowOff>
    </xdr:from>
    <xdr:to>
      <xdr:col>107</xdr:col>
      <xdr:colOff>101600</xdr:colOff>
      <xdr:row>37</xdr:row>
      <xdr:rowOff>53848</xdr:rowOff>
    </xdr:to>
    <xdr:sp macro="" textlink="">
      <xdr:nvSpPr>
        <xdr:cNvPr id="494" name="楕円 493"/>
        <xdr:cNvSpPr/>
      </xdr:nvSpPr>
      <xdr:spPr>
        <a:xfrm>
          <a:off x="20383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153924</xdr:rowOff>
    </xdr:from>
    <xdr:to>
      <xdr:col>111</xdr:col>
      <xdr:colOff>177800</xdr:colOff>
      <xdr:row>37</xdr:row>
      <xdr:rowOff>3048</xdr:rowOff>
    </xdr:to>
    <xdr:cxnSp macro="">
      <xdr:nvCxnSpPr>
        <xdr:cNvPr id="495" name="直線コネクタ 494"/>
        <xdr:cNvCxnSpPr/>
      </xdr:nvCxnSpPr>
      <xdr:spPr>
        <a:xfrm flipV="1">
          <a:off x="20434300" y="632612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141986</xdr:rowOff>
    </xdr:from>
    <xdr:to>
      <xdr:col>102</xdr:col>
      <xdr:colOff>165100</xdr:colOff>
      <xdr:row>37</xdr:row>
      <xdr:rowOff>72136</xdr:rowOff>
    </xdr:to>
    <xdr:sp macro="" textlink="">
      <xdr:nvSpPr>
        <xdr:cNvPr id="496" name="楕円 495"/>
        <xdr:cNvSpPr/>
      </xdr:nvSpPr>
      <xdr:spPr>
        <a:xfrm>
          <a:off x="19494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3048</xdr:rowOff>
    </xdr:from>
    <xdr:to>
      <xdr:col>107</xdr:col>
      <xdr:colOff>50800</xdr:colOff>
      <xdr:row>37</xdr:row>
      <xdr:rowOff>21336</xdr:rowOff>
    </xdr:to>
    <xdr:cxnSp macro="">
      <xdr:nvCxnSpPr>
        <xdr:cNvPr id="497" name="直線コネクタ 496"/>
        <xdr:cNvCxnSpPr/>
      </xdr:nvCxnSpPr>
      <xdr:spPr>
        <a:xfrm flipV="1">
          <a:off x="19545300" y="634669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153416</xdr:rowOff>
    </xdr:from>
    <xdr:to>
      <xdr:col>98</xdr:col>
      <xdr:colOff>38100</xdr:colOff>
      <xdr:row>37</xdr:row>
      <xdr:rowOff>83566</xdr:rowOff>
    </xdr:to>
    <xdr:sp macro="" textlink="">
      <xdr:nvSpPr>
        <xdr:cNvPr id="498" name="楕円 497"/>
        <xdr:cNvSpPr/>
      </xdr:nvSpPr>
      <xdr:spPr>
        <a:xfrm>
          <a:off x="18605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21336</xdr:rowOff>
    </xdr:from>
    <xdr:to>
      <xdr:col>102</xdr:col>
      <xdr:colOff>114300</xdr:colOff>
      <xdr:row>37</xdr:row>
      <xdr:rowOff>32766</xdr:rowOff>
    </xdr:to>
    <xdr:cxnSp macro="">
      <xdr:nvCxnSpPr>
        <xdr:cNvPr id="499" name="直線コネクタ 498"/>
        <xdr:cNvCxnSpPr/>
      </xdr:nvCxnSpPr>
      <xdr:spPr>
        <a:xfrm flipV="1">
          <a:off x="18656300" y="63649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500" name="n_1aveValue【認定こども園・幼稚園・保育所】&#10;一人当たり面積"/>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01"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502" name="n_3aveValue【認定こども園・幼稚園・保育所】&#10;一人当たり面積"/>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154703</xdr:rowOff>
    </xdr:from>
    <xdr:ext cx="469744" cy="259045"/>
    <xdr:sp macro="" textlink="">
      <xdr:nvSpPr>
        <xdr:cNvPr id="503" name="n_4aveValue【認定こども園・幼稚園・保育所】&#10;一人当たり面積"/>
        <xdr:cNvSpPr txBox="1"/>
      </xdr:nvSpPr>
      <xdr:spPr>
        <a:xfrm>
          <a:off x="18421427" y="64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49801</xdr:rowOff>
    </xdr:from>
    <xdr:ext cx="469744" cy="259045"/>
    <xdr:sp macro="" textlink="">
      <xdr:nvSpPr>
        <xdr:cNvPr id="504" name="n_1mainValue【認定こども園・幼稚園・保育所】&#10;一人当たり面積"/>
        <xdr:cNvSpPr txBox="1"/>
      </xdr:nvSpPr>
      <xdr:spPr>
        <a:xfrm>
          <a:off x="210757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70375</xdr:rowOff>
    </xdr:from>
    <xdr:ext cx="469744" cy="259045"/>
    <xdr:sp macro="" textlink="">
      <xdr:nvSpPr>
        <xdr:cNvPr id="505" name="n_2mainValue【認定こども園・幼稚園・保育所】&#10;一人当たり面積"/>
        <xdr:cNvSpPr txBox="1"/>
      </xdr:nvSpPr>
      <xdr:spPr>
        <a:xfrm>
          <a:off x="20199427"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88663</xdr:rowOff>
    </xdr:from>
    <xdr:ext cx="469744" cy="259045"/>
    <xdr:sp macro="" textlink="">
      <xdr:nvSpPr>
        <xdr:cNvPr id="506" name="n_3mainValue【認定こども園・幼稚園・保育所】&#10;一人当たり面積"/>
        <xdr:cNvSpPr txBox="1"/>
      </xdr:nvSpPr>
      <xdr:spPr>
        <a:xfrm>
          <a:off x="1931042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100093</xdr:rowOff>
    </xdr:from>
    <xdr:ext cx="469744" cy="259045"/>
    <xdr:sp macro="" textlink="">
      <xdr:nvSpPr>
        <xdr:cNvPr id="507" name="n_4mainValue【認定こども園・幼稚園・保育所】&#10;一人当たり面積"/>
        <xdr:cNvSpPr txBox="1"/>
      </xdr:nvSpPr>
      <xdr:spPr>
        <a:xfrm>
          <a:off x="18421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33" name="直線コネクタ 532"/>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6"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7" name="直線コネクタ 536"/>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8"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9" name="フローチャート: 判断 538"/>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40" name="フローチャート: 判断 539"/>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1" name="フローチャート: 判断 540"/>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2" name="フローチャート: 判断 541"/>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43" name="フローチャート: 判断 542"/>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159838</xdr:rowOff>
    </xdr:from>
    <xdr:to>
      <xdr:col>85</xdr:col>
      <xdr:colOff>177800</xdr:colOff>
      <xdr:row>62</xdr:row>
      <xdr:rowOff>89988</xdr:rowOff>
    </xdr:to>
    <xdr:sp macro="" textlink="">
      <xdr:nvSpPr>
        <xdr:cNvPr id="549" name="楕円 548"/>
        <xdr:cNvSpPr/>
      </xdr:nvSpPr>
      <xdr:spPr>
        <a:xfrm>
          <a:off x="162687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138265</xdr:rowOff>
    </xdr:from>
    <xdr:ext cx="405111" cy="259045"/>
    <xdr:sp macro="" textlink="">
      <xdr:nvSpPr>
        <xdr:cNvPr id="550" name="【学校施設】&#10;有形固定資産減価償却率該当値テキスト"/>
        <xdr:cNvSpPr txBox="1"/>
      </xdr:nvSpPr>
      <xdr:spPr>
        <a:xfrm>
          <a:off x="16357600"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35741</xdr:rowOff>
    </xdr:from>
    <xdr:to>
      <xdr:col>81</xdr:col>
      <xdr:colOff>101600</xdr:colOff>
      <xdr:row>62</xdr:row>
      <xdr:rowOff>137341</xdr:rowOff>
    </xdr:to>
    <xdr:sp macro="" textlink="">
      <xdr:nvSpPr>
        <xdr:cNvPr id="551" name="楕円 550"/>
        <xdr:cNvSpPr/>
      </xdr:nvSpPr>
      <xdr:spPr>
        <a:xfrm>
          <a:off x="15430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39188</xdr:rowOff>
    </xdr:from>
    <xdr:to>
      <xdr:col>85</xdr:col>
      <xdr:colOff>127000</xdr:colOff>
      <xdr:row>62</xdr:row>
      <xdr:rowOff>86541</xdr:rowOff>
    </xdr:to>
    <xdr:cxnSp macro="">
      <xdr:nvCxnSpPr>
        <xdr:cNvPr id="552" name="直線コネクタ 551"/>
        <xdr:cNvCxnSpPr/>
      </xdr:nvCxnSpPr>
      <xdr:spPr>
        <a:xfrm flipV="1">
          <a:off x="15481300" y="1066908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53703</xdr:rowOff>
    </xdr:from>
    <xdr:to>
      <xdr:col>76</xdr:col>
      <xdr:colOff>165100</xdr:colOff>
      <xdr:row>62</xdr:row>
      <xdr:rowOff>155303</xdr:rowOff>
    </xdr:to>
    <xdr:sp macro="" textlink="">
      <xdr:nvSpPr>
        <xdr:cNvPr id="553" name="楕円 552"/>
        <xdr:cNvSpPr/>
      </xdr:nvSpPr>
      <xdr:spPr>
        <a:xfrm>
          <a:off x="14541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86541</xdr:rowOff>
    </xdr:from>
    <xdr:to>
      <xdr:col>81</xdr:col>
      <xdr:colOff>50800</xdr:colOff>
      <xdr:row>62</xdr:row>
      <xdr:rowOff>104503</xdr:rowOff>
    </xdr:to>
    <xdr:cxnSp macro="">
      <xdr:nvCxnSpPr>
        <xdr:cNvPr id="554" name="直線コネクタ 553"/>
        <xdr:cNvCxnSpPr/>
      </xdr:nvCxnSpPr>
      <xdr:spPr>
        <a:xfrm flipV="1">
          <a:off x="14592300" y="1071644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55" name="楕円 554"/>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62</xdr:row>
      <xdr:rowOff>104503</xdr:rowOff>
    </xdr:to>
    <xdr:cxnSp macro="">
      <xdr:nvCxnSpPr>
        <xdr:cNvPr id="556" name="直線コネクタ 555"/>
        <xdr:cNvCxnSpPr/>
      </xdr:nvCxnSpPr>
      <xdr:spPr>
        <a:xfrm>
          <a:off x="13703300" y="106984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151674</xdr:rowOff>
    </xdr:from>
    <xdr:to>
      <xdr:col>67</xdr:col>
      <xdr:colOff>101600</xdr:colOff>
      <xdr:row>62</xdr:row>
      <xdr:rowOff>81824</xdr:rowOff>
    </xdr:to>
    <xdr:sp macro="" textlink="">
      <xdr:nvSpPr>
        <xdr:cNvPr id="557" name="楕円 556"/>
        <xdr:cNvSpPr/>
      </xdr:nvSpPr>
      <xdr:spPr>
        <a:xfrm>
          <a:off x="12763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31024</xdr:rowOff>
    </xdr:from>
    <xdr:to>
      <xdr:col>71</xdr:col>
      <xdr:colOff>177800</xdr:colOff>
      <xdr:row>62</xdr:row>
      <xdr:rowOff>68580</xdr:rowOff>
    </xdr:to>
    <xdr:cxnSp macro="">
      <xdr:nvCxnSpPr>
        <xdr:cNvPr id="558" name="直線コネクタ 557"/>
        <xdr:cNvCxnSpPr/>
      </xdr:nvCxnSpPr>
      <xdr:spPr>
        <a:xfrm>
          <a:off x="12814300" y="106609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59" name="n_1aveValue【学校施設】&#10;有形固定資産減価償却率"/>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60" name="n_2aveValue【学校施設】&#10;有形固定資産減価償却率"/>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61" name="n_3aveValue【学校施設】&#10;有形固定資産減価償却率"/>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562"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128468</xdr:rowOff>
    </xdr:from>
    <xdr:ext cx="405111" cy="259045"/>
    <xdr:sp macro="" textlink="">
      <xdr:nvSpPr>
        <xdr:cNvPr id="563" name="n_1mainValue【学校施設】&#10;有形固定資産減価償却率"/>
        <xdr:cNvSpPr txBox="1"/>
      </xdr:nvSpPr>
      <xdr:spPr>
        <a:xfrm>
          <a:off x="152660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146430</xdr:rowOff>
    </xdr:from>
    <xdr:ext cx="405111" cy="259045"/>
    <xdr:sp macro="" textlink="">
      <xdr:nvSpPr>
        <xdr:cNvPr id="564" name="n_2mainValue【学校施設】&#10;有形固定資産減価償却率"/>
        <xdr:cNvSpPr txBox="1"/>
      </xdr:nvSpPr>
      <xdr:spPr>
        <a:xfrm>
          <a:off x="14389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65" name="n_3main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72951</xdr:rowOff>
    </xdr:from>
    <xdr:ext cx="405111" cy="259045"/>
    <xdr:sp macro="" textlink="">
      <xdr:nvSpPr>
        <xdr:cNvPr id="566" name="n_4mainValue【学校施設】&#10;有形固定資産減価償却率"/>
        <xdr:cNvSpPr txBox="1"/>
      </xdr:nvSpPr>
      <xdr:spPr>
        <a:xfrm>
          <a:off x="12611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91" name="直線コネクタ 590"/>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92"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93" name="直線コネクタ 592"/>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94"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95" name="直線コネクタ 594"/>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96" name="【学校施設】&#10;一人当たり面積平均値テキスト"/>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7" name="フローチャート: 判断 596"/>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98" name="フローチャート: 判断 597"/>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99" name="フローチャート: 判断 598"/>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00" name="フローチャート: 判断 599"/>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01" name="フローチャート: 判断 600"/>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07" name="楕円 606"/>
        <xdr:cNvSpPr/>
      </xdr:nvSpPr>
      <xdr:spPr>
        <a:xfrm>
          <a:off x="22110700" y="103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43705</xdr:rowOff>
    </xdr:from>
    <xdr:ext cx="469744" cy="259045"/>
    <xdr:sp macro="" textlink="">
      <xdr:nvSpPr>
        <xdr:cNvPr id="608" name="【学校施設】&#10;一人当たり面積該当値テキスト"/>
        <xdr:cNvSpPr txBox="1"/>
      </xdr:nvSpPr>
      <xdr:spPr>
        <a:xfrm>
          <a:off x="22199600" y="1015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39116</xdr:rowOff>
    </xdr:from>
    <xdr:to>
      <xdr:col>112</xdr:col>
      <xdr:colOff>38100</xdr:colOff>
      <xdr:row>60</xdr:row>
      <xdr:rowOff>140716</xdr:rowOff>
    </xdr:to>
    <xdr:sp macro="" textlink="">
      <xdr:nvSpPr>
        <xdr:cNvPr id="609" name="楕円 608"/>
        <xdr:cNvSpPr/>
      </xdr:nvSpPr>
      <xdr:spPr>
        <a:xfrm>
          <a:off x="21272500" y="103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71628</xdr:rowOff>
    </xdr:from>
    <xdr:to>
      <xdr:col>116</xdr:col>
      <xdr:colOff>63500</xdr:colOff>
      <xdr:row>60</xdr:row>
      <xdr:rowOff>89916</xdr:rowOff>
    </xdr:to>
    <xdr:cxnSp macro="">
      <xdr:nvCxnSpPr>
        <xdr:cNvPr id="610" name="直線コネクタ 609"/>
        <xdr:cNvCxnSpPr/>
      </xdr:nvCxnSpPr>
      <xdr:spPr>
        <a:xfrm flipV="1">
          <a:off x="21323300" y="10358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xdr:rowOff>
    </xdr:from>
    <xdr:to>
      <xdr:col>107</xdr:col>
      <xdr:colOff>101600</xdr:colOff>
      <xdr:row>60</xdr:row>
      <xdr:rowOff>117094</xdr:rowOff>
    </xdr:to>
    <xdr:sp macro="" textlink="">
      <xdr:nvSpPr>
        <xdr:cNvPr id="611" name="楕円 610"/>
        <xdr:cNvSpPr/>
      </xdr:nvSpPr>
      <xdr:spPr>
        <a:xfrm>
          <a:off x="20383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66294</xdr:rowOff>
    </xdr:from>
    <xdr:to>
      <xdr:col>111</xdr:col>
      <xdr:colOff>177800</xdr:colOff>
      <xdr:row>60</xdr:row>
      <xdr:rowOff>89916</xdr:rowOff>
    </xdr:to>
    <xdr:cxnSp macro="">
      <xdr:nvCxnSpPr>
        <xdr:cNvPr id="612" name="直線コネクタ 611"/>
        <xdr:cNvCxnSpPr/>
      </xdr:nvCxnSpPr>
      <xdr:spPr>
        <a:xfrm>
          <a:off x="20434300" y="1035329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39497</xdr:rowOff>
    </xdr:from>
    <xdr:to>
      <xdr:col>102</xdr:col>
      <xdr:colOff>165100</xdr:colOff>
      <xdr:row>60</xdr:row>
      <xdr:rowOff>141097</xdr:rowOff>
    </xdr:to>
    <xdr:sp macro="" textlink="">
      <xdr:nvSpPr>
        <xdr:cNvPr id="613" name="楕円 612"/>
        <xdr:cNvSpPr/>
      </xdr:nvSpPr>
      <xdr:spPr>
        <a:xfrm>
          <a:off x="19494500" y="103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66294</xdr:rowOff>
    </xdr:from>
    <xdr:to>
      <xdr:col>107</xdr:col>
      <xdr:colOff>50800</xdr:colOff>
      <xdr:row>60</xdr:row>
      <xdr:rowOff>90297</xdr:rowOff>
    </xdr:to>
    <xdr:cxnSp macro="">
      <xdr:nvCxnSpPr>
        <xdr:cNvPr id="614" name="直線コネクタ 613"/>
        <xdr:cNvCxnSpPr/>
      </xdr:nvCxnSpPr>
      <xdr:spPr>
        <a:xfrm flipV="1">
          <a:off x="19545300" y="1035329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57023</xdr:rowOff>
    </xdr:from>
    <xdr:to>
      <xdr:col>98</xdr:col>
      <xdr:colOff>38100</xdr:colOff>
      <xdr:row>60</xdr:row>
      <xdr:rowOff>158623</xdr:rowOff>
    </xdr:to>
    <xdr:sp macro="" textlink="">
      <xdr:nvSpPr>
        <xdr:cNvPr id="615" name="楕円 614"/>
        <xdr:cNvSpPr/>
      </xdr:nvSpPr>
      <xdr:spPr>
        <a:xfrm>
          <a:off x="18605500" y="103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90297</xdr:rowOff>
    </xdr:from>
    <xdr:to>
      <xdr:col>102</xdr:col>
      <xdr:colOff>114300</xdr:colOff>
      <xdr:row>60</xdr:row>
      <xdr:rowOff>107823</xdr:rowOff>
    </xdr:to>
    <xdr:cxnSp macro="">
      <xdr:nvCxnSpPr>
        <xdr:cNvPr id="616" name="直線コネクタ 615"/>
        <xdr:cNvCxnSpPr/>
      </xdr:nvCxnSpPr>
      <xdr:spPr>
        <a:xfrm flipV="1">
          <a:off x="18656300" y="1037729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17" name="n_1aveValue【学校施設】&#10;一人当たり面積"/>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18" name="n_2aveValue【学校施設】&#10;一人当たり面積"/>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19" name="n_3aveValue【学校施設】&#10;一人当たり面積"/>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162323</xdr:rowOff>
    </xdr:from>
    <xdr:ext cx="469744" cy="259045"/>
    <xdr:sp macro="" textlink="">
      <xdr:nvSpPr>
        <xdr:cNvPr id="620" name="n_4aveValue【学校施設】&#10;一人当たり面積"/>
        <xdr:cNvSpPr txBox="1"/>
      </xdr:nvSpPr>
      <xdr:spPr>
        <a:xfrm>
          <a:off x="18421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157243</xdr:rowOff>
    </xdr:from>
    <xdr:ext cx="469744" cy="259045"/>
    <xdr:sp macro="" textlink="">
      <xdr:nvSpPr>
        <xdr:cNvPr id="621" name="n_1mainValue【学校施設】&#10;一人当たり面積"/>
        <xdr:cNvSpPr txBox="1"/>
      </xdr:nvSpPr>
      <xdr:spPr>
        <a:xfrm>
          <a:off x="21075727" y="1010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133621</xdr:rowOff>
    </xdr:from>
    <xdr:ext cx="469744" cy="259045"/>
    <xdr:sp macro="" textlink="">
      <xdr:nvSpPr>
        <xdr:cNvPr id="622" name="n_2mainValue【学校施設】&#10;一人当たり面積"/>
        <xdr:cNvSpPr txBox="1"/>
      </xdr:nvSpPr>
      <xdr:spPr>
        <a:xfrm>
          <a:off x="20199427" y="1007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157624</xdr:rowOff>
    </xdr:from>
    <xdr:ext cx="469744" cy="259045"/>
    <xdr:sp macro="" textlink="">
      <xdr:nvSpPr>
        <xdr:cNvPr id="623" name="n_3mainValue【学校施設】&#10;一人当たり面積"/>
        <xdr:cNvSpPr txBox="1"/>
      </xdr:nvSpPr>
      <xdr:spPr>
        <a:xfrm>
          <a:off x="19310427" y="101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3700</xdr:rowOff>
    </xdr:from>
    <xdr:ext cx="469744" cy="259045"/>
    <xdr:sp macro="" textlink="">
      <xdr:nvSpPr>
        <xdr:cNvPr id="624" name="n_4mainValue【学校施設】&#10;一人当たり面積"/>
        <xdr:cNvSpPr txBox="1"/>
      </xdr:nvSpPr>
      <xdr:spPr>
        <a:xfrm>
          <a:off x="18421427" y="1011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65" name="直線コネクタ 664"/>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68"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69" name="直線コネクタ 668"/>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70"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71" name="フローチャート: 判断 670"/>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72" name="フローチャート: 判断 671"/>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73" name="フローチャート: 判断 672"/>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74" name="フローチャート: 判断 673"/>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5" name="フローチャート: 判断 674"/>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81" name="楕円 680"/>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682" name="【公民館】&#10;有形固定資産減価償却率該当値テキスト"/>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683" name="楕円 682"/>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144780</xdr:rowOff>
    </xdr:to>
    <xdr:cxnSp macro="">
      <xdr:nvCxnSpPr>
        <xdr:cNvPr id="684" name="直線コネクタ 683"/>
        <xdr:cNvCxnSpPr/>
      </xdr:nvCxnSpPr>
      <xdr:spPr>
        <a:xfrm flipV="1">
          <a:off x="15481300" y="18124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57786</xdr:rowOff>
    </xdr:from>
    <xdr:to>
      <xdr:col>76</xdr:col>
      <xdr:colOff>165100</xdr:colOff>
      <xdr:row>105</xdr:row>
      <xdr:rowOff>159386</xdr:rowOff>
    </xdr:to>
    <xdr:sp macro="" textlink="">
      <xdr:nvSpPr>
        <xdr:cNvPr id="685" name="楕円 684"/>
        <xdr:cNvSpPr/>
      </xdr:nvSpPr>
      <xdr:spPr>
        <a:xfrm>
          <a:off x="14541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108586</xdr:rowOff>
    </xdr:from>
    <xdr:to>
      <xdr:col>81</xdr:col>
      <xdr:colOff>50800</xdr:colOff>
      <xdr:row>105</xdr:row>
      <xdr:rowOff>144780</xdr:rowOff>
    </xdr:to>
    <xdr:cxnSp macro="">
      <xdr:nvCxnSpPr>
        <xdr:cNvPr id="686" name="直線コネクタ 685"/>
        <xdr:cNvCxnSpPr/>
      </xdr:nvCxnSpPr>
      <xdr:spPr>
        <a:xfrm>
          <a:off x="14592300" y="181108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87" name="楕円 686"/>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108586</xdr:rowOff>
    </xdr:to>
    <xdr:cxnSp macro="">
      <xdr:nvCxnSpPr>
        <xdr:cNvPr id="688" name="直線コネクタ 687"/>
        <xdr:cNvCxnSpPr/>
      </xdr:nvCxnSpPr>
      <xdr:spPr>
        <a:xfrm>
          <a:off x="13703300" y="180784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158750</xdr:rowOff>
    </xdr:from>
    <xdr:to>
      <xdr:col>67</xdr:col>
      <xdr:colOff>101600</xdr:colOff>
      <xdr:row>105</xdr:row>
      <xdr:rowOff>88900</xdr:rowOff>
    </xdr:to>
    <xdr:sp macro="" textlink="">
      <xdr:nvSpPr>
        <xdr:cNvPr id="689" name="楕円 688"/>
        <xdr:cNvSpPr/>
      </xdr:nvSpPr>
      <xdr:spPr>
        <a:xfrm>
          <a:off x="12763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38100</xdr:rowOff>
    </xdr:from>
    <xdr:to>
      <xdr:col>71</xdr:col>
      <xdr:colOff>177800</xdr:colOff>
      <xdr:row>105</xdr:row>
      <xdr:rowOff>76200</xdr:rowOff>
    </xdr:to>
    <xdr:cxnSp macro="">
      <xdr:nvCxnSpPr>
        <xdr:cNvPr id="690" name="直線コネクタ 689"/>
        <xdr:cNvCxnSpPr/>
      </xdr:nvCxnSpPr>
      <xdr:spPr>
        <a:xfrm>
          <a:off x="12814300" y="1804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91"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92"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93"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94"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695" name="n_1mainValue【公民館】&#10;有形固定資産減価償却率"/>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150513</xdr:rowOff>
    </xdr:from>
    <xdr:ext cx="405111" cy="259045"/>
    <xdr:sp macro="" textlink="">
      <xdr:nvSpPr>
        <xdr:cNvPr id="696" name="n_2mainValue【公民館】&#10;有形固定資産減価償却率"/>
        <xdr:cNvSpPr txBox="1"/>
      </xdr:nvSpPr>
      <xdr:spPr>
        <a:xfrm>
          <a:off x="14389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7" name="n_3mainValue【公民館】&#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698" name="n_4mainValue【公民館】&#10;有形固定資産減価償却率"/>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22" name="直線コネクタ 721"/>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3"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4" name="直線コネクタ 723"/>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5"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6" name="直線コネクタ 725"/>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27"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28" name="フローチャート: 判断 727"/>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29" name="フローチャート: 判断 728"/>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30" name="フローチャート: 判断 729"/>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31" name="フローチャート: 判断 730"/>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32" name="フローチャート: 判断 731"/>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738" name="楕円 737"/>
        <xdr:cNvSpPr/>
      </xdr:nvSpPr>
      <xdr:spPr>
        <a:xfrm>
          <a:off x="22110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55897</xdr:rowOff>
    </xdr:from>
    <xdr:ext cx="469744" cy="259045"/>
    <xdr:sp macro="" textlink="">
      <xdr:nvSpPr>
        <xdr:cNvPr id="739" name="【公民館】&#10;一人当たり面積該当値テキスト"/>
        <xdr:cNvSpPr txBox="1"/>
      </xdr:nvSpPr>
      <xdr:spPr>
        <a:xfrm>
          <a:off x="22199600"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45720</xdr:rowOff>
    </xdr:from>
    <xdr:to>
      <xdr:col>112</xdr:col>
      <xdr:colOff>38100</xdr:colOff>
      <xdr:row>104</xdr:row>
      <xdr:rowOff>147320</xdr:rowOff>
    </xdr:to>
    <xdr:sp macro="" textlink="">
      <xdr:nvSpPr>
        <xdr:cNvPr id="740" name="楕円 739"/>
        <xdr:cNvSpPr/>
      </xdr:nvSpPr>
      <xdr:spPr>
        <a:xfrm>
          <a:off x="212725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83820</xdr:rowOff>
    </xdr:from>
    <xdr:to>
      <xdr:col>116</xdr:col>
      <xdr:colOff>63500</xdr:colOff>
      <xdr:row>104</xdr:row>
      <xdr:rowOff>96520</xdr:rowOff>
    </xdr:to>
    <xdr:cxnSp macro="">
      <xdr:nvCxnSpPr>
        <xdr:cNvPr id="741" name="直線コネクタ 740"/>
        <xdr:cNvCxnSpPr/>
      </xdr:nvCxnSpPr>
      <xdr:spPr>
        <a:xfrm flipV="1">
          <a:off x="21323300" y="1791462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63500</xdr:rowOff>
    </xdr:from>
    <xdr:to>
      <xdr:col>107</xdr:col>
      <xdr:colOff>101600</xdr:colOff>
      <xdr:row>104</xdr:row>
      <xdr:rowOff>165100</xdr:rowOff>
    </xdr:to>
    <xdr:sp macro="" textlink="">
      <xdr:nvSpPr>
        <xdr:cNvPr id="742" name="楕円 741"/>
        <xdr:cNvSpPr/>
      </xdr:nvSpPr>
      <xdr:spPr>
        <a:xfrm>
          <a:off x="2038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96520</xdr:rowOff>
    </xdr:from>
    <xdr:to>
      <xdr:col>111</xdr:col>
      <xdr:colOff>177800</xdr:colOff>
      <xdr:row>104</xdr:row>
      <xdr:rowOff>114300</xdr:rowOff>
    </xdr:to>
    <xdr:cxnSp macro="">
      <xdr:nvCxnSpPr>
        <xdr:cNvPr id="743" name="直線コネクタ 742"/>
        <xdr:cNvCxnSpPr/>
      </xdr:nvCxnSpPr>
      <xdr:spPr>
        <a:xfrm flipV="1">
          <a:off x="20434300" y="179273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744" name="楕円 743"/>
        <xdr:cNvSpPr/>
      </xdr:nvSpPr>
      <xdr:spPr>
        <a:xfrm>
          <a:off x="19494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114300</xdr:rowOff>
    </xdr:from>
    <xdr:to>
      <xdr:col>107</xdr:col>
      <xdr:colOff>50800</xdr:colOff>
      <xdr:row>104</xdr:row>
      <xdr:rowOff>129539</xdr:rowOff>
    </xdr:to>
    <xdr:cxnSp macro="">
      <xdr:nvCxnSpPr>
        <xdr:cNvPr id="745" name="直線コネクタ 744"/>
        <xdr:cNvCxnSpPr/>
      </xdr:nvCxnSpPr>
      <xdr:spPr>
        <a:xfrm flipV="1">
          <a:off x="19545300" y="17945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91439</xdr:rowOff>
    </xdr:from>
    <xdr:to>
      <xdr:col>98</xdr:col>
      <xdr:colOff>38100</xdr:colOff>
      <xdr:row>105</xdr:row>
      <xdr:rowOff>21589</xdr:rowOff>
    </xdr:to>
    <xdr:sp macro="" textlink="">
      <xdr:nvSpPr>
        <xdr:cNvPr id="746" name="楕円 745"/>
        <xdr:cNvSpPr/>
      </xdr:nvSpPr>
      <xdr:spPr>
        <a:xfrm>
          <a:off x="18605500" y="17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129539</xdr:rowOff>
    </xdr:from>
    <xdr:to>
      <xdr:col>102</xdr:col>
      <xdr:colOff>114300</xdr:colOff>
      <xdr:row>104</xdr:row>
      <xdr:rowOff>142239</xdr:rowOff>
    </xdr:to>
    <xdr:cxnSp macro="">
      <xdr:nvCxnSpPr>
        <xdr:cNvPr id="747" name="直線コネクタ 746"/>
        <xdr:cNvCxnSpPr/>
      </xdr:nvCxnSpPr>
      <xdr:spPr>
        <a:xfrm flipV="1">
          <a:off x="18656300" y="179603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748" name="n_1aveValue【公民館】&#10;一人当たり面積"/>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749"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750"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751" name="n_4aveValue【公民館】&#10;一人当たり面積"/>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163847</xdr:rowOff>
    </xdr:from>
    <xdr:ext cx="469744" cy="259045"/>
    <xdr:sp macro="" textlink="">
      <xdr:nvSpPr>
        <xdr:cNvPr id="752" name="n_1mainValue【公民館】&#10;一人当たり面積"/>
        <xdr:cNvSpPr txBox="1"/>
      </xdr:nvSpPr>
      <xdr:spPr>
        <a:xfrm>
          <a:off x="2107572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10177</xdr:rowOff>
    </xdr:from>
    <xdr:ext cx="469744" cy="259045"/>
    <xdr:sp macro="" textlink="">
      <xdr:nvSpPr>
        <xdr:cNvPr id="753" name="n_2mainValue【公民館】&#10;一人当たり面積"/>
        <xdr:cNvSpPr txBox="1"/>
      </xdr:nvSpPr>
      <xdr:spPr>
        <a:xfrm>
          <a:off x="20199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754" name="n_3mainValue【公民館】&#10;一人当たり面積"/>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38116</xdr:rowOff>
    </xdr:from>
    <xdr:ext cx="469744" cy="259045"/>
    <xdr:sp macro="" textlink="">
      <xdr:nvSpPr>
        <xdr:cNvPr id="755" name="n_4mainValue【公民館】&#10;一人当たり面積"/>
        <xdr:cNvSpPr txBox="1"/>
      </xdr:nvSpPr>
      <xdr:spPr>
        <a:xfrm>
          <a:off x="184214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類似団体と比較して、有形固定資産減価償却率が特に数値が高くなっているのが公営住宅、保育所、学校施設である。</a:t>
          </a:r>
          <a:endParaRPr lang="ja-JP" altLang="ja-JP" sz="1400">
            <a:effectLst/>
          </a:endParaRPr>
        </a:p>
        <a:p>
          <a:r>
            <a:rPr kumimoji="1" lang="ja-JP" altLang="ja-JP" sz="1100">
              <a:solidFill>
                <a:schemeClr val="dk1"/>
              </a:solidFill>
              <a:effectLst/>
              <a:latin typeface="+mn-lt"/>
              <a:ea typeface="+mn-ea"/>
              <a:cs typeface="+mn-cs"/>
            </a:rPr>
            <a:t>公営住宅については、</a:t>
          </a:r>
          <a:r>
            <a:rPr kumimoji="1" lang="ja-JP" altLang="en-US" sz="1100">
              <a:solidFill>
                <a:schemeClr val="dk1"/>
              </a:solidFill>
              <a:effectLst/>
              <a:latin typeface="+mn-lt"/>
              <a:ea typeface="+mn-ea"/>
              <a:cs typeface="+mn-cs"/>
            </a:rPr>
            <a:t>令和３年３月に改定した</a:t>
          </a:r>
          <a:r>
            <a:rPr kumimoji="1" lang="ja-JP" altLang="ja-JP" sz="1100">
              <a:solidFill>
                <a:schemeClr val="dk1"/>
              </a:solidFill>
              <a:effectLst/>
              <a:latin typeface="+mn-lt"/>
              <a:ea typeface="+mn-ea"/>
              <a:cs typeface="+mn-cs"/>
            </a:rPr>
            <a:t>公営住宅等長寿化計画に基づき、引き続き修繕や建替</a:t>
          </a:r>
          <a:r>
            <a:rPr kumimoji="1" lang="ja-JP" altLang="en-US" sz="1100">
              <a:solidFill>
                <a:schemeClr val="dk1"/>
              </a:solidFill>
              <a:effectLst/>
              <a:latin typeface="+mn-lt"/>
              <a:ea typeface="+mn-ea"/>
              <a:cs typeface="+mn-cs"/>
            </a:rPr>
            <a:t>、用途廃止等を</a:t>
          </a:r>
          <a:r>
            <a:rPr kumimoji="1" lang="ja-JP" altLang="ja-JP" sz="1100">
              <a:solidFill>
                <a:schemeClr val="dk1"/>
              </a:solidFill>
              <a:effectLst/>
              <a:latin typeface="+mn-lt"/>
              <a:ea typeface="+mn-ea"/>
              <a:cs typeface="+mn-cs"/>
            </a:rPr>
            <a:t>進めていく。</a:t>
          </a:r>
          <a:endParaRPr lang="ja-JP" altLang="ja-JP" sz="1400">
            <a:effectLst/>
          </a:endParaRPr>
        </a:p>
        <a:p>
          <a:r>
            <a:rPr kumimoji="1" lang="ja-JP" altLang="ja-JP" sz="1100">
              <a:solidFill>
                <a:schemeClr val="dk1"/>
              </a:solidFill>
              <a:effectLst/>
              <a:latin typeface="+mn-lt"/>
              <a:ea typeface="+mn-ea"/>
              <a:cs typeface="+mn-cs"/>
            </a:rPr>
            <a:t>保育所については、施設の老朽化や子どもの数</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減少をふまえて、現在７か所ある施設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統廃合により</a:t>
          </a:r>
          <a:r>
            <a:rPr kumimoji="1" lang="ja-JP" altLang="en-US" sz="1100">
              <a:solidFill>
                <a:schemeClr val="dk1"/>
              </a:solidFill>
              <a:effectLst/>
              <a:latin typeface="+mn-lt"/>
              <a:ea typeface="+mn-ea"/>
              <a:cs typeface="+mn-cs"/>
            </a:rPr>
            <a:t>３か所に</a:t>
          </a:r>
          <a:r>
            <a:rPr kumimoji="1" lang="ja-JP" altLang="ja-JP" sz="1100">
              <a:solidFill>
                <a:schemeClr val="dk1"/>
              </a:solidFill>
              <a:effectLst/>
              <a:latin typeface="+mn-lt"/>
              <a:ea typeface="+mn-ea"/>
              <a:cs typeface="+mn-cs"/>
            </a:rPr>
            <a:t>縮減</a:t>
          </a:r>
          <a:r>
            <a:rPr kumimoji="1" lang="ja-JP" altLang="en-US" sz="1100">
              <a:solidFill>
                <a:schemeClr val="dk1"/>
              </a:solidFill>
              <a:effectLst/>
              <a:latin typeface="+mn-lt"/>
              <a:ea typeface="+mn-ea"/>
              <a:cs typeface="+mn-cs"/>
            </a:rPr>
            <a:t>し、うち１か所は</a:t>
          </a:r>
          <a:r>
            <a:rPr kumimoji="1" lang="ja-JP" altLang="ja-JP" sz="1100">
              <a:solidFill>
                <a:schemeClr val="dk1"/>
              </a:solidFill>
              <a:effectLst/>
              <a:latin typeface="+mn-lt"/>
              <a:ea typeface="+mn-ea"/>
              <a:cs typeface="+mn-cs"/>
            </a:rPr>
            <a:t>新たな施設を建設する</a:t>
          </a:r>
          <a:r>
            <a:rPr kumimoji="1" lang="ja-JP" altLang="en-US" sz="1100">
              <a:solidFill>
                <a:schemeClr val="dk1"/>
              </a:solidFill>
              <a:effectLst/>
              <a:latin typeface="+mn-lt"/>
              <a:ea typeface="+mn-ea"/>
              <a:cs typeface="+mn-cs"/>
            </a:rPr>
            <a:t>計画としている。</a:t>
          </a:r>
          <a:endParaRPr lang="ja-JP" altLang="ja-JP" sz="1400">
            <a:effectLst/>
          </a:endParaRPr>
        </a:p>
        <a:p>
          <a:r>
            <a:rPr kumimoji="1" lang="ja-JP" altLang="ja-JP" sz="1100">
              <a:solidFill>
                <a:schemeClr val="dk1"/>
              </a:solidFill>
              <a:effectLst/>
              <a:latin typeface="+mn-lt"/>
              <a:ea typeface="+mn-ea"/>
              <a:cs typeface="+mn-cs"/>
            </a:rPr>
            <a:t>学校施設については、施設の</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設備整備を</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ことにより有形固定資産減価償却率が昨年度より減少している。令和２年度</a:t>
          </a:r>
          <a:r>
            <a:rPr kumimoji="1" lang="ja-JP" altLang="en-US" sz="1100">
              <a:solidFill>
                <a:schemeClr val="dk1"/>
              </a:solidFill>
              <a:effectLst/>
              <a:latin typeface="+mn-lt"/>
              <a:ea typeface="+mn-ea"/>
              <a:cs typeface="+mn-cs"/>
            </a:rPr>
            <a:t>に策定した</a:t>
          </a:r>
          <a:r>
            <a:rPr kumimoji="1" lang="ja-JP" altLang="ja-JP" sz="1100">
              <a:solidFill>
                <a:schemeClr val="dk1"/>
              </a:solidFill>
              <a:effectLst/>
              <a:latin typeface="+mn-lt"/>
              <a:ea typeface="+mn-ea"/>
              <a:cs typeface="+mn-cs"/>
            </a:rPr>
            <a:t>学校施設長寿化計画</a:t>
          </a:r>
          <a:r>
            <a:rPr kumimoji="1" lang="ja-JP" altLang="en-US" sz="1100">
              <a:solidFill>
                <a:schemeClr val="dk1"/>
              </a:solidFill>
              <a:effectLst/>
              <a:latin typeface="+mn-lt"/>
              <a:ea typeface="+mn-ea"/>
              <a:cs typeface="+mn-cs"/>
            </a:rPr>
            <a:t>に基づき、広見中学校の建替えを行い、計画的な</a:t>
          </a:r>
          <a:r>
            <a:rPr kumimoji="1" lang="ja-JP" altLang="ja-JP" sz="1100">
              <a:solidFill>
                <a:schemeClr val="dk1"/>
              </a:solidFill>
              <a:effectLst/>
              <a:latin typeface="+mn-lt"/>
              <a:ea typeface="+mn-ea"/>
              <a:cs typeface="+mn-cs"/>
            </a:rPr>
            <a:t>改修等維持管理を進めていく。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10,179
10,091
241.88
7,864,701
7,718,818
106,474
4,451,669
7,987,984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78"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44450</xdr:rowOff>
    </xdr:from>
    <xdr:to>
      <xdr:col>24</xdr:col>
      <xdr:colOff>114300</xdr:colOff>
      <xdr:row>60</xdr:row>
      <xdr:rowOff>146050</xdr:rowOff>
    </xdr:to>
    <xdr:sp macro="" textlink="">
      <xdr:nvSpPr>
        <xdr:cNvPr id="89" name="楕円 88"/>
        <xdr:cNvSpPr/>
      </xdr:nvSpPr>
      <xdr:spPr>
        <a:xfrm>
          <a:off x="4584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22877</xdr:rowOff>
    </xdr:from>
    <xdr:ext cx="405111" cy="259045"/>
    <xdr:sp macro="" textlink="">
      <xdr:nvSpPr>
        <xdr:cNvPr id="90" name="【体育館・プール】&#10;有形固定資産減価償却率該当値テキスト"/>
        <xdr:cNvSpPr txBox="1"/>
      </xdr:nvSpPr>
      <xdr:spPr>
        <a:xfrm>
          <a:off x="4673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166370</xdr:rowOff>
    </xdr:from>
    <xdr:to>
      <xdr:col>20</xdr:col>
      <xdr:colOff>38100</xdr:colOff>
      <xdr:row>63</xdr:row>
      <xdr:rowOff>96520</xdr:rowOff>
    </xdr:to>
    <xdr:sp macro="" textlink="">
      <xdr:nvSpPr>
        <xdr:cNvPr id="91" name="楕円 90"/>
        <xdr:cNvSpPr/>
      </xdr:nvSpPr>
      <xdr:spPr>
        <a:xfrm>
          <a:off x="3746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63</xdr:row>
      <xdr:rowOff>45720</xdr:rowOff>
    </xdr:to>
    <xdr:cxnSp macro="">
      <xdr:nvCxnSpPr>
        <xdr:cNvPr id="92" name="直線コネクタ 91"/>
        <xdr:cNvCxnSpPr/>
      </xdr:nvCxnSpPr>
      <xdr:spPr>
        <a:xfrm flipV="1">
          <a:off x="3797300" y="10382250"/>
          <a:ext cx="8382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84455</xdr:rowOff>
    </xdr:from>
    <xdr:to>
      <xdr:col>15</xdr:col>
      <xdr:colOff>101600</xdr:colOff>
      <xdr:row>63</xdr:row>
      <xdr:rowOff>14605</xdr:rowOff>
    </xdr:to>
    <xdr:sp macro="" textlink="">
      <xdr:nvSpPr>
        <xdr:cNvPr id="93" name="楕円 92"/>
        <xdr:cNvSpPr/>
      </xdr:nvSpPr>
      <xdr:spPr>
        <a:xfrm>
          <a:off x="2857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135255</xdr:rowOff>
    </xdr:from>
    <xdr:to>
      <xdr:col>19</xdr:col>
      <xdr:colOff>177800</xdr:colOff>
      <xdr:row>63</xdr:row>
      <xdr:rowOff>45720</xdr:rowOff>
    </xdr:to>
    <xdr:cxnSp macro="">
      <xdr:nvCxnSpPr>
        <xdr:cNvPr id="94" name="直線コネクタ 93"/>
        <xdr:cNvCxnSpPr/>
      </xdr:nvCxnSpPr>
      <xdr:spPr>
        <a:xfrm>
          <a:off x="2908300" y="107651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31115</xdr:rowOff>
    </xdr:from>
    <xdr:to>
      <xdr:col>10</xdr:col>
      <xdr:colOff>165100</xdr:colOff>
      <xdr:row>62</xdr:row>
      <xdr:rowOff>132715</xdr:rowOff>
    </xdr:to>
    <xdr:sp macro="" textlink="">
      <xdr:nvSpPr>
        <xdr:cNvPr id="95" name="楕円 94"/>
        <xdr:cNvSpPr/>
      </xdr:nvSpPr>
      <xdr:spPr>
        <a:xfrm>
          <a:off x="1968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81915</xdr:rowOff>
    </xdr:from>
    <xdr:to>
      <xdr:col>15</xdr:col>
      <xdr:colOff>50800</xdr:colOff>
      <xdr:row>62</xdr:row>
      <xdr:rowOff>135255</xdr:rowOff>
    </xdr:to>
    <xdr:cxnSp macro="">
      <xdr:nvCxnSpPr>
        <xdr:cNvPr id="96" name="直線コネクタ 95"/>
        <xdr:cNvCxnSpPr/>
      </xdr:nvCxnSpPr>
      <xdr:spPr>
        <a:xfrm>
          <a:off x="2019300" y="107118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162560</xdr:rowOff>
    </xdr:from>
    <xdr:to>
      <xdr:col>6</xdr:col>
      <xdr:colOff>38100</xdr:colOff>
      <xdr:row>62</xdr:row>
      <xdr:rowOff>92710</xdr:rowOff>
    </xdr:to>
    <xdr:sp macro="" textlink="">
      <xdr:nvSpPr>
        <xdr:cNvPr id="97" name="楕円 96"/>
        <xdr:cNvSpPr/>
      </xdr:nvSpPr>
      <xdr:spPr>
        <a:xfrm>
          <a:off x="107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41910</xdr:rowOff>
    </xdr:from>
    <xdr:to>
      <xdr:col>10</xdr:col>
      <xdr:colOff>114300</xdr:colOff>
      <xdr:row>62</xdr:row>
      <xdr:rowOff>81915</xdr:rowOff>
    </xdr:to>
    <xdr:cxnSp macro="">
      <xdr:nvCxnSpPr>
        <xdr:cNvPr id="98" name="直線コネクタ 97"/>
        <xdr:cNvCxnSpPr/>
      </xdr:nvCxnSpPr>
      <xdr:spPr>
        <a:xfrm>
          <a:off x="1130300" y="10671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99"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01"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87647</xdr:rowOff>
    </xdr:from>
    <xdr:ext cx="405111" cy="259045"/>
    <xdr:sp macro="" textlink="">
      <xdr:nvSpPr>
        <xdr:cNvPr id="103" name="n_1mainValue【体育館・プール】&#10;有形固定資産減価償却率"/>
        <xdr:cNvSpPr txBox="1"/>
      </xdr:nvSpPr>
      <xdr:spPr>
        <a:xfrm>
          <a:off x="3582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5732</xdr:rowOff>
    </xdr:from>
    <xdr:ext cx="405111" cy="259045"/>
    <xdr:sp macro="" textlink="">
      <xdr:nvSpPr>
        <xdr:cNvPr id="104" name="n_2mainValue【体育館・プール】&#10;有形固定資産減価償却率"/>
        <xdr:cNvSpPr txBox="1"/>
      </xdr:nvSpPr>
      <xdr:spPr>
        <a:xfrm>
          <a:off x="2705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123842</xdr:rowOff>
    </xdr:from>
    <xdr:ext cx="405111" cy="259045"/>
    <xdr:sp macro="" textlink="">
      <xdr:nvSpPr>
        <xdr:cNvPr id="105" name="n_3mainValue【体育館・プール】&#10;有形固定資産減価償却率"/>
        <xdr:cNvSpPr txBox="1"/>
      </xdr:nvSpPr>
      <xdr:spPr>
        <a:xfrm>
          <a:off x="1816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83837</xdr:rowOff>
    </xdr:from>
    <xdr:ext cx="405111" cy="259045"/>
    <xdr:sp macro="" textlink="">
      <xdr:nvSpPr>
        <xdr:cNvPr id="106" name="n_4mainValue【体育館・プール】&#10;有形固定資産減価償却率"/>
        <xdr:cNvSpPr txBox="1"/>
      </xdr:nvSpPr>
      <xdr:spPr>
        <a:xfrm>
          <a:off x="927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32" name="直線コネクタ 131"/>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3"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4" name="直線コネクタ 133"/>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5"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6" name="直線コネクタ 135"/>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137"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8" name="フローチャート: 判断 137"/>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9" name="フローチャート: 判断 138"/>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40" name="フローチャート: 判断 139"/>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41" name="フローチャート: 判断 140"/>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42" name="フローチャート: 判断 141"/>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161472</xdr:rowOff>
    </xdr:from>
    <xdr:to>
      <xdr:col>55</xdr:col>
      <xdr:colOff>50800</xdr:colOff>
      <xdr:row>56</xdr:row>
      <xdr:rowOff>91622</xdr:rowOff>
    </xdr:to>
    <xdr:sp macro="" textlink="">
      <xdr:nvSpPr>
        <xdr:cNvPr id="148" name="楕円 147"/>
        <xdr:cNvSpPr/>
      </xdr:nvSpPr>
      <xdr:spPr>
        <a:xfrm>
          <a:off x="10426700" y="95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12899</xdr:rowOff>
    </xdr:from>
    <xdr:ext cx="469744" cy="259045"/>
    <xdr:sp macro="" textlink="">
      <xdr:nvSpPr>
        <xdr:cNvPr id="149" name="【体育館・プール】&#10;一人当たり面積該当値テキスト"/>
        <xdr:cNvSpPr txBox="1"/>
      </xdr:nvSpPr>
      <xdr:spPr>
        <a:xfrm>
          <a:off x="10515600" y="944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50437</xdr:rowOff>
    </xdr:from>
    <xdr:to>
      <xdr:col>50</xdr:col>
      <xdr:colOff>165100</xdr:colOff>
      <xdr:row>60</xdr:row>
      <xdr:rowOff>152037</xdr:rowOff>
    </xdr:to>
    <xdr:sp macro="" textlink="">
      <xdr:nvSpPr>
        <xdr:cNvPr id="150" name="楕円 149"/>
        <xdr:cNvSpPr/>
      </xdr:nvSpPr>
      <xdr:spPr>
        <a:xfrm>
          <a:off x="958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40822</xdr:rowOff>
    </xdr:from>
    <xdr:to>
      <xdr:col>55</xdr:col>
      <xdr:colOff>0</xdr:colOff>
      <xdr:row>60</xdr:row>
      <xdr:rowOff>101237</xdr:rowOff>
    </xdr:to>
    <xdr:cxnSp macro="">
      <xdr:nvCxnSpPr>
        <xdr:cNvPr id="151" name="直線コネクタ 150"/>
        <xdr:cNvCxnSpPr/>
      </xdr:nvCxnSpPr>
      <xdr:spPr>
        <a:xfrm flipV="1">
          <a:off x="9639300" y="9642022"/>
          <a:ext cx="838200" cy="74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19413</xdr:rowOff>
    </xdr:from>
    <xdr:to>
      <xdr:col>46</xdr:col>
      <xdr:colOff>38100</xdr:colOff>
      <xdr:row>61</xdr:row>
      <xdr:rowOff>121013</xdr:rowOff>
    </xdr:to>
    <xdr:sp macro="" textlink="">
      <xdr:nvSpPr>
        <xdr:cNvPr id="152" name="楕円 151"/>
        <xdr:cNvSpPr/>
      </xdr:nvSpPr>
      <xdr:spPr>
        <a:xfrm>
          <a:off x="8699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101237</xdr:rowOff>
    </xdr:from>
    <xdr:to>
      <xdr:col>50</xdr:col>
      <xdr:colOff>114300</xdr:colOff>
      <xdr:row>61</xdr:row>
      <xdr:rowOff>70213</xdr:rowOff>
    </xdr:to>
    <xdr:cxnSp macro="">
      <xdr:nvCxnSpPr>
        <xdr:cNvPr id="153" name="直線コネクタ 152"/>
        <xdr:cNvCxnSpPr/>
      </xdr:nvCxnSpPr>
      <xdr:spPr>
        <a:xfrm flipV="1">
          <a:off x="8750300" y="10388237"/>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30843</xdr:rowOff>
    </xdr:from>
    <xdr:to>
      <xdr:col>41</xdr:col>
      <xdr:colOff>101600</xdr:colOff>
      <xdr:row>61</xdr:row>
      <xdr:rowOff>132443</xdr:rowOff>
    </xdr:to>
    <xdr:sp macro="" textlink="">
      <xdr:nvSpPr>
        <xdr:cNvPr id="154" name="楕円 153"/>
        <xdr:cNvSpPr/>
      </xdr:nvSpPr>
      <xdr:spPr>
        <a:xfrm>
          <a:off x="7810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70213</xdr:rowOff>
    </xdr:from>
    <xdr:to>
      <xdr:col>45</xdr:col>
      <xdr:colOff>177800</xdr:colOff>
      <xdr:row>61</xdr:row>
      <xdr:rowOff>81643</xdr:rowOff>
    </xdr:to>
    <xdr:cxnSp macro="">
      <xdr:nvCxnSpPr>
        <xdr:cNvPr id="155" name="直線コネクタ 154"/>
        <xdr:cNvCxnSpPr/>
      </xdr:nvCxnSpPr>
      <xdr:spPr>
        <a:xfrm flipV="1">
          <a:off x="7861300" y="105286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40640</xdr:rowOff>
    </xdr:from>
    <xdr:to>
      <xdr:col>36</xdr:col>
      <xdr:colOff>165100</xdr:colOff>
      <xdr:row>61</xdr:row>
      <xdr:rowOff>142240</xdr:rowOff>
    </xdr:to>
    <xdr:sp macro="" textlink="">
      <xdr:nvSpPr>
        <xdr:cNvPr id="156" name="楕円 155"/>
        <xdr:cNvSpPr/>
      </xdr:nvSpPr>
      <xdr:spPr>
        <a:xfrm>
          <a:off x="692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81643</xdr:rowOff>
    </xdr:from>
    <xdr:to>
      <xdr:col>41</xdr:col>
      <xdr:colOff>50800</xdr:colOff>
      <xdr:row>61</xdr:row>
      <xdr:rowOff>91440</xdr:rowOff>
    </xdr:to>
    <xdr:cxnSp macro="">
      <xdr:nvCxnSpPr>
        <xdr:cNvPr id="157" name="直線コネクタ 156"/>
        <xdr:cNvCxnSpPr/>
      </xdr:nvCxnSpPr>
      <xdr:spPr>
        <a:xfrm flipV="1">
          <a:off x="6972300" y="105400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158" name="n_1aveValue【体育館・プール】&#10;一人当たり面積"/>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9"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60"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61"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168564</xdr:rowOff>
    </xdr:from>
    <xdr:ext cx="469744" cy="259045"/>
    <xdr:sp macro="" textlink="">
      <xdr:nvSpPr>
        <xdr:cNvPr id="162" name="n_1mainValue【体育館・プール】&#10;一人当たり面積"/>
        <xdr:cNvSpPr txBox="1"/>
      </xdr:nvSpPr>
      <xdr:spPr>
        <a:xfrm>
          <a:off x="93917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112140</xdr:rowOff>
    </xdr:from>
    <xdr:ext cx="469744" cy="259045"/>
    <xdr:sp macro="" textlink="">
      <xdr:nvSpPr>
        <xdr:cNvPr id="163" name="n_2mainValue【体育館・プール】&#10;一人当たり面積"/>
        <xdr:cNvSpPr txBox="1"/>
      </xdr:nvSpPr>
      <xdr:spPr>
        <a:xfrm>
          <a:off x="8515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123570</xdr:rowOff>
    </xdr:from>
    <xdr:ext cx="469744" cy="259045"/>
    <xdr:sp macro="" textlink="">
      <xdr:nvSpPr>
        <xdr:cNvPr id="164" name="n_3mainValue【体育館・プール】&#10;一人当たり面積"/>
        <xdr:cNvSpPr txBox="1"/>
      </xdr:nvSpPr>
      <xdr:spPr>
        <a:xfrm>
          <a:off x="7626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165" name="n_4mainValue【体育館・プール】&#10;一人当たり面積"/>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191" name="直線コネクタ 190"/>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192"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193" name="直線コネクタ 192"/>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194"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195" name="直線コネクタ 194"/>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196" name="【福祉施設】&#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97" name="フローチャート: 判断 196"/>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198" name="フローチャート: 判断 197"/>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199" name="フローチャート: 判断 198"/>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00" name="フローチャート: 判断 199"/>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01" name="フローチャート: 判断 200"/>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72208</xdr:rowOff>
    </xdr:from>
    <xdr:to>
      <xdr:col>24</xdr:col>
      <xdr:colOff>114300</xdr:colOff>
      <xdr:row>82</xdr:row>
      <xdr:rowOff>2358</xdr:rowOff>
    </xdr:to>
    <xdr:sp macro="" textlink="">
      <xdr:nvSpPr>
        <xdr:cNvPr id="207" name="楕円 206"/>
        <xdr:cNvSpPr/>
      </xdr:nvSpPr>
      <xdr:spPr>
        <a:xfrm>
          <a:off x="45847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95085</xdr:rowOff>
    </xdr:from>
    <xdr:ext cx="405111" cy="259045"/>
    <xdr:sp macro="" textlink="">
      <xdr:nvSpPr>
        <xdr:cNvPr id="208" name="【福祉施設】&#10;有形固定資産減価償却率該当値テキスト"/>
        <xdr:cNvSpPr txBox="1"/>
      </xdr:nvSpPr>
      <xdr:spPr>
        <a:xfrm>
          <a:off x="4673600" y="1381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31387</xdr:rowOff>
    </xdr:from>
    <xdr:to>
      <xdr:col>20</xdr:col>
      <xdr:colOff>38100</xdr:colOff>
      <xdr:row>81</xdr:row>
      <xdr:rowOff>132987</xdr:rowOff>
    </xdr:to>
    <xdr:sp macro="" textlink="">
      <xdr:nvSpPr>
        <xdr:cNvPr id="209" name="楕円 208"/>
        <xdr:cNvSpPr/>
      </xdr:nvSpPr>
      <xdr:spPr>
        <a:xfrm>
          <a:off x="3746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82187</xdr:rowOff>
    </xdr:from>
    <xdr:to>
      <xdr:col>24</xdr:col>
      <xdr:colOff>63500</xdr:colOff>
      <xdr:row>81</xdr:row>
      <xdr:rowOff>123008</xdr:rowOff>
    </xdr:to>
    <xdr:cxnSp macro="">
      <xdr:nvCxnSpPr>
        <xdr:cNvPr id="210" name="直線コネクタ 209"/>
        <xdr:cNvCxnSpPr/>
      </xdr:nvCxnSpPr>
      <xdr:spPr>
        <a:xfrm>
          <a:off x="3797300" y="1396963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129358</xdr:rowOff>
    </xdr:from>
    <xdr:to>
      <xdr:col>15</xdr:col>
      <xdr:colOff>101600</xdr:colOff>
      <xdr:row>82</xdr:row>
      <xdr:rowOff>59508</xdr:rowOff>
    </xdr:to>
    <xdr:sp macro="" textlink="">
      <xdr:nvSpPr>
        <xdr:cNvPr id="211" name="楕円 210"/>
        <xdr:cNvSpPr/>
      </xdr:nvSpPr>
      <xdr:spPr>
        <a:xfrm>
          <a:off x="2857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82187</xdr:rowOff>
    </xdr:from>
    <xdr:to>
      <xdr:col>19</xdr:col>
      <xdr:colOff>177800</xdr:colOff>
      <xdr:row>82</xdr:row>
      <xdr:rowOff>8708</xdr:rowOff>
    </xdr:to>
    <xdr:cxnSp macro="">
      <xdr:nvCxnSpPr>
        <xdr:cNvPr id="212" name="直線コネクタ 211"/>
        <xdr:cNvCxnSpPr/>
      </xdr:nvCxnSpPr>
      <xdr:spPr>
        <a:xfrm flipV="1">
          <a:off x="2908300" y="1396963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96701</xdr:rowOff>
    </xdr:from>
    <xdr:to>
      <xdr:col>10</xdr:col>
      <xdr:colOff>165100</xdr:colOff>
      <xdr:row>82</xdr:row>
      <xdr:rowOff>26851</xdr:rowOff>
    </xdr:to>
    <xdr:sp macro="" textlink="">
      <xdr:nvSpPr>
        <xdr:cNvPr id="213" name="楕円 212"/>
        <xdr:cNvSpPr/>
      </xdr:nvSpPr>
      <xdr:spPr>
        <a:xfrm>
          <a:off x="1968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147501</xdr:rowOff>
    </xdr:from>
    <xdr:to>
      <xdr:col>15</xdr:col>
      <xdr:colOff>50800</xdr:colOff>
      <xdr:row>82</xdr:row>
      <xdr:rowOff>8708</xdr:rowOff>
    </xdr:to>
    <xdr:cxnSp macro="">
      <xdr:nvCxnSpPr>
        <xdr:cNvPr id="214" name="直線コネクタ 213"/>
        <xdr:cNvCxnSpPr/>
      </xdr:nvCxnSpPr>
      <xdr:spPr>
        <a:xfrm>
          <a:off x="2019300" y="140349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64044</xdr:rowOff>
    </xdr:from>
    <xdr:to>
      <xdr:col>6</xdr:col>
      <xdr:colOff>38100</xdr:colOff>
      <xdr:row>81</xdr:row>
      <xdr:rowOff>165644</xdr:rowOff>
    </xdr:to>
    <xdr:sp macro="" textlink="">
      <xdr:nvSpPr>
        <xdr:cNvPr id="215" name="楕円 214"/>
        <xdr:cNvSpPr/>
      </xdr:nvSpPr>
      <xdr:spPr>
        <a:xfrm>
          <a:off x="1079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114844</xdr:rowOff>
    </xdr:from>
    <xdr:to>
      <xdr:col>10</xdr:col>
      <xdr:colOff>114300</xdr:colOff>
      <xdr:row>81</xdr:row>
      <xdr:rowOff>147501</xdr:rowOff>
    </xdr:to>
    <xdr:cxnSp macro="">
      <xdr:nvCxnSpPr>
        <xdr:cNvPr id="216" name="直線コネクタ 215"/>
        <xdr:cNvCxnSpPr/>
      </xdr:nvCxnSpPr>
      <xdr:spPr>
        <a:xfrm>
          <a:off x="1130300" y="140022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32675</xdr:rowOff>
    </xdr:from>
    <xdr:ext cx="405111" cy="259045"/>
    <xdr:sp macro="" textlink="">
      <xdr:nvSpPr>
        <xdr:cNvPr id="217" name="n_1aveValue【福祉施設】&#10;有形固定資産減価償却率"/>
        <xdr:cNvSpPr txBox="1"/>
      </xdr:nvSpPr>
      <xdr:spPr>
        <a:xfrm>
          <a:off x="3582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166569</xdr:rowOff>
    </xdr:from>
    <xdr:ext cx="405111" cy="259045"/>
    <xdr:sp macro="" textlink="">
      <xdr:nvSpPr>
        <xdr:cNvPr id="218" name="n_2aveValue【福祉施設】&#10;有形固定資産減価償却率"/>
        <xdr:cNvSpPr txBox="1"/>
      </xdr:nvSpPr>
      <xdr:spPr>
        <a:xfrm>
          <a:off x="2705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21245</xdr:rowOff>
    </xdr:from>
    <xdr:ext cx="405111" cy="259045"/>
    <xdr:sp macro="" textlink="">
      <xdr:nvSpPr>
        <xdr:cNvPr id="219" name="n_3aveValue【福祉施設】&#10;有形固定資産減価償却率"/>
        <xdr:cNvSpPr txBox="1"/>
      </xdr:nvSpPr>
      <xdr:spPr>
        <a:xfrm>
          <a:off x="1816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63698</xdr:rowOff>
    </xdr:from>
    <xdr:ext cx="405111" cy="259045"/>
    <xdr:sp macro="" textlink="">
      <xdr:nvSpPr>
        <xdr:cNvPr id="220" name="n_4aveValue【福祉施設】&#10;有形固定資産減価償却率"/>
        <xdr:cNvSpPr txBox="1"/>
      </xdr:nvSpPr>
      <xdr:spPr>
        <a:xfrm>
          <a:off x="927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149514</xdr:rowOff>
    </xdr:from>
    <xdr:ext cx="405111" cy="259045"/>
    <xdr:sp macro="" textlink="">
      <xdr:nvSpPr>
        <xdr:cNvPr id="221" name="n_1mainValue【福祉施設】&#10;有形固定資産減価償却率"/>
        <xdr:cNvSpPr txBox="1"/>
      </xdr:nvSpPr>
      <xdr:spPr>
        <a:xfrm>
          <a:off x="3582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76035</xdr:rowOff>
    </xdr:from>
    <xdr:ext cx="405111" cy="259045"/>
    <xdr:sp macro="" textlink="">
      <xdr:nvSpPr>
        <xdr:cNvPr id="222" name="n_2mainValue【福祉施設】&#10;有形固定資産減価償却率"/>
        <xdr:cNvSpPr txBox="1"/>
      </xdr:nvSpPr>
      <xdr:spPr>
        <a:xfrm>
          <a:off x="2705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43378</xdr:rowOff>
    </xdr:from>
    <xdr:ext cx="405111" cy="259045"/>
    <xdr:sp macro="" textlink="">
      <xdr:nvSpPr>
        <xdr:cNvPr id="223" name="n_3mainValue【福祉施設】&#10;有形固定資産減価償却率"/>
        <xdr:cNvSpPr txBox="1"/>
      </xdr:nvSpPr>
      <xdr:spPr>
        <a:xfrm>
          <a:off x="1816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10721</xdr:rowOff>
    </xdr:from>
    <xdr:ext cx="405111" cy="259045"/>
    <xdr:sp macro="" textlink="">
      <xdr:nvSpPr>
        <xdr:cNvPr id="224" name="n_4mainValue【福祉施設】&#10;有形固定資産減価償却率"/>
        <xdr:cNvSpPr txBox="1"/>
      </xdr:nvSpPr>
      <xdr:spPr>
        <a:xfrm>
          <a:off x="927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248" name="直線コネクタ 247"/>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49"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50" name="直線コネクタ 249"/>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51"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52" name="直線コネクタ 251"/>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59072</xdr:rowOff>
    </xdr:from>
    <xdr:ext cx="469744" cy="259045"/>
    <xdr:sp macro="" textlink="">
      <xdr:nvSpPr>
        <xdr:cNvPr id="253" name="【福祉施設】&#10;一人当たり面積平均値テキスト"/>
        <xdr:cNvSpPr txBox="1"/>
      </xdr:nvSpPr>
      <xdr:spPr>
        <a:xfrm>
          <a:off x="105156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254" name="フローチャート: 判断 253"/>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255" name="フローチャート: 判断 254"/>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256" name="フローチャート: 判断 255"/>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257" name="フローチャート: 判断 256"/>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258" name="フローチャート: 判断 257"/>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264" name="楕円 263"/>
        <xdr:cNvSpPr/>
      </xdr:nvSpPr>
      <xdr:spPr>
        <a:xfrm>
          <a:off x="10426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17797</xdr:rowOff>
    </xdr:from>
    <xdr:ext cx="469744" cy="259045"/>
    <xdr:sp macro="" textlink="">
      <xdr:nvSpPr>
        <xdr:cNvPr id="265" name="【福祉施設】&#10;一人当たり面積該当値テキスト"/>
        <xdr:cNvSpPr txBox="1"/>
      </xdr:nvSpPr>
      <xdr:spPr>
        <a:xfrm>
          <a:off x="10515600"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2539</xdr:rowOff>
    </xdr:from>
    <xdr:to>
      <xdr:col>50</xdr:col>
      <xdr:colOff>165100</xdr:colOff>
      <xdr:row>84</xdr:row>
      <xdr:rowOff>104139</xdr:rowOff>
    </xdr:to>
    <xdr:sp macro="" textlink="">
      <xdr:nvSpPr>
        <xdr:cNvPr id="266" name="楕円 265"/>
        <xdr:cNvSpPr/>
      </xdr:nvSpPr>
      <xdr:spPr>
        <a:xfrm>
          <a:off x="958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45720</xdr:rowOff>
    </xdr:from>
    <xdr:to>
      <xdr:col>55</xdr:col>
      <xdr:colOff>0</xdr:colOff>
      <xdr:row>84</xdr:row>
      <xdr:rowOff>53339</xdr:rowOff>
    </xdr:to>
    <xdr:cxnSp macro="">
      <xdr:nvCxnSpPr>
        <xdr:cNvPr id="267" name="直線コネクタ 266"/>
        <xdr:cNvCxnSpPr/>
      </xdr:nvCxnSpPr>
      <xdr:spPr>
        <a:xfrm flipV="1">
          <a:off x="9639300" y="14447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268" name="楕円 267"/>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53339</xdr:rowOff>
    </xdr:to>
    <xdr:cxnSp macro="">
      <xdr:nvCxnSpPr>
        <xdr:cNvPr id="269" name="直線コネクタ 268"/>
        <xdr:cNvCxnSpPr/>
      </xdr:nvCxnSpPr>
      <xdr:spPr>
        <a:xfrm>
          <a:off x="8750300" y="14451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xdr:rowOff>
    </xdr:from>
    <xdr:to>
      <xdr:col>41</xdr:col>
      <xdr:colOff>101600</xdr:colOff>
      <xdr:row>84</xdr:row>
      <xdr:rowOff>107950</xdr:rowOff>
    </xdr:to>
    <xdr:sp macro="" textlink="">
      <xdr:nvSpPr>
        <xdr:cNvPr id="270" name="楕円 269"/>
        <xdr:cNvSpPr/>
      </xdr:nvSpPr>
      <xdr:spPr>
        <a:xfrm>
          <a:off x="7810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84</xdr:row>
      <xdr:rowOff>57150</xdr:rowOff>
    </xdr:to>
    <xdr:cxnSp macro="">
      <xdr:nvCxnSpPr>
        <xdr:cNvPr id="271" name="直線コネクタ 270"/>
        <xdr:cNvCxnSpPr/>
      </xdr:nvCxnSpPr>
      <xdr:spPr>
        <a:xfrm flipV="1">
          <a:off x="7861300" y="1445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13970</xdr:rowOff>
    </xdr:from>
    <xdr:to>
      <xdr:col>36</xdr:col>
      <xdr:colOff>165100</xdr:colOff>
      <xdr:row>84</xdr:row>
      <xdr:rowOff>115570</xdr:rowOff>
    </xdr:to>
    <xdr:sp macro="" textlink="">
      <xdr:nvSpPr>
        <xdr:cNvPr id="272" name="楕円 271"/>
        <xdr:cNvSpPr/>
      </xdr:nvSpPr>
      <xdr:spPr>
        <a:xfrm>
          <a:off x="6921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57150</xdr:rowOff>
    </xdr:from>
    <xdr:to>
      <xdr:col>41</xdr:col>
      <xdr:colOff>50800</xdr:colOff>
      <xdr:row>84</xdr:row>
      <xdr:rowOff>64770</xdr:rowOff>
    </xdr:to>
    <xdr:cxnSp macro="">
      <xdr:nvCxnSpPr>
        <xdr:cNvPr id="273" name="直線コネクタ 272"/>
        <xdr:cNvCxnSpPr/>
      </xdr:nvCxnSpPr>
      <xdr:spPr>
        <a:xfrm flipV="1">
          <a:off x="6972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154322</xdr:rowOff>
    </xdr:from>
    <xdr:ext cx="469744" cy="259045"/>
    <xdr:sp macro="" textlink="">
      <xdr:nvSpPr>
        <xdr:cNvPr id="274" name="n_1aveValue【福祉施設】&#10;一人当たり面積"/>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160038</xdr:rowOff>
    </xdr:from>
    <xdr:ext cx="469744" cy="259045"/>
    <xdr:sp macro="" textlink="">
      <xdr:nvSpPr>
        <xdr:cNvPr id="275" name="n_2aveValue【福祉施設】&#10;一人当たり面積"/>
        <xdr:cNvSpPr txBox="1"/>
      </xdr:nvSpPr>
      <xdr:spPr>
        <a:xfrm>
          <a:off x="8515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110507</xdr:rowOff>
    </xdr:from>
    <xdr:ext cx="469744" cy="259045"/>
    <xdr:sp macro="" textlink="">
      <xdr:nvSpPr>
        <xdr:cNvPr id="276" name="n_3aveValue【福祉施設】&#10;一人当たり面積"/>
        <xdr:cNvSpPr txBox="1"/>
      </xdr:nvSpPr>
      <xdr:spPr>
        <a:xfrm>
          <a:off x="7626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146702</xdr:rowOff>
    </xdr:from>
    <xdr:ext cx="469744" cy="259045"/>
    <xdr:sp macro="" textlink="">
      <xdr:nvSpPr>
        <xdr:cNvPr id="277" name="n_4aveValue【福祉施設】&#10;一人当たり面積"/>
        <xdr:cNvSpPr txBox="1"/>
      </xdr:nvSpPr>
      <xdr:spPr>
        <a:xfrm>
          <a:off x="6737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120666</xdr:rowOff>
    </xdr:from>
    <xdr:ext cx="469744" cy="259045"/>
    <xdr:sp macro="" textlink="">
      <xdr:nvSpPr>
        <xdr:cNvPr id="278" name="n_1main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279" name="n_2mainValue【福祉施設】&#10;一人当たり面積"/>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280" name="n_3mainValue【福祉施設】&#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132097</xdr:rowOff>
    </xdr:from>
    <xdr:ext cx="469744" cy="259045"/>
    <xdr:sp macro="" textlink="">
      <xdr:nvSpPr>
        <xdr:cNvPr id="281" name="n_4mainValue【福祉施設】&#10;一人当たり面積"/>
        <xdr:cNvSpPr txBox="1"/>
      </xdr:nvSpPr>
      <xdr:spPr>
        <a:xfrm>
          <a:off x="6737427"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90896</xdr:rowOff>
    </xdr:from>
    <xdr:to>
      <xdr:col>85</xdr:col>
      <xdr:colOff>126364</xdr:colOff>
      <xdr:row>42</xdr:row>
      <xdr:rowOff>92528</xdr:rowOff>
    </xdr:to>
    <xdr:cxnSp macro="">
      <xdr:nvCxnSpPr>
        <xdr:cNvPr id="323" name="直線コネクタ 322"/>
        <xdr:cNvCxnSpPr/>
      </xdr:nvCxnSpPr>
      <xdr:spPr>
        <a:xfrm flipV="1">
          <a:off x="16318864" y="5920196"/>
          <a:ext cx="0" cy="1373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37573</xdr:rowOff>
    </xdr:from>
    <xdr:ext cx="405111" cy="259045"/>
    <xdr:sp macro="" textlink="">
      <xdr:nvSpPr>
        <xdr:cNvPr id="326" name="【一般廃棄物処理施設】&#10;有形固定資産減価償却率最大値テキスト"/>
        <xdr:cNvSpPr txBox="1"/>
      </xdr:nvSpPr>
      <xdr:spPr>
        <a:xfrm>
          <a:off x="16357600" y="5695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90896</xdr:rowOff>
    </xdr:from>
    <xdr:to>
      <xdr:col>86</xdr:col>
      <xdr:colOff>25400</xdr:colOff>
      <xdr:row>34</xdr:row>
      <xdr:rowOff>90896</xdr:rowOff>
    </xdr:to>
    <xdr:cxnSp macro="">
      <xdr:nvCxnSpPr>
        <xdr:cNvPr id="327" name="直線コネクタ 326"/>
        <xdr:cNvCxnSpPr/>
      </xdr:nvCxnSpPr>
      <xdr:spPr>
        <a:xfrm>
          <a:off x="16230600" y="59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98533</xdr:rowOff>
    </xdr:from>
    <xdr:ext cx="405111" cy="259045"/>
    <xdr:sp macro="" textlink="">
      <xdr:nvSpPr>
        <xdr:cNvPr id="328" name="【一般廃棄物処理施設】&#10;有形固定資産減価償却率平均値テキスト"/>
        <xdr:cNvSpPr txBox="1"/>
      </xdr:nvSpPr>
      <xdr:spPr>
        <a:xfrm>
          <a:off x="16357600" y="661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329" name="フローチャート: 判断 328"/>
        <xdr:cNvSpPr/>
      </xdr:nvSpPr>
      <xdr:spPr>
        <a:xfrm>
          <a:off x="162687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169091</xdr:rowOff>
    </xdr:from>
    <xdr:to>
      <xdr:col>81</xdr:col>
      <xdr:colOff>101600</xdr:colOff>
      <xdr:row>39</xdr:row>
      <xdr:rowOff>99241</xdr:rowOff>
    </xdr:to>
    <xdr:sp macro="" textlink="">
      <xdr:nvSpPr>
        <xdr:cNvPr id="330" name="フローチャート: 判断 329"/>
        <xdr:cNvSpPr/>
      </xdr:nvSpPr>
      <xdr:spPr>
        <a:xfrm>
          <a:off x="15430500" y="668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128270</xdr:rowOff>
    </xdr:from>
    <xdr:to>
      <xdr:col>76</xdr:col>
      <xdr:colOff>165100</xdr:colOff>
      <xdr:row>39</xdr:row>
      <xdr:rowOff>58420</xdr:rowOff>
    </xdr:to>
    <xdr:sp macro="" textlink="">
      <xdr:nvSpPr>
        <xdr:cNvPr id="331" name="フローチャート: 判断 330"/>
        <xdr:cNvSpPr/>
      </xdr:nvSpPr>
      <xdr:spPr>
        <a:xfrm>
          <a:off x="14541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162560</xdr:rowOff>
    </xdr:from>
    <xdr:to>
      <xdr:col>72</xdr:col>
      <xdr:colOff>38100</xdr:colOff>
      <xdr:row>39</xdr:row>
      <xdr:rowOff>92710</xdr:rowOff>
    </xdr:to>
    <xdr:sp macro="" textlink="">
      <xdr:nvSpPr>
        <xdr:cNvPr id="332" name="フローチャート: 判断 331"/>
        <xdr:cNvSpPr/>
      </xdr:nvSpPr>
      <xdr:spPr>
        <a:xfrm>
          <a:off x="1365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92347</xdr:rowOff>
    </xdr:from>
    <xdr:to>
      <xdr:col>67</xdr:col>
      <xdr:colOff>101600</xdr:colOff>
      <xdr:row>39</xdr:row>
      <xdr:rowOff>22497</xdr:rowOff>
    </xdr:to>
    <xdr:sp macro="" textlink="">
      <xdr:nvSpPr>
        <xdr:cNvPr id="333" name="フローチャート: 判断 332"/>
        <xdr:cNvSpPr/>
      </xdr:nvSpPr>
      <xdr:spPr>
        <a:xfrm>
          <a:off x="12763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40096</xdr:rowOff>
    </xdr:from>
    <xdr:to>
      <xdr:col>85</xdr:col>
      <xdr:colOff>177800</xdr:colOff>
      <xdr:row>34</xdr:row>
      <xdr:rowOff>141696</xdr:rowOff>
    </xdr:to>
    <xdr:sp macro="" textlink="">
      <xdr:nvSpPr>
        <xdr:cNvPr id="339" name="楕円 338"/>
        <xdr:cNvSpPr/>
      </xdr:nvSpPr>
      <xdr:spPr>
        <a:xfrm>
          <a:off x="162687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164573</xdr:rowOff>
    </xdr:from>
    <xdr:ext cx="405111" cy="259045"/>
    <xdr:sp macro="" textlink="">
      <xdr:nvSpPr>
        <xdr:cNvPr id="340" name="【一般廃棄物処理施設】&#10;有形固定資産減価償却率該当値テキスト"/>
        <xdr:cNvSpPr txBox="1"/>
      </xdr:nvSpPr>
      <xdr:spPr>
        <a:xfrm>
          <a:off x="16357600" y="5822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64589</xdr:rowOff>
    </xdr:from>
    <xdr:to>
      <xdr:col>81</xdr:col>
      <xdr:colOff>101600</xdr:colOff>
      <xdr:row>33</xdr:row>
      <xdr:rowOff>166189</xdr:rowOff>
    </xdr:to>
    <xdr:sp macro="" textlink="">
      <xdr:nvSpPr>
        <xdr:cNvPr id="341" name="楕円 340"/>
        <xdr:cNvSpPr/>
      </xdr:nvSpPr>
      <xdr:spPr>
        <a:xfrm>
          <a:off x="154305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115389</xdr:rowOff>
    </xdr:from>
    <xdr:to>
      <xdr:col>85</xdr:col>
      <xdr:colOff>127000</xdr:colOff>
      <xdr:row>34</xdr:row>
      <xdr:rowOff>90896</xdr:rowOff>
    </xdr:to>
    <xdr:cxnSp macro="">
      <xdr:nvCxnSpPr>
        <xdr:cNvPr id="342" name="直線コネクタ 341"/>
        <xdr:cNvCxnSpPr/>
      </xdr:nvCxnSpPr>
      <xdr:spPr>
        <a:xfrm>
          <a:off x="15481300" y="5773239"/>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31931</xdr:rowOff>
    </xdr:from>
    <xdr:to>
      <xdr:col>76</xdr:col>
      <xdr:colOff>165100</xdr:colOff>
      <xdr:row>35</xdr:row>
      <xdr:rowOff>133531</xdr:rowOff>
    </xdr:to>
    <xdr:sp macro="" textlink="">
      <xdr:nvSpPr>
        <xdr:cNvPr id="343" name="楕円 342"/>
        <xdr:cNvSpPr/>
      </xdr:nvSpPr>
      <xdr:spPr>
        <a:xfrm>
          <a:off x="14541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115389</xdr:rowOff>
    </xdr:from>
    <xdr:to>
      <xdr:col>81</xdr:col>
      <xdr:colOff>50800</xdr:colOff>
      <xdr:row>35</xdr:row>
      <xdr:rowOff>82731</xdr:rowOff>
    </xdr:to>
    <xdr:cxnSp macro="">
      <xdr:nvCxnSpPr>
        <xdr:cNvPr id="344" name="直線コネクタ 343"/>
        <xdr:cNvCxnSpPr/>
      </xdr:nvCxnSpPr>
      <xdr:spPr>
        <a:xfrm flipV="1">
          <a:off x="14592300" y="577323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345" name="楕円 344"/>
        <xdr:cNvSpPr/>
      </xdr:nvSpPr>
      <xdr:spPr>
        <a:xfrm>
          <a:off x="13652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82731</xdr:rowOff>
    </xdr:from>
    <xdr:to>
      <xdr:col>76</xdr:col>
      <xdr:colOff>114300</xdr:colOff>
      <xdr:row>37</xdr:row>
      <xdr:rowOff>74567</xdr:rowOff>
    </xdr:to>
    <xdr:cxnSp macro="">
      <xdr:nvCxnSpPr>
        <xdr:cNvPr id="346" name="直線コネクタ 345"/>
        <xdr:cNvCxnSpPr/>
      </xdr:nvCxnSpPr>
      <xdr:spPr>
        <a:xfrm flipV="1">
          <a:off x="13703300" y="6083481"/>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61323</xdr:rowOff>
    </xdr:from>
    <xdr:to>
      <xdr:col>67</xdr:col>
      <xdr:colOff>101600</xdr:colOff>
      <xdr:row>37</xdr:row>
      <xdr:rowOff>162923</xdr:rowOff>
    </xdr:to>
    <xdr:sp macro="" textlink="">
      <xdr:nvSpPr>
        <xdr:cNvPr id="347" name="楕円 346"/>
        <xdr:cNvSpPr/>
      </xdr:nvSpPr>
      <xdr:spPr>
        <a:xfrm>
          <a:off x="12763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74567</xdr:rowOff>
    </xdr:from>
    <xdr:to>
      <xdr:col>71</xdr:col>
      <xdr:colOff>177800</xdr:colOff>
      <xdr:row>37</xdr:row>
      <xdr:rowOff>112123</xdr:rowOff>
    </xdr:to>
    <xdr:cxnSp macro="">
      <xdr:nvCxnSpPr>
        <xdr:cNvPr id="348" name="直線コネクタ 347"/>
        <xdr:cNvCxnSpPr/>
      </xdr:nvCxnSpPr>
      <xdr:spPr>
        <a:xfrm flipV="1">
          <a:off x="12814300" y="641821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90368</xdr:rowOff>
    </xdr:from>
    <xdr:ext cx="405111" cy="259045"/>
    <xdr:sp macro="" textlink="">
      <xdr:nvSpPr>
        <xdr:cNvPr id="349" name="n_1aveValue【一般廃棄物処理施設】&#10;有形固定資産減価償却率"/>
        <xdr:cNvSpPr txBox="1"/>
      </xdr:nvSpPr>
      <xdr:spPr>
        <a:xfrm>
          <a:off x="15266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350" name="n_2aveValue【一般廃棄物処理施設】&#10;有形固定資産減価償却率"/>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351" name="n_3aveValue【一般廃棄物処理施設】&#10;有形固定資産減価償却率"/>
        <xdr:cNvSpPr txBox="1"/>
      </xdr:nvSpPr>
      <xdr:spPr>
        <a:xfrm>
          <a:off x="13500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13624</xdr:rowOff>
    </xdr:from>
    <xdr:ext cx="405111" cy="259045"/>
    <xdr:sp macro="" textlink="">
      <xdr:nvSpPr>
        <xdr:cNvPr id="352" name="n_4aveValue【一般廃棄物処理施設】&#10;有形固定資産減価償却率"/>
        <xdr:cNvSpPr txBox="1"/>
      </xdr:nvSpPr>
      <xdr:spPr>
        <a:xfrm>
          <a:off x="12611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11266</xdr:rowOff>
    </xdr:from>
    <xdr:ext cx="340478" cy="259045"/>
    <xdr:sp macro="" textlink="">
      <xdr:nvSpPr>
        <xdr:cNvPr id="353" name="n_1mainValue【一般廃棄物処理施設】&#10;有形固定資産減価償却率"/>
        <xdr:cNvSpPr txBox="1"/>
      </xdr:nvSpPr>
      <xdr:spPr>
        <a:xfrm>
          <a:off x="15298361" y="5497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150058</xdr:rowOff>
    </xdr:from>
    <xdr:ext cx="405111" cy="259045"/>
    <xdr:sp macro="" textlink="">
      <xdr:nvSpPr>
        <xdr:cNvPr id="354" name="n_2mainValue【一般廃棄物処理施設】&#10;有形固定資産減価償却率"/>
        <xdr:cNvSpPr txBox="1"/>
      </xdr:nvSpPr>
      <xdr:spPr>
        <a:xfrm>
          <a:off x="14389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141894</xdr:rowOff>
    </xdr:from>
    <xdr:ext cx="405111" cy="259045"/>
    <xdr:sp macro="" textlink="">
      <xdr:nvSpPr>
        <xdr:cNvPr id="355" name="n_3mainValue【一般廃棄物処理施設】&#10;有形固定資産減価償却率"/>
        <xdr:cNvSpPr txBox="1"/>
      </xdr:nvSpPr>
      <xdr:spPr>
        <a:xfrm>
          <a:off x="13500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56" name="n_4main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8" name="テキスト ボックス 3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0" name="テキスト ボックス 3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2" name="テキスト ボックス 3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4" name="テキスト ボックス 3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378" name="直線コネクタ 377"/>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379"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380" name="直線コネクタ 379"/>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381"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382" name="直線コネクタ 381"/>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383" name="【一般廃棄物処理施設】&#10;一人当たり有形固定資産（償却資産）額平均値テキスト"/>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384" name="フローチャート: 判断 383"/>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385" name="フローチャート: 判断 384"/>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386" name="フローチャート: 判断 385"/>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387" name="フローチャート: 判断 386"/>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388" name="フローチャート: 判断 387"/>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146615</xdr:rowOff>
    </xdr:from>
    <xdr:to>
      <xdr:col>116</xdr:col>
      <xdr:colOff>114300</xdr:colOff>
      <xdr:row>40</xdr:row>
      <xdr:rowOff>76765</xdr:rowOff>
    </xdr:to>
    <xdr:sp macro="" textlink="">
      <xdr:nvSpPr>
        <xdr:cNvPr id="394" name="楕円 393"/>
        <xdr:cNvSpPr/>
      </xdr:nvSpPr>
      <xdr:spPr>
        <a:xfrm>
          <a:off x="22110700" y="68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125042</xdr:rowOff>
    </xdr:from>
    <xdr:ext cx="599010" cy="259045"/>
    <xdr:sp macro="" textlink="">
      <xdr:nvSpPr>
        <xdr:cNvPr id="395" name="【一般廃棄物処理施設】&#10;一人当たり有形固定資産（償却資産）額該当値テキスト"/>
        <xdr:cNvSpPr txBox="1"/>
      </xdr:nvSpPr>
      <xdr:spPr>
        <a:xfrm>
          <a:off x="22199600" y="681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141273</xdr:rowOff>
    </xdr:from>
    <xdr:to>
      <xdr:col>112</xdr:col>
      <xdr:colOff>38100</xdr:colOff>
      <xdr:row>40</xdr:row>
      <xdr:rowOff>71423</xdr:rowOff>
    </xdr:to>
    <xdr:sp macro="" textlink="">
      <xdr:nvSpPr>
        <xdr:cNvPr id="396" name="楕円 395"/>
        <xdr:cNvSpPr/>
      </xdr:nvSpPr>
      <xdr:spPr>
        <a:xfrm>
          <a:off x="21272500" y="682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20623</xdr:rowOff>
    </xdr:from>
    <xdr:to>
      <xdr:col>116</xdr:col>
      <xdr:colOff>63500</xdr:colOff>
      <xdr:row>40</xdr:row>
      <xdr:rowOff>25965</xdr:rowOff>
    </xdr:to>
    <xdr:cxnSp macro="">
      <xdr:nvCxnSpPr>
        <xdr:cNvPr id="397" name="直線コネクタ 396"/>
        <xdr:cNvCxnSpPr/>
      </xdr:nvCxnSpPr>
      <xdr:spPr>
        <a:xfrm>
          <a:off x="21323300" y="6878623"/>
          <a:ext cx="8382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90467</xdr:rowOff>
    </xdr:from>
    <xdr:to>
      <xdr:col>107</xdr:col>
      <xdr:colOff>101600</xdr:colOff>
      <xdr:row>39</xdr:row>
      <xdr:rowOff>20617</xdr:rowOff>
    </xdr:to>
    <xdr:sp macro="" textlink="">
      <xdr:nvSpPr>
        <xdr:cNvPr id="398" name="楕円 397"/>
        <xdr:cNvSpPr/>
      </xdr:nvSpPr>
      <xdr:spPr>
        <a:xfrm>
          <a:off x="20383500" y="66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141267</xdr:rowOff>
    </xdr:from>
    <xdr:to>
      <xdr:col>111</xdr:col>
      <xdr:colOff>177800</xdr:colOff>
      <xdr:row>40</xdr:row>
      <xdr:rowOff>20623</xdr:rowOff>
    </xdr:to>
    <xdr:cxnSp macro="">
      <xdr:nvCxnSpPr>
        <xdr:cNvPr id="399" name="直線コネクタ 398"/>
        <xdr:cNvCxnSpPr/>
      </xdr:nvCxnSpPr>
      <xdr:spPr>
        <a:xfrm>
          <a:off x="20434300" y="6656367"/>
          <a:ext cx="889000" cy="2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22300</xdr:rowOff>
    </xdr:from>
    <xdr:to>
      <xdr:col>102</xdr:col>
      <xdr:colOff>165100</xdr:colOff>
      <xdr:row>40</xdr:row>
      <xdr:rowOff>123900</xdr:rowOff>
    </xdr:to>
    <xdr:sp macro="" textlink="">
      <xdr:nvSpPr>
        <xdr:cNvPr id="400" name="楕円 399"/>
        <xdr:cNvSpPr/>
      </xdr:nvSpPr>
      <xdr:spPr>
        <a:xfrm>
          <a:off x="19494500" y="68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141267</xdr:rowOff>
    </xdr:from>
    <xdr:to>
      <xdr:col>107</xdr:col>
      <xdr:colOff>50800</xdr:colOff>
      <xdr:row>40</xdr:row>
      <xdr:rowOff>73100</xdr:rowOff>
    </xdr:to>
    <xdr:cxnSp macro="">
      <xdr:nvCxnSpPr>
        <xdr:cNvPr id="401" name="直線コネクタ 400"/>
        <xdr:cNvCxnSpPr/>
      </xdr:nvCxnSpPr>
      <xdr:spPr>
        <a:xfrm flipV="1">
          <a:off x="19545300" y="6656367"/>
          <a:ext cx="889000" cy="27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52802</xdr:rowOff>
    </xdr:from>
    <xdr:to>
      <xdr:col>98</xdr:col>
      <xdr:colOff>38100</xdr:colOff>
      <xdr:row>39</xdr:row>
      <xdr:rowOff>154402</xdr:rowOff>
    </xdr:to>
    <xdr:sp macro="" textlink="">
      <xdr:nvSpPr>
        <xdr:cNvPr id="402" name="楕円 401"/>
        <xdr:cNvSpPr/>
      </xdr:nvSpPr>
      <xdr:spPr>
        <a:xfrm>
          <a:off x="18605500" y="67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103602</xdr:rowOff>
    </xdr:from>
    <xdr:to>
      <xdr:col>102</xdr:col>
      <xdr:colOff>114300</xdr:colOff>
      <xdr:row>40</xdr:row>
      <xdr:rowOff>73100</xdr:rowOff>
    </xdr:to>
    <xdr:cxnSp macro="">
      <xdr:nvCxnSpPr>
        <xdr:cNvPr id="403" name="直線コネクタ 402"/>
        <xdr:cNvCxnSpPr/>
      </xdr:nvCxnSpPr>
      <xdr:spPr>
        <a:xfrm>
          <a:off x="18656300" y="6790152"/>
          <a:ext cx="889000" cy="1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404" name="n_1aveValue【一般廃棄物処理施設】&#10;一人当たり有形固定資産（償却資産）額"/>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405" name="n_2aveValue【一般廃棄物処理施設】&#10;一人当たり有形固定資産（償却資産）額"/>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406" name="n_3aveValue【一般廃棄物処理施設】&#10;一人当たり有形固定資産（償却資産）額"/>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43884</xdr:rowOff>
    </xdr:from>
    <xdr:ext cx="599010" cy="259045"/>
    <xdr:sp macro="" textlink="">
      <xdr:nvSpPr>
        <xdr:cNvPr id="407" name="n_4aveValue【一般廃棄物処理施設】&#10;一人当たり有形固定資産（償却資産）額"/>
        <xdr:cNvSpPr txBox="1"/>
      </xdr:nvSpPr>
      <xdr:spPr>
        <a:xfrm>
          <a:off x="18356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62550</xdr:rowOff>
    </xdr:from>
    <xdr:ext cx="599010" cy="259045"/>
    <xdr:sp macro="" textlink="">
      <xdr:nvSpPr>
        <xdr:cNvPr id="408" name="n_1mainValue【一般廃棄物処理施設】&#10;一人当たり有形固定資産（償却資産）額"/>
        <xdr:cNvSpPr txBox="1"/>
      </xdr:nvSpPr>
      <xdr:spPr>
        <a:xfrm>
          <a:off x="21011095" y="692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37144</xdr:rowOff>
    </xdr:from>
    <xdr:ext cx="599010" cy="259045"/>
    <xdr:sp macro="" textlink="">
      <xdr:nvSpPr>
        <xdr:cNvPr id="409" name="n_2mainValue【一般廃棄物処理施設】&#10;一人当たり有形固定資産（償却資産）額"/>
        <xdr:cNvSpPr txBox="1"/>
      </xdr:nvSpPr>
      <xdr:spPr>
        <a:xfrm>
          <a:off x="20134795" y="63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115027</xdr:rowOff>
    </xdr:from>
    <xdr:ext cx="599010" cy="259045"/>
    <xdr:sp macro="" textlink="">
      <xdr:nvSpPr>
        <xdr:cNvPr id="410" name="n_3mainValue【一般廃棄物処理施設】&#10;一人当たり有形固定資産（償却資産）額"/>
        <xdr:cNvSpPr txBox="1"/>
      </xdr:nvSpPr>
      <xdr:spPr>
        <a:xfrm>
          <a:off x="19245795" y="697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170929</xdr:rowOff>
    </xdr:from>
    <xdr:ext cx="599010" cy="259045"/>
    <xdr:sp macro="" textlink="">
      <xdr:nvSpPr>
        <xdr:cNvPr id="411" name="n_4mainValue【一般廃棄物処理施設】&#10;一人当たり有形固定資産（償却資産）額"/>
        <xdr:cNvSpPr txBox="1"/>
      </xdr:nvSpPr>
      <xdr:spPr>
        <a:xfrm>
          <a:off x="18356795" y="651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3" name="直線コネクタ 4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4" name="テキスト ボックス 42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5" name="直線コネクタ 4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6" name="テキスト ボックス 4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7" name="直線コネクタ 4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8" name="テキスト ボックス 4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9" name="直線コネクタ 4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0" name="テキスト ボックス 4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2" name="テキスト ボックス 4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434" name="直線コネクタ 433"/>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435"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436" name="直線コネクタ 435"/>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437"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438" name="直線コネクタ 437"/>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439"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40" name="フローチャート: 判断 439"/>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441" name="フローチャート: 判断 440"/>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442" name="フローチャート: 判断 441"/>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443" name="フローチャート: 判断 442"/>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444" name="フローチャート: 判断 443"/>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50" name="楕円 449"/>
        <xdr:cNvSpPr/>
      </xdr:nvSpPr>
      <xdr:spPr>
        <a:xfrm>
          <a:off x="162687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73931</xdr:rowOff>
    </xdr:from>
    <xdr:ext cx="405111" cy="259045"/>
    <xdr:sp macro="" textlink="">
      <xdr:nvSpPr>
        <xdr:cNvPr id="451" name="【保健センター・保健所】&#10;有形固定資産減価償却率該当値テキスト"/>
        <xdr:cNvSpPr txBox="1"/>
      </xdr:nvSpPr>
      <xdr:spPr>
        <a:xfrm>
          <a:off x="16357600" y="1001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77216</xdr:rowOff>
    </xdr:from>
    <xdr:to>
      <xdr:col>81</xdr:col>
      <xdr:colOff>101600</xdr:colOff>
      <xdr:row>59</xdr:row>
      <xdr:rowOff>7366</xdr:rowOff>
    </xdr:to>
    <xdr:sp macro="" textlink="">
      <xdr:nvSpPr>
        <xdr:cNvPr id="452" name="楕円 451"/>
        <xdr:cNvSpPr/>
      </xdr:nvSpPr>
      <xdr:spPr>
        <a:xfrm>
          <a:off x="15430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128016</xdr:rowOff>
    </xdr:from>
    <xdr:to>
      <xdr:col>85</xdr:col>
      <xdr:colOff>127000</xdr:colOff>
      <xdr:row>58</xdr:row>
      <xdr:rowOff>146304</xdr:rowOff>
    </xdr:to>
    <xdr:cxnSp macro="">
      <xdr:nvCxnSpPr>
        <xdr:cNvPr id="453" name="直線コネクタ 452"/>
        <xdr:cNvCxnSpPr/>
      </xdr:nvCxnSpPr>
      <xdr:spPr>
        <a:xfrm>
          <a:off x="15481300" y="100721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31496</xdr:rowOff>
    </xdr:from>
    <xdr:to>
      <xdr:col>76</xdr:col>
      <xdr:colOff>165100</xdr:colOff>
      <xdr:row>58</xdr:row>
      <xdr:rowOff>133096</xdr:rowOff>
    </xdr:to>
    <xdr:sp macro="" textlink="">
      <xdr:nvSpPr>
        <xdr:cNvPr id="454" name="楕円 453"/>
        <xdr:cNvSpPr/>
      </xdr:nvSpPr>
      <xdr:spPr>
        <a:xfrm>
          <a:off x="14541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82296</xdr:rowOff>
    </xdr:from>
    <xdr:to>
      <xdr:col>81</xdr:col>
      <xdr:colOff>50800</xdr:colOff>
      <xdr:row>58</xdr:row>
      <xdr:rowOff>128016</xdr:rowOff>
    </xdr:to>
    <xdr:cxnSp macro="">
      <xdr:nvCxnSpPr>
        <xdr:cNvPr id="455" name="直線コネクタ 454"/>
        <xdr:cNvCxnSpPr/>
      </xdr:nvCxnSpPr>
      <xdr:spPr>
        <a:xfrm>
          <a:off x="14592300" y="100263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157226</xdr:rowOff>
    </xdr:from>
    <xdr:to>
      <xdr:col>72</xdr:col>
      <xdr:colOff>38100</xdr:colOff>
      <xdr:row>58</xdr:row>
      <xdr:rowOff>87376</xdr:rowOff>
    </xdr:to>
    <xdr:sp macro="" textlink="">
      <xdr:nvSpPr>
        <xdr:cNvPr id="456" name="楕円 455"/>
        <xdr:cNvSpPr/>
      </xdr:nvSpPr>
      <xdr:spPr>
        <a:xfrm>
          <a:off x="13652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36576</xdr:rowOff>
    </xdr:from>
    <xdr:to>
      <xdr:col>76</xdr:col>
      <xdr:colOff>114300</xdr:colOff>
      <xdr:row>58</xdr:row>
      <xdr:rowOff>82296</xdr:rowOff>
    </xdr:to>
    <xdr:cxnSp macro="">
      <xdr:nvCxnSpPr>
        <xdr:cNvPr id="457" name="直線コネクタ 456"/>
        <xdr:cNvCxnSpPr/>
      </xdr:nvCxnSpPr>
      <xdr:spPr>
        <a:xfrm>
          <a:off x="13703300" y="99806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111506</xdr:rowOff>
    </xdr:from>
    <xdr:to>
      <xdr:col>67</xdr:col>
      <xdr:colOff>101600</xdr:colOff>
      <xdr:row>58</xdr:row>
      <xdr:rowOff>41656</xdr:rowOff>
    </xdr:to>
    <xdr:sp macro="" textlink="">
      <xdr:nvSpPr>
        <xdr:cNvPr id="458" name="楕円 457"/>
        <xdr:cNvSpPr/>
      </xdr:nvSpPr>
      <xdr:spPr>
        <a:xfrm>
          <a:off x="12763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162306</xdr:rowOff>
    </xdr:from>
    <xdr:to>
      <xdr:col>71</xdr:col>
      <xdr:colOff>177800</xdr:colOff>
      <xdr:row>58</xdr:row>
      <xdr:rowOff>36576</xdr:rowOff>
    </xdr:to>
    <xdr:cxnSp macro="">
      <xdr:nvCxnSpPr>
        <xdr:cNvPr id="459" name="直線コネクタ 458"/>
        <xdr:cNvCxnSpPr/>
      </xdr:nvCxnSpPr>
      <xdr:spPr>
        <a:xfrm>
          <a:off x="12814300" y="9934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460" name="n_1aveValue【保健センター・保健所】&#10;有形固定資産減価償却率"/>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461" name="n_2aveValue【保健センター・保健所】&#10;有形固定資産減価償却率"/>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462" name="n_3aveValue【保健センター・保健所】&#10;有形固定資産減価償却率"/>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463" name="n_4aveValue【保健センター・保健所】&#10;有形固定資産減価償却率"/>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169943</xdr:rowOff>
    </xdr:from>
    <xdr:ext cx="405111" cy="259045"/>
    <xdr:sp macro="" textlink="">
      <xdr:nvSpPr>
        <xdr:cNvPr id="464" name="n_1mainValue【保健センター・保健所】&#10;有形固定資産減価償却率"/>
        <xdr:cNvSpPr txBox="1"/>
      </xdr:nvSpPr>
      <xdr:spPr>
        <a:xfrm>
          <a:off x="152660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124223</xdr:rowOff>
    </xdr:from>
    <xdr:ext cx="405111" cy="259045"/>
    <xdr:sp macro="" textlink="">
      <xdr:nvSpPr>
        <xdr:cNvPr id="465" name="n_2mainValue【保健センター・保健所】&#10;有形固定資産減価償却率"/>
        <xdr:cNvSpPr txBox="1"/>
      </xdr:nvSpPr>
      <xdr:spPr>
        <a:xfrm>
          <a:off x="14389744" y="1006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78503</xdr:rowOff>
    </xdr:from>
    <xdr:ext cx="405111" cy="259045"/>
    <xdr:sp macro="" textlink="">
      <xdr:nvSpPr>
        <xdr:cNvPr id="466" name="n_3mainValue【保健センター・保健所】&#10;有形固定資産減価償却率"/>
        <xdr:cNvSpPr txBox="1"/>
      </xdr:nvSpPr>
      <xdr:spPr>
        <a:xfrm>
          <a:off x="13500744" y="1002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32783</xdr:rowOff>
    </xdr:from>
    <xdr:ext cx="405111" cy="259045"/>
    <xdr:sp macro="" textlink="">
      <xdr:nvSpPr>
        <xdr:cNvPr id="467" name="n_4mainValue【保健センター・保健所】&#10;有形固定資産減価償却率"/>
        <xdr:cNvSpPr txBox="1"/>
      </xdr:nvSpPr>
      <xdr:spPr>
        <a:xfrm>
          <a:off x="12611744" y="997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491" name="直線コネクタ 490"/>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2"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3" name="直線コネクタ 492"/>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9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95" name="直線コネクタ 4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496"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497" name="フローチャート: 判断 496"/>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498" name="フローチャート: 判断 497"/>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499" name="フローチャート: 判断 498"/>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00" name="フローチャート: 判断 499"/>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501" name="フローチャート: 判断 500"/>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07" name="楕円 506"/>
        <xdr:cNvSpPr/>
      </xdr:nvSpPr>
      <xdr:spPr>
        <a:xfrm>
          <a:off x="22110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114317</xdr:rowOff>
    </xdr:from>
    <xdr:ext cx="469744" cy="259045"/>
    <xdr:sp macro="" textlink="">
      <xdr:nvSpPr>
        <xdr:cNvPr id="508" name="【保健センター・保健所】&#10;一人当たり面積該当値テキスト"/>
        <xdr:cNvSpPr txBox="1"/>
      </xdr:nvSpPr>
      <xdr:spPr>
        <a:xfrm>
          <a:off x="22199600"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09" name="楕円 508"/>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xdr:rowOff>
    </xdr:from>
    <xdr:to>
      <xdr:col>116</xdr:col>
      <xdr:colOff>63500</xdr:colOff>
      <xdr:row>62</xdr:row>
      <xdr:rowOff>22860</xdr:rowOff>
    </xdr:to>
    <xdr:cxnSp macro="">
      <xdr:nvCxnSpPr>
        <xdr:cNvPr id="510" name="直線コネクタ 509"/>
        <xdr:cNvCxnSpPr/>
      </xdr:nvCxnSpPr>
      <xdr:spPr>
        <a:xfrm flipV="1">
          <a:off x="21323300" y="10645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151130</xdr:rowOff>
    </xdr:from>
    <xdr:to>
      <xdr:col>107</xdr:col>
      <xdr:colOff>101600</xdr:colOff>
      <xdr:row>62</xdr:row>
      <xdr:rowOff>81280</xdr:rowOff>
    </xdr:to>
    <xdr:sp macro="" textlink="">
      <xdr:nvSpPr>
        <xdr:cNvPr id="511" name="楕円 510"/>
        <xdr:cNvSpPr/>
      </xdr:nvSpPr>
      <xdr:spPr>
        <a:xfrm>
          <a:off x="2038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30480</xdr:rowOff>
    </xdr:to>
    <xdr:cxnSp macro="">
      <xdr:nvCxnSpPr>
        <xdr:cNvPr id="512" name="直線コネクタ 511"/>
        <xdr:cNvCxnSpPr/>
      </xdr:nvCxnSpPr>
      <xdr:spPr>
        <a:xfrm flipV="1">
          <a:off x="20434300" y="1065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162560</xdr:rowOff>
    </xdr:from>
    <xdr:to>
      <xdr:col>102</xdr:col>
      <xdr:colOff>165100</xdr:colOff>
      <xdr:row>62</xdr:row>
      <xdr:rowOff>92710</xdr:rowOff>
    </xdr:to>
    <xdr:sp macro="" textlink="">
      <xdr:nvSpPr>
        <xdr:cNvPr id="513" name="楕円 512"/>
        <xdr:cNvSpPr/>
      </xdr:nvSpPr>
      <xdr:spPr>
        <a:xfrm>
          <a:off x="19494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41910</xdr:rowOff>
    </xdr:to>
    <xdr:cxnSp macro="">
      <xdr:nvCxnSpPr>
        <xdr:cNvPr id="514" name="直線コネクタ 513"/>
        <xdr:cNvCxnSpPr/>
      </xdr:nvCxnSpPr>
      <xdr:spPr>
        <a:xfrm flipV="1">
          <a:off x="19545300" y="10660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15" name="楕円 514"/>
        <xdr:cNvSpPr/>
      </xdr:nvSpPr>
      <xdr:spPr>
        <a:xfrm>
          <a:off x="18605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41910</xdr:rowOff>
    </xdr:from>
    <xdr:to>
      <xdr:col>102</xdr:col>
      <xdr:colOff>114300</xdr:colOff>
      <xdr:row>62</xdr:row>
      <xdr:rowOff>45720</xdr:rowOff>
    </xdr:to>
    <xdr:cxnSp macro="">
      <xdr:nvCxnSpPr>
        <xdr:cNvPr id="516" name="直線コネクタ 515"/>
        <xdr:cNvCxnSpPr/>
      </xdr:nvCxnSpPr>
      <xdr:spPr>
        <a:xfrm flipV="1">
          <a:off x="18656300" y="1067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517"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518" name="n_2ave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19" name="n_3aveValue【保健センター・保健所】&#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520" name="n_4aveValue【保健センター・保健所】&#10;一人当たり面積"/>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521"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72407</xdr:rowOff>
    </xdr:from>
    <xdr:ext cx="469744" cy="259045"/>
    <xdr:sp macro="" textlink="">
      <xdr:nvSpPr>
        <xdr:cNvPr id="522" name="n_2mainValue【保健センター・保健所】&#10;一人当たり面積"/>
        <xdr:cNvSpPr txBox="1"/>
      </xdr:nvSpPr>
      <xdr:spPr>
        <a:xfrm>
          <a:off x="20199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83837</xdr:rowOff>
    </xdr:from>
    <xdr:ext cx="469744" cy="259045"/>
    <xdr:sp macro="" textlink="">
      <xdr:nvSpPr>
        <xdr:cNvPr id="523" name="n_3mainValue【保健センター・保健所】&#10;一人当たり面積"/>
        <xdr:cNvSpPr txBox="1"/>
      </xdr:nvSpPr>
      <xdr:spPr>
        <a:xfrm>
          <a:off x="19310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524" name="n_4mainValue【保健センター・保健所】&#10;一人当たり面積"/>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49" name="直線コネクタ 548"/>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50"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51" name="直線コネクタ 550"/>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52"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53" name="直線コネクタ 552"/>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554" name="【消防施設】&#10;有形固定資産減価償却率平均値テキスト"/>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55" name="フローチャート: 判断 554"/>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56" name="フローチャート: 判断 555"/>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7" name="フローチャート: 判断 556"/>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558" name="フローチャート: 判断 557"/>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59" name="フローチャート: 判断 558"/>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57786</xdr:rowOff>
    </xdr:from>
    <xdr:to>
      <xdr:col>85</xdr:col>
      <xdr:colOff>177800</xdr:colOff>
      <xdr:row>83</xdr:row>
      <xdr:rowOff>159386</xdr:rowOff>
    </xdr:to>
    <xdr:sp macro="" textlink="">
      <xdr:nvSpPr>
        <xdr:cNvPr id="565" name="楕円 564"/>
        <xdr:cNvSpPr/>
      </xdr:nvSpPr>
      <xdr:spPr>
        <a:xfrm>
          <a:off x="162687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36213</xdr:rowOff>
    </xdr:from>
    <xdr:ext cx="405111" cy="259045"/>
    <xdr:sp macro="" textlink="">
      <xdr:nvSpPr>
        <xdr:cNvPr id="566" name="【消防施設】&#10;有形固定資産減価償却率該当値テキスト"/>
        <xdr:cNvSpPr txBox="1"/>
      </xdr:nvSpPr>
      <xdr:spPr>
        <a:xfrm>
          <a:off x="1635760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38736</xdr:rowOff>
    </xdr:from>
    <xdr:to>
      <xdr:col>81</xdr:col>
      <xdr:colOff>101600</xdr:colOff>
      <xdr:row>83</xdr:row>
      <xdr:rowOff>140336</xdr:rowOff>
    </xdr:to>
    <xdr:sp macro="" textlink="">
      <xdr:nvSpPr>
        <xdr:cNvPr id="567" name="楕円 566"/>
        <xdr:cNvSpPr/>
      </xdr:nvSpPr>
      <xdr:spPr>
        <a:xfrm>
          <a:off x="15430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89536</xdr:rowOff>
    </xdr:from>
    <xdr:to>
      <xdr:col>85</xdr:col>
      <xdr:colOff>127000</xdr:colOff>
      <xdr:row>83</xdr:row>
      <xdr:rowOff>108586</xdr:rowOff>
    </xdr:to>
    <xdr:cxnSp macro="">
      <xdr:nvCxnSpPr>
        <xdr:cNvPr id="568" name="直線コネクタ 567"/>
        <xdr:cNvCxnSpPr/>
      </xdr:nvCxnSpPr>
      <xdr:spPr>
        <a:xfrm>
          <a:off x="15481300" y="1431988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61595</xdr:rowOff>
    </xdr:from>
    <xdr:to>
      <xdr:col>76</xdr:col>
      <xdr:colOff>165100</xdr:colOff>
      <xdr:row>83</xdr:row>
      <xdr:rowOff>163195</xdr:rowOff>
    </xdr:to>
    <xdr:sp macro="" textlink="">
      <xdr:nvSpPr>
        <xdr:cNvPr id="569" name="楕円 568"/>
        <xdr:cNvSpPr/>
      </xdr:nvSpPr>
      <xdr:spPr>
        <a:xfrm>
          <a:off x="14541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89536</xdr:rowOff>
    </xdr:from>
    <xdr:to>
      <xdr:col>81</xdr:col>
      <xdr:colOff>50800</xdr:colOff>
      <xdr:row>83</xdr:row>
      <xdr:rowOff>112395</xdr:rowOff>
    </xdr:to>
    <xdr:cxnSp macro="">
      <xdr:nvCxnSpPr>
        <xdr:cNvPr id="570" name="直線コネクタ 569"/>
        <xdr:cNvCxnSpPr/>
      </xdr:nvCxnSpPr>
      <xdr:spPr>
        <a:xfrm flipV="1">
          <a:off x="14592300" y="143198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59689</xdr:rowOff>
    </xdr:from>
    <xdr:to>
      <xdr:col>72</xdr:col>
      <xdr:colOff>38100</xdr:colOff>
      <xdr:row>83</xdr:row>
      <xdr:rowOff>161289</xdr:rowOff>
    </xdr:to>
    <xdr:sp macro="" textlink="">
      <xdr:nvSpPr>
        <xdr:cNvPr id="571" name="楕円 570"/>
        <xdr:cNvSpPr/>
      </xdr:nvSpPr>
      <xdr:spPr>
        <a:xfrm>
          <a:off x="13652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110489</xdr:rowOff>
    </xdr:from>
    <xdr:to>
      <xdr:col>76</xdr:col>
      <xdr:colOff>114300</xdr:colOff>
      <xdr:row>83</xdr:row>
      <xdr:rowOff>112395</xdr:rowOff>
    </xdr:to>
    <xdr:cxnSp macro="">
      <xdr:nvCxnSpPr>
        <xdr:cNvPr id="572" name="直線コネクタ 571"/>
        <xdr:cNvCxnSpPr/>
      </xdr:nvCxnSpPr>
      <xdr:spPr>
        <a:xfrm>
          <a:off x="13703300" y="143408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19686</xdr:rowOff>
    </xdr:from>
    <xdr:to>
      <xdr:col>67</xdr:col>
      <xdr:colOff>101600</xdr:colOff>
      <xdr:row>83</xdr:row>
      <xdr:rowOff>121286</xdr:rowOff>
    </xdr:to>
    <xdr:sp macro="" textlink="">
      <xdr:nvSpPr>
        <xdr:cNvPr id="573" name="楕円 572"/>
        <xdr:cNvSpPr/>
      </xdr:nvSpPr>
      <xdr:spPr>
        <a:xfrm>
          <a:off x="12763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70486</xdr:rowOff>
    </xdr:from>
    <xdr:to>
      <xdr:col>71</xdr:col>
      <xdr:colOff>177800</xdr:colOff>
      <xdr:row>83</xdr:row>
      <xdr:rowOff>110489</xdr:rowOff>
    </xdr:to>
    <xdr:cxnSp macro="">
      <xdr:nvCxnSpPr>
        <xdr:cNvPr id="574" name="直線コネクタ 573"/>
        <xdr:cNvCxnSpPr/>
      </xdr:nvCxnSpPr>
      <xdr:spPr>
        <a:xfrm>
          <a:off x="12814300" y="143008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575"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76"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577"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578"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131463</xdr:rowOff>
    </xdr:from>
    <xdr:ext cx="405111" cy="259045"/>
    <xdr:sp macro="" textlink="">
      <xdr:nvSpPr>
        <xdr:cNvPr id="579" name="n_1mainValue【消防施設】&#10;有形固定資産減価償却率"/>
        <xdr:cNvSpPr txBox="1"/>
      </xdr:nvSpPr>
      <xdr:spPr>
        <a:xfrm>
          <a:off x="15266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154322</xdr:rowOff>
    </xdr:from>
    <xdr:ext cx="405111" cy="259045"/>
    <xdr:sp macro="" textlink="">
      <xdr:nvSpPr>
        <xdr:cNvPr id="580" name="n_2mainValue【消防施設】&#10;有形固定資産減価償却率"/>
        <xdr:cNvSpPr txBox="1"/>
      </xdr:nvSpPr>
      <xdr:spPr>
        <a:xfrm>
          <a:off x="14389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152416</xdr:rowOff>
    </xdr:from>
    <xdr:ext cx="405111" cy="259045"/>
    <xdr:sp macro="" textlink="">
      <xdr:nvSpPr>
        <xdr:cNvPr id="581" name="n_3mainValue【消防施設】&#10;有形固定資産減価償却率"/>
        <xdr:cNvSpPr txBox="1"/>
      </xdr:nvSpPr>
      <xdr:spPr>
        <a:xfrm>
          <a:off x="13500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112413</xdr:rowOff>
    </xdr:from>
    <xdr:ext cx="405111" cy="259045"/>
    <xdr:sp macro="" textlink="">
      <xdr:nvSpPr>
        <xdr:cNvPr id="582" name="n_4mainValue【消防施設】&#10;有形固定資産減価償却率"/>
        <xdr:cNvSpPr txBox="1"/>
      </xdr:nvSpPr>
      <xdr:spPr>
        <a:xfrm>
          <a:off x="12611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606" name="直線コネクタ 605"/>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0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08" name="直線コネクタ 60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609"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610" name="直線コネクタ 609"/>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611" name="【消防施設】&#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2" name="フローチャート: 判断 611"/>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613" name="フローチャート: 判断 612"/>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614" name="フローチャート: 判断 613"/>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15" name="フローチャート: 判断 614"/>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616" name="フローチャート: 判断 615"/>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21589</xdr:rowOff>
    </xdr:from>
    <xdr:to>
      <xdr:col>116</xdr:col>
      <xdr:colOff>114300</xdr:colOff>
      <xdr:row>82</xdr:row>
      <xdr:rowOff>123189</xdr:rowOff>
    </xdr:to>
    <xdr:sp macro="" textlink="">
      <xdr:nvSpPr>
        <xdr:cNvPr id="622" name="楕円 621"/>
        <xdr:cNvSpPr/>
      </xdr:nvSpPr>
      <xdr:spPr>
        <a:xfrm>
          <a:off x="22110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44466</xdr:rowOff>
    </xdr:from>
    <xdr:ext cx="469744" cy="259045"/>
    <xdr:sp macro="" textlink="">
      <xdr:nvSpPr>
        <xdr:cNvPr id="623" name="【消防施設】&#10;一人当たり面積該当値テキスト"/>
        <xdr:cNvSpPr txBox="1"/>
      </xdr:nvSpPr>
      <xdr:spPr>
        <a:xfrm>
          <a:off x="22199600"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624" name="楕円 623"/>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72389</xdr:rowOff>
    </xdr:from>
    <xdr:to>
      <xdr:col>116</xdr:col>
      <xdr:colOff>63500</xdr:colOff>
      <xdr:row>82</xdr:row>
      <xdr:rowOff>83820</xdr:rowOff>
    </xdr:to>
    <xdr:cxnSp macro="">
      <xdr:nvCxnSpPr>
        <xdr:cNvPr id="625" name="直線コネクタ 624"/>
        <xdr:cNvCxnSpPr/>
      </xdr:nvCxnSpPr>
      <xdr:spPr>
        <a:xfrm flipV="1">
          <a:off x="21323300" y="141312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626" name="楕円 625"/>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83820</xdr:rowOff>
    </xdr:to>
    <xdr:cxnSp macro="">
      <xdr:nvCxnSpPr>
        <xdr:cNvPr id="627" name="直線コネクタ 626"/>
        <xdr:cNvCxnSpPr/>
      </xdr:nvCxnSpPr>
      <xdr:spPr>
        <a:xfrm>
          <a:off x="20434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59689</xdr:rowOff>
    </xdr:from>
    <xdr:to>
      <xdr:col>102</xdr:col>
      <xdr:colOff>165100</xdr:colOff>
      <xdr:row>81</xdr:row>
      <xdr:rowOff>161289</xdr:rowOff>
    </xdr:to>
    <xdr:sp macro="" textlink="">
      <xdr:nvSpPr>
        <xdr:cNvPr id="628" name="楕円 627"/>
        <xdr:cNvSpPr/>
      </xdr:nvSpPr>
      <xdr:spPr>
        <a:xfrm>
          <a:off x="19494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110489</xdr:rowOff>
    </xdr:from>
    <xdr:to>
      <xdr:col>107</xdr:col>
      <xdr:colOff>50800</xdr:colOff>
      <xdr:row>82</xdr:row>
      <xdr:rowOff>83820</xdr:rowOff>
    </xdr:to>
    <xdr:cxnSp macro="">
      <xdr:nvCxnSpPr>
        <xdr:cNvPr id="629" name="直線コネクタ 628"/>
        <xdr:cNvCxnSpPr/>
      </xdr:nvCxnSpPr>
      <xdr:spPr>
        <a:xfrm>
          <a:off x="19545300" y="139979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67311</xdr:rowOff>
    </xdr:from>
    <xdr:to>
      <xdr:col>98</xdr:col>
      <xdr:colOff>38100</xdr:colOff>
      <xdr:row>81</xdr:row>
      <xdr:rowOff>168911</xdr:rowOff>
    </xdr:to>
    <xdr:sp macro="" textlink="">
      <xdr:nvSpPr>
        <xdr:cNvPr id="630" name="楕円 629"/>
        <xdr:cNvSpPr/>
      </xdr:nvSpPr>
      <xdr:spPr>
        <a:xfrm>
          <a:off x="18605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110489</xdr:rowOff>
    </xdr:from>
    <xdr:to>
      <xdr:col>102</xdr:col>
      <xdr:colOff>114300</xdr:colOff>
      <xdr:row>81</xdr:row>
      <xdr:rowOff>118111</xdr:rowOff>
    </xdr:to>
    <xdr:cxnSp macro="">
      <xdr:nvCxnSpPr>
        <xdr:cNvPr id="631" name="直線コネクタ 630"/>
        <xdr:cNvCxnSpPr/>
      </xdr:nvCxnSpPr>
      <xdr:spPr>
        <a:xfrm flipV="1">
          <a:off x="18656300" y="13997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632" name="n_1aveValue【消防施設】&#10;一人当たり面積"/>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633" name="n_2aveValue【消防施設】&#10;一人当たり面積"/>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634" name="n_3aveValue【消防施設】&#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19066</xdr:rowOff>
    </xdr:from>
    <xdr:ext cx="469744" cy="259045"/>
    <xdr:sp macro="" textlink="">
      <xdr:nvSpPr>
        <xdr:cNvPr id="635" name="n_4aveValue【消防施設】&#10;一人当たり面積"/>
        <xdr:cNvSpPr txBox="1"/>
      </xdr:nvSpPr>
      <xdr:spPr>
        <a:xfrm>
          <a:off x="18421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636" name="n_1mainValue【消防施設】&#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637" name="n_2mainValue【消防施設】&#10;一人当たり面積"/>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6366</xdr:rowOff>
    </xdr:from>
    <xdr:ext cx="469744" cy="259045"/>
    <xdr:sp macro="" textlink="">
      <xdr:nvSpPr>
        <xdr:cNvPr id="638" name="n_3mainValue【消防施設】&#10;一人当たり面積"/>
        <xdr:cNvSpPr txBox="1"/>
      </xdr:nvSpPr>
      <xdr:spPr>
        <a:xfrm>
          <a:off x="193104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13988</xdr:rowOff>
    </xdr:from>
    <xdr:ext cx="469744" cy="259045"/>
    <xdr:sp macro="" textlink="">
      <xdr:nvSpPr>
        <xdr:cNvPr id="639" name="n_4mainValue【消防施設】&#10;一人当たり面積"/>
        <xdr:cNvSpPr txBox="1"/>
      </xdr:nvSpPr>
      <xdr:spPr>
        <a:xfrm>
          <a:off x="18421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65" name="直線コネクタ 664"/>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66"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67" name="直線コネクタ 666"/>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68"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69" name="直線コネクタ 668"/>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70" name="【庁舎】&#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71" name="フローチャート: 判断 670"/>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72" name="フローチャート: 判断 671"/>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73" name="フローチャート: 判断 672"/>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4" name="フローチャート: 判断 673"/>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5" name="フローチャート: 判断 674"/>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681" name="楕円 680"/>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682" name="【庁舎】&#10;有形固定資産減価償却率該当値テキスト"/>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121738</xdr:rowOff>
    </xdr:from>
    <xdr:to>
      <xdr:col>81</xdr:col>
      <xdr:colOff>101600</xdr:colOff>
      <xdr:row>102</xdr:row>
      <xdr:rowOff>51888</xdr:rowOff>
    </xdr:to>
    <xdr:sp macro="" textlink="">
      <xdr:nvSpPr>
        <xdr:cNvPr id="683" name="楕円 682"/>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xdr:rowOff>
    </xdr:from>
    <xdr:to>
      <xdr:col>85</xdr:col>
      <xdr:colOff>127000</xdr:colOff>
      <xdr:row>102</xdr:row>
      <xdr:rowOff>19050</xdr:rowOff>
    </xdr:to>
    <xdr:cxnSp macro="">
      <xdr:nvCxnSpPr>
        <xdr:cNvPr id="684" name="直線コネクタ 683"/>
        <xdr:cNvCxnSpPr/>
      </xdr:nvCxnSpPr>
      <xdr:spPr>
        <a:xfrm>
          <a:off x="15481300" y="1748898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85816</xdr:rowOff>
    </xdr:from>
    <xdr:to>
      <xdr:col>76</xdr:col>
      <xdr:colOff>165100</xdr:colOff>
      <xdr:row>102</xdr:row>
      <xdr:rowOff>15966</xdr:rowOff>
    </xdr:to>
    <xdr:sp macro="" textlink="">
      <xdr:nvSpPr>
        <xdr:cNvPr id="685" name="楕円 684"/>
        <xdr:cNvSpPr/>
      </xdr:nvSpPr>
      <xdr:spPr>
        <a:xfrm>
          <a:off x="14541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136616</xdr:rowOff>
    </xdr:from>
    <xdr:to>
      <xdr:col>81</xdr:col>
      <xdr:colOff>50800</xdr:colOff>
      <xdr:row>102</xdr:row>
      <xdr:rowOff>1088</xdr:rowOff>
    </xdr:to>
    <xdr:cxnSp macro="">
      <xdr:nvCxnSpPr>
        <xdr:cNvPr id="686" name="直線コネクタ 685"/>
        <xdr:cNvCxnSpPr/>
      </xdr:nvCxnSpPr>
      <xdr:spPr>
        <a:xfrm>
          <a:off x="14592300" y="174530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66221</xdr:rowOff>
    </xdr:from>
    <xdr:to>
      <xdr:col>72</xdr:col>
      <xdr:colOff>38100</xdr:colOff>
      <xdr:row>101</xdr:row>
      <xdr:rowOff>167821</xdr:rowOff>
    </xdr:to>
    <xdr:sp macro="" textlink="">
      <xdr:nvSpPr>
        <xdr:cNvPr id="687" name="楕円 686"/>
        <xdr:cNvSpPr/>
      </xdr:nvSpPr>
      <xdr:spPr>
        <a:xfrm>
          <a:off x="13652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117021</xdr:rowOff>
    </xdr:from>
    <xdr:to>
      <xdr:col>76</xdr:col>
      <xdr:colOff>114300</xdr:colOff>
      <xdr:row>101</xdr:row>
      <xdr:rowOff>136616</xdr:rowOff>
    </xdr:to>
    <xdr:cxnSp macro="">
      <xdr:nvCxnSpPr>
        <xdr:cNvPr id="688" name="直線コネクタ 687"/>
        <xdr:cNvCxnSpPr/>
      </xdr:nvCxnSpPr>
      <xdr:spPr>
        <a:xfrm>
          <a:off x="13703300" y="174334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22134</xdr:rowOff>
    </xdr:from>
    <xdr:to>
      <xdr:col>67</xdr:col>
      <xdr:colOff>101600</xdr:colOff>
      <xdr:row>101</xdr:row>
      <xdr:rowOff>123734</xdr:rowOff>
    </xdr:to>
    <xdr:sp macro="" textlink="">
      <xdr:nvSpPr>
        <xdr:cNvPr id="689" name="楕円 688"/>
        <xdr:cNvSpPr/>
      </xdr:nvSpPr>
      <xdr:spPr>
        <a:xfrm>
          <a:off x="12763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72934</xdr:rowOff>
    </xdr:from>
    <xdr:to>
      <xdr:col>71</xdr:col>
      <xdr:colOff>177800</xdr:colOff>
      <xdr:row>101</xdr:row>
      <xdr:rowOff>117021</xdr:rowOff>
    </xdr:to>
    <xdr:cxnSp macro="">
      <xdr:nvCxnSpPr>
        <xdr:cNvPr id="690" name="直線コネクタ 689"/>
        <xdr:cNvCxnSpPr/>
      </xdr:nvCxnSpPr>
      <xdr:spPr>
        <a:xfrm>
          <a:off x="12814300" y="173893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691"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92"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693" name="n_3aveValue【庁舎】&#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94"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68415</xdr:rowOff>
    </xdr:from>
    <xdr:ext cx="405111" cy="259045"/>
    <xdr:sp macro="" textlink="">
      <xdr:nvSpPr>
        <xdr:cNvPr id="695" name="n_1mainValue【庁舎】&#10;有形固定資産減価償却率"/>
        <xdr:cNvSpPr txBox="1"/>
      </xdr:nvSpPr>
      <xdr:spPr>
        <a:xfrm>
          <a:off x="152660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32493</xdr:rowOff>
    </xdr:from>
    <xdr:ext cx="405111" cy="259045"/>
    <xdr:sp macro="" textlink="">
      <xdr:nvSpPr>
        <xdr:cNvPr id="696" name="n_2mainValue【庁舎】&#10;有形固定資産減価償却率"/>
        <xdr:cNvSpPr txBox="1"/>
      </xdr:nvSpPr>
      <xdr:spPr>
        <a:xfrm>
          <a:off x="14389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12898</xdr:rowOff>
    </xdr:from>
    <xdr:ext cx="405111" cy="259045"/>
    <xdr:sp macro="" textlink="">
      <xdr:nvSpPr>
        <xdr:cNvPr id="697" name="n_3mainValue【庁舎】&#10;有形固定資産減価償却率"/>
        <xdr:cNvSpPr txBox="1"/>
      </xdr:nvSpPr>
      <xdr:spPr>
        <a:xfrm>
          <a:off x="13500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140261</xdr:rowOff>
    </xdr:from>
    <xdr:ext cx="405111" cy="259045"/>
    <xdr:sp macro="" textlink="">
      <xdr:nvSpPr>
        <xdr:cNvPr id="698" name="n_4mainValue【庁舎】&#10;有形固定資産減価償却率"/>
        <xdr:cNvSpPr txBox="1"/>
      </xdr:nvSpPr>
      <xdr:spPr>
        <a:xfrm>
          <a:off x="126117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722" name="直線コネクタ 721"/>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723"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724" name="直線コネクタ 723"/>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725"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726" name="直線コネクタ 725"/>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727"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728" name="フローチャート: 判断 727"/>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29" name="フローチャート: 判断 728"/>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30" name="フローチャート: 判断 729"/>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31" name="フローチャート: 判断 730"/>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32" name="フローチャート: 判断 731"/>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xdr:rowOff>
    </xdr:from>
    <xdr:to>
      <xdr:col>116</xdr:col>
      <xdr:colOff>114300</xdr:colOff>
      <xdr:row>104</xdr:row>
      <xdr:rowOff>109855</xdr:rowOff>
    </xdr:to>
    <xdr:sp macro="" textlink="">
      <xdr:nvSpPr>
        <xdr:cNvPr id="738" name="楕円 737"/>
        <xdr:cNvSpPr/>
      </xdr:nvSpPr>
      <xdr:spPr>
        <a:xfrm>
          <a:off x="221107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158132</xdr:rowOff>
    </xdr:from>
    <xdr:ext cx="469744" cy="259045"/>
    <xdr:sp macro="" textlink="">
      <xdr:nvSpPr>
        <xdr:cNvPr id="739" name="【庁舎】&#10;一人当たり面積該当値テキスト"/>
        <xdr:cNvSpPr txBox="1"/>
      </xdr:nvSpPr>
      <xdr:spPr>
        <a:xfrm>
          <a:off x="22199600" y="1781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21589</xdr:rowOff>
    </xdr:from>
    <xdr:to>
      <xdr:col>112</xdr:col>
      <xdr:colOff>38100</xdr:colOff>
      <xdr:row>104</xdr:row>
      <xdr:rowOff>123189</xdr:rowOff>
    </xdr:to>
    <xdr:sp macro="" textlink="">
      <xdr:nvSpPr>
        <xdr:cNvPr id="740" name="楕円 739"/>
        <xdr:cNvSpPr/>
      </xdr:nvSpPr>
      <xdr:spPr>
        <a:xfrm>
          <a:off x="2127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59055</xdr:rowOff>
    </xdr:from>
    <xdr:to>
      <xdr:col>116</xdr:col>
      <xdr:colOff>63500</xdr:colOff>
      <xdr:row>104</xdr:row>
      <xdr:rowOff>72389</xdr:rowOff>
    </xdr:to>
    <xdr:cxnSp macro="">
      <xdr:nvCxnSpPr>
        <xdr:cNvPr id="741" name="直線コネクタ 740"/>
        <xdr:cNvCxnSpPr/>
      </xdr:nvCxnSpPr>
      <xdr:spPr>
        <a:xfrm flipV="1">
          <a:off x="21323300" y="178898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36830</xdr:rowOff>
    </xdr:from>
    <xdr:to>
      <xdr:col>107</xdr:col>
      <xdr:colOff>101600</xdr:colOff>
      <xdr:row>104</xdr:row>
      <xdr:rowOff>138430</xdr:rowOff>
    </xdr:to>
    <xdr:sp macro="" textlink="">
      <xdr:nvSpPr>
        <xdr:cNvPr id="742" name="楕円 741"/>
        <xdr:cNvSpPr/>
      </xdr:nvSpPr>
      <xdr:spPr>
        <a:xfrm>
          <a:off x="20383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72389</xdr:rowOff>
    </xdr:from>
    <xdr:to>
      <xdr:col>111</xdr:col>
      <xdr:colOff>177800</xdr:colOff>
      <xdr:row>104</xdr:row>
      <xdr:rowOff>87630</xdr:rowOff>
    </xdr:to>
    <xdr:cxnSp macro="">
      <xdr:nvCxnSpPr>
        <xdr:cNvPr id="743" name="直線コネクタ 742"/>
        <xdr:cNvCxnSpPr/>
      </xdr:nvCxnSpPr>
      <xdr:spPr>
        <a:xfrm flipV="1">
          <a:off x="20434300" y="17903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53975</xdr:rowOff>
    </xdr:from>
    <xdr:to>
      <xdr:col>102</xdr:col>
      <xdr:colOff>165100</xdr:colOff>
      <xdr:row>104</xdr:row>
      <xdr:rowOff>155575</xdr:rowOff>
    </xdr:to>
    <xdr:sp macro="" textlink="">
      <xdr:nvSpPr>
        <xdr:cNvPr id="744" name="楕円 743"/>
        <xdr:cNvSpPr/>
      </xdr:nvSpPr>
      <xdr:spPr>
        <a:xfrm>
          <a:off x="19494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87630</xdr:rowOff>
    </xdr:from>
    <xdr:to>
      <xdr:col>107</xdr:col>
      <xdr:colOff>50800</xdr:colOff>
      <xdr:row>104</xdr:row>
      <xdr:rowOff>104775</xdr:rowOff>
    </xdr:to>
    <xdr:cxnSp macro="">
      <xdr:nvCxnSpPr>
        <xdr:cNvPr id="745" name="直線コネクタ 744"/>
        <xdr:cNvCxnSpPr/>
      </xdr:nvCxnSpPr>
      <xdr:spPr>
        <a:xfrm flipV="1">
          <a:off x="19545300" y="179184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65405</xdr:rowOff>
    </xdr:from>
    <xdr:to>
      <xdr:col>98</xdr:col>
      <xdr:colOff>38100</xdr:colOff>
      <xdr:row>104</xdr:row>
      <xdr:rowOff>167005</xdr:rowOff>
    </xdr:to>
    <xdr:sp macro="" textlink="">
      <xdr:nvSpPr>
        <xdr:cNvPr id="746" name="楕円 745"/>
        <xdr:cNvSpPr/>
      </xdr:nvSpPr>
      <xdr:spPr>
        <a:xfrm>
          <a:off x="18605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104775</xdr:rowOff>
    </xdr:from>
    <xdr:to>
      <xdr:col>102</xdr:col>
      <xdr:colOff>114300</xdr:colOff>
      <xdr:row>104</xdr:row>
      <xdr:rowOff>116205</xdr:rowOff>
    </xdr:to>
    <xdr:cxnSp macro="">
      <xdr:nvCxnSpPr>
        <xdr:cNvPr id="747" name="直線コネクタ 746"/>
        <xdr:cNvCxnSpPr/>
      </xdr:nvCxnSpPr>
      <xdr:spPr>
        <a:xfrm flipV="1">
          <a:off x="18656300" y="17935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748"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749"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750"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751"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114316</xdr:rowOff>
    </xdr:from>
    <xdr:ext cx="469744" cy="259045"/>
    <xdr:sp macro="" textlink="">
      <xdr:nvSpPr>
        <xdr:cNvPr id="752" name="n_1mainValue【庁舎】&#10;一人当たり面積"/>
        <xdr:cNvSpPr txBox="1"/>
      </xdr:nvSpPr>
      <xdr:spPr>
        <a:xfrm>
          <a:off x="21075727" y="17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129557</xdr:rowOff>
    </xdr:from>
    <xdr:ext cx="469744" cy="259045"/>
    <xdr:sp macro="" textlink="">
      <xdr:nvSpPr>
        <xdr:cNvPr id="753" name="n_2mainValue【庁舎】&#10;一人当たり面積"/>
        <xdr:cNvSpPr txBox="1"/>
      </xdr:nvSpPr>
      <xdr:spPr>
        <a:xfrm>
          <a:off x="20199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146702</xdr:rowOff>
    </xdr:from>
    <xdr:ext cx="469744" cy="259045"/>
    <xdr:sp macro="" textlink="">
      <xdr:nvSpPr>
        <xdr:cNvPr id="754" name="n_3mainValue【庁舎】&#10;一人当たり面積"/>
        <xdr:cNvSpPr txBox="1"/>
      </xdr:nvSpPr>
      <xdr:spPr>
        <a:xfrm>
          <a:off x="19310427" y="17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12082</xdr:rowOff>
    </xdr:from>
    <xdr:ext cx="469744" cy="259045"/>
    <xdr:sp macro="" textlink="">
      <xdr:nvSpPr>
        <xdr:cNvPr id="755" name="n_4mainValue【庁舎】&#10;一人当たり面積"/>
        <xdr:cNvSpPr txBox="1"/>
      </xdr:nvSpPr>
      <xdr:spPr>
        <a:xfrm>
          <a:off x="184214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a:t>
          </a:r>
          <a:r>
            <a:rPr kumimoji="1" lang="ja-JP" altLang="en-US" sz="1100">
              <a:solidFill>
                <a:schemeClr val="dk1"/>
              </a:solidFill>
              <a:effectLst/>
              <a:latin typeface="+mn-lt"/>
              <a:ea typeface="+mn-ea"/>
              <a:cs typeface="+mn-cs"/>
            </a:rPr>
            <a:t>保健センター、消防施設</a:t>
          </a:r>
          <a:r>
            <a:rPr kumimoji="1" lang="ja-JP" altLang="ja-JP" sz="1100">
              <a:solidFill>
                <a:schemeClr val="dk1"/>
              </a:solidFill>
              <a:effectLst/>
              <a:latin typeface="+mn-lt"/>
              <a:ea typeface="+mn-ea"/>
              <a:cs typeface="+mn-cs"/>
            </a:rPr>
            <a:t>であり、低くなっているのは一般廃棄物処理施設と庁舎である。</a:t>
          </a:r>
          <a:endParaRPr lang="ja-JP" altLang="ja-JP" sz="1400">
            <a:effectLst/>
          </a:endParaRPr>
        </a:p>
        <a:p>
          <a:r>
            <a:rPr kumimoji="1" lang="ja-JP" altLang="ja-JP" sz="1100">
              <a:solidFill>
                <a:schemeClr val="dk1"/>
              </a:solidFill>
              <a:effectLst/>
              <a:latin typeface="+mn-lt"/>
              <a:ea typeface="+mn-ea"/>
              <a:cs typeface="+mn-cs"/>
            </a:rPr>
            <a:t>廃棄物処理施設は宇和島地区広域事務組合資産分</a:t>
          </a:r>
          <a:r>
            <a:rPr kumimoji="1" lang="ja-JP" altLang="en-US" sz="1100">
              <a:solidFill>
                <a:schemeClr val="dk1"/>
              </a:solidFill>
              <a:effectLst/>
              <a:latin typeface="+mn-lt"/>
              <a:ea typeface="+mn-ea"/>
              <a:cs typeface="+mn-cs"/>
            </a:rPr>
            <a:t>で、昨年度から数値が増加しているのは</a:t>
          </a:r>
          <a:r>
            <a:rPr kumimoji="1" lang="ja-JP" altLang="ja-JP" sz="1100">
              <a:solidFill>
                <a:schemeClr val="dk1"/>
              </a:solidFill>
              <a:effectLst/>
              <a:latin typeface="+mn-lt"/>
              <a:ea typeface="+mn-ea"/>
              <a:cs typeface="+mn-cs"/>
            </a:rPr>
            <a:t>広域事務組合から提示された数値に</a:t>
          </a:r>
          <a:r>
            <a:rPr kumimoji="1" lang="ja-JP" altLang="en-US" sz="1100">
              <a:solidFill>
                <a:schemeClr val="dk1"/>
              </a:solidFill>
              <a:effectLst/>
              <a:latin typeface="+mn-lt"/>
              <a:ea typeface="+mn-ea"/>
              <a:cs typeface="+mn-cs"/>
            </a:rPr>
            <a:t>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庁舎は本庁舎を改修し耐震改修工事を行ったことにより類似団体と比較し低くなって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、今後も維持管理にかかる経費の増加に留意し施設運営、管理に努めていく。</a:t>
          </a:r>
          <a:endParaRPr lang="ja-JP" altLang="ja-JP" sz="1400">
            <a:effectLst/>
          </a:endParaRPr>
        </a:p>
        <a:p>
          <a:r>
            <a:rPr kumimoji="1" lang="ja-JP" altLang="ja-JP" sz="1100">
              <a:solidFill>
                <a:schemeClr val="dk1"/>
              </a:solidFill>
              <a:effectLst/>
              <a:latin typeface="+mn-lt"/>
              <a:ea typeface="+mn-ea"/>
              <a:cs typeface="+mn-cs"/>
            </a:rPr>
            <a:t>昨年度と比較し</a:t>
          </a:r>
          <a:r>
            <a:rPr kumimoji="1" lang="ja-JP" altLang="en-US" sz="1100">
              <a:solidFill>
                <a:schemeClr val="dk1"/>
              </a:solidFill>
              <a:effectLst/>
              <a:latin typeface="+mn-lt"/>
              <a:ea typeface="+mn-ea"/>
              <a:cs typeface="+mn-cs"/>
            </a:rPr>
            <a:t>体育館・プールが</a:t>
          </a:r>
          <a:r>
            <a:rPr kumimoji="1" lang="ja-JP" altLang="ja-JP" sz="1100">
              <a:solidFill>
                <a:schemeClr val="dk1"/>
              </a:solidFill>
              <a:effectLst/>
              <a:latin typeface="+mn-lt"/>
              <a:ea typeface="+mn-ea"/>
              <a:cs typeface="+mn-cs"/>
            </a:rPr>
            <a:t>低くなっているのは、</a:t>
          </a:r>
          <a:r>
            <a:rPr kumimoji="1" lang="ja-JP" altLang="en-US" sz="1100">
              <a:solidFill>
                <a:schemeClr val="dk1"/>
              </a:solidFill>
              <a:effectLst/>
              <a:latin typeface="+mn-lt"/>
              <a:ea typeface="+mn-ea"/>
              <a:cs typeface="+mn-cs"/>
            </a:rPr>
            <a:t>鬼北総合公園体育館を宇和島地区広域事務組合から無償譲渡され当町資産となったこと</a:t>
          </a:r>
          <a:r>
            <a:rPr kumimoji="1" lang="ja-JP" altLang="ja-JP" sz="1100">
              <a:solidFill>
                <a:schemeClr val="dk1"/>
              </a:solidFill>
              <a:effectLst/>
              <a:latin typeface="+mn-lt"/>
              <a:ea typeface="+mn-ea"/>
              <a:cs typeface="+mn-cs"/>
            </a:rPr>
            <a:t>によるものである。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10,179
10,091
241.88
7,864,701
7,718,818
106,474
4,451,669
7,987,984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年間も横ばいの状況である。人口の減少や高齢化率</a:t>
          </a:r>
          <a:r>
            <a:rPr lang="en-US" altLang="ja-JP" sz="1100" b="0" i="0" baseline="0">
              <a:solidFill>
                <a:schemeClr val="dk1"/>
              </a:solidFill>
              <a:effectLst/>
              <a:latin typeface="+mn-lt"/>
              <a:ea typeface="+mn-ea"/>
              <a:cs typeface="+mn-cs"/>
            </a:rPr>
            <a:t>45.5</a:t>
          </a:r>
          <a:r>
            <a:rPr lang="ja-JP" altLang="ja-JP" sz="1100" b="0" i="0" baseline="0">
              <a:solidFill>
                <a:schemeClr val="dk1"/>
              </a:solidFill>
              <a:effectLst/>
              <a:latin typeface="+mn-lt"/>
              <a:ea typeface="+mn-ea"/>
              <a:cs typeface="+mn-cs"/>
            </a:rPr>
            <a:t>％に加え、基幹産業である農林業の低迷、町内に大きな企業がないこと等により、財政基盤が弱く、類似団体平均をかなり下回っている。</a:t>
          </a:r>
          <a:endParaRPr lang="ja-JP" altLang="ja-JP" sz="1400">
            <a:effectLst/>
          </a:endParaRPr>
        </a:p>
        <a:p>
          <a:pPr rtl="0" fontAlgn="base"/>
          <a:r>
            <a:rPr lang="ja-JP" altLang="ja-JP" sz="1100" b="0" i="0" baseline="0">
              <a:solidFill>
                <a:schemeClr val="dk1"/>
              </a:solidFill>
              <a:effectLst/>
              <a:latin typeface="+mn-lt"/>
              <a:ea typeface="+mn-ea"/>
              <a:cs typeface="+mn-cs"/>
            </a:rPr>
            <a:t>　職員数の削減や施設の統廃合、投資的事業の見直しなどによる経費の削減に努めるほか、町税の徴収体制の強化による自主財源の安定確保に努め、財政の健全化を図る。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50195</xdr:rowOff>
    </xdr:to>
    <xdr:cxnSp macro="">
      <xdr:nvCxnSpPr>
        <xdr:cNvPr id="73" name="直線コネクタ 72"/>
        <xdr:cNvCxnSpPr/>
      </xdr:nvCxnSpPr>
      <xdr:spPr>
        <a:xfrm flipV="1">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％の増となった。要因としては、</a:t>
          </a:r>
          <a:r>
            <a:rPr lang="ja-JP" altLang="en-US" sz="1100" b="0" i="0" baseline="0">
              <a:solidFill>
                <a:schemeClr val="dk1"/>
              </a:solidFill>
              <a:effectLst/>
              <a:latin typeface="+mn-lt"/>
              <a:ea typeface="+mn-ea"/>
              <a:cs typeface="+mn-cs"/>
            </a:rPr>
            <a:t>扶助費、補助費等、公債費</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増加したことが</a:t>
          </a:r>
          <a:r>
            <a:rPr lang="ja-JP" altLang="ja-JP" sz="1100" b="0" i="0" baseline="0">
              <a:solidFill>
                <a:schemeClr val="dk1"/>
              </a:solidFill>
              <a:effectLst/>
              <a:latin typeface="+mn-lt"/>
              <a:ea typeface="+mn-ea"/>
              <a:cs typeface="+mn-cs"/>
            </a:rPr>
            <a:t>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ただ、今年度の比率は全国、愛媛県、類似団体すべての平均を下回った。今後も適正な人員管理による人件費の抑制、施設の統廃合・民間委託などによる経常経費の削減、普通建設事業の見直しによる公債費の抑制に努めることにより、経常収支比率の低下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62</xdr:row>
      <xdr:rowOff>136948</xdr:rowOff>
    </xdr:to>
    <xdr:cxnSp macro="">
      <xdr:nvCxnSpPr>
        <xdr:cNvPr id="133" name="直線コネクタ 132"/>
        <xdr:cNvCxnSpPr/>
      </xdr:nvCxnSpPr>
      <xdr:spPr>
        <a:xfrm>
          <a:off x="4114800" y="10714567"/>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16298</xdr:rowOff>
    </xdr:from>
    <xdr:to>
      <xdr:col>19</xdr:col>
      <xdr:colOff>133350</xdr:colOff>
      <xdr:row>62</xdr:row>
      <xdr:rowOff>84667</xdr:rowOff>
    </xdr:to>
    <xdr:cxnSp macro="">
      <xdr:nvCxnSpPr>
        <xdr:cNvPr id="136" name="直線コネクタ 135"/>
        <xdr:cNvCxnSpPr/>
      </xdr:nvCxnSpPr>
      <xdr:spPr>
        <a:xfrm>
          <a:off x="3225800" y="1064619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147531</xdr:rowOff>
    </xdr:from>
    <xdr:to>
      <xdr:col>15</xdr:col>
      <xdr:colOff>82550</xdr:colOff>
      <xdr:row>62</xdr:row>
      <xdr:rowOff>16298</xdr:rowOff>
    </xdr:to>
    <xdr:cxnSp macro="">
      <xdr:nvCxnSpPr>
        <xdr:cNvPr id="139" name="直線コネクタ 138"/>
        <xdr:cNvCxnSpPr/>
      </xdr:nvCxnSpPr>
      <xdr:spPr>
        <a:xfrm>
          <a:off x="2336800" y="1060598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67098</xdr:rowOff>
    </xdr:from>
    <xdr:to>
      <xdr:col>11</xdr:col>
      <xdr:colOff>31750</xdr:colOff>
      <xdr:row>61</xdr:row>
      <xdr:rowOff>147531</xdr:rowOff>
    </xdr:to>
    <xdr:cxnSp macro="">
      <xdr:nvCxnSpPr>
        <xdr:cNvPr id="142" name="直線コネクタ 141"/>
        <xdr:cNvCxnSpPr/>
      </xdr:nvCxnSpPr>
      <xdr:spPr>
        <a:xfrm>
          <a:off x="1447800" y="105255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86148</xdr:rowOff>
    </xdr:from>
    <xdr:to>
      <xdr:col>23</xdr:col>
      <xdr:colOff>184150</xdr:colOff>
      <xdr:row>63</xdr:row>
      <xdr:rowOff>16298</xdr:rowOff>
    </xdr:to>
    <xdr:sp macro="" textlink="">
      <xdr:nvSpPr>
        <xdr:cNvPr id="152" name="楕円 151"/>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102675</xdr:rowOff>
    </xdr:from>
    <xdr:ext cx="762000" cy="259045"/>
    <xdr:sp macro="" textlink="">
      <xdr:nvSpPr>
        <xdr:cNvPr id="153" name="財政構造の弾力性該当値テキスト"/>
        <xdr:cNvSpPr txBox="1"/>
      </xdr:nvSpPr>
      <xdr:spPr>
        <a:xfrm>
          <a:off x="5041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4" name="楕円 153"/>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145644</xdr:rowOff>
    </xdr:from>
    <xdr:ext cx="736600" cy="259045"/>
    <xdr:sp macro="" textlink="">
      <xdr:nvSpPr>
        <xdr:cNvPr id="155" name="テキスト ボックス 154"/>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136948</xdr:rowOff>
    </xdr:from>
    <xdr:to>
      <xdr:col>15</xdr:col>
      <xdr:colOff>133350</xdr:colOff>
      <xdr:row>62</xdr:row>
      <xdr:rowOff>67098</xdr:rowOff>
    </xdr:to>
    <xdr:sp macro="" textlink="">
      <xdr:nvSpPr>
        <xdr:cNvPr id="156" name="楕円 155"/>
        <xdr:cNvSpPr/>
      </xdr:nvSpPr>
      <xdr:spPr>
        <a:xfrm>
          <a:off x="3175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77275</xdr:rowOff>
    </xdr:from>
    <xdr:ext cx="762000" cy="259045"/>
    <xdr:sp macro="" textlink="">
      <xdr:nvSpPr>
        <xdr:cNvPr id="157" name="テキスト ボックス 156"/>
        <xdr:cNvSpPr txBox="1"/>
      </xdr:nvSpPr>
      <xdr:spPr>
        <a:xfrm>
          <a:off x="2844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96731</xdr:rowOff>
    </xdr:from>
    <xdr:to>
      <xdr:col>11</xdr:col>
      <xdr:colOff>82550</xdr:colOff>
      <xdr:row>62</xdr:row>
      <xdr:rowOff>26881</xdr:rowOff>
    </xdr:to>
    <xdr:sp macro="" textlink="">
      <xdr:nvSpPr>
        <xdr:cNvPr id="158" name="楕円 157"/>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59" name="テキスト ボックス 158"/>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60" name="楕円 159"/>
        <xdr:cNvSpPr/>
      </xdr:nvSpPr>
      <xdr:spPr>
        <a:xfrm>
          <a:off x="1397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128075</xdr:rowOff>
    </xdr:from>
    <xdr:ext cx="762000" cy="259045"/>
    <xdr:sp macro="" textlink="">
      <xdr:nvSpPr>
        <xdr:cNvPr id="161" name="テキスト ボックス 160"/>
        <xdr:cNvSpPr txBox="1"/>
      </xdr:nvSpPr>
      <xdr:spPr>
        <a:xfrm>
          <a:off x="1066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22,045</a:t>
          </a:r>
          <a:r>
            <a:rPr lang="ja-JP" altLang="ja-JP" sz="1100" b="0" i="0" baseline="0">
              <a:solidFill>
                <a:schemeClr val="dk1"/>
              </a:solidFill>
              <a:effectLst/>
              <a:latin typeface="+mn-lt"/>
              <a:ea typeface="+mn-ea"/>
              <a:cs typeface="+mn-cs"/>
            </a:rPr>
            <a:t>円の増、全国平均と比較すると</a:t>
          </a:r>
          <a:r>
            <a:rPr lang="en-US" altLang="ja-JP" sz="1100" b="0" i="0" baseline="0">
              <a:solidFill>
                <a:schemeClr val="dk1"/>
              </a:solidFill>
              <a:effectLst/>
              <a:latin typeface="+mn-lt"/>
              <a:ea typeface="+mn-ea"/>
              <a:cs typeface="+mn-cs"/>
            </a:rPr>
            <a:t>73,619</a:t>
          </a:r>
          <a:r>
            <a:rPr lang="ja-JP" altLang="ja-JP" sz="1100" b="0" i="0" baseline="0">
              <a:solidFill>
                <a:schemeClr val="dk1"/>
              </a:solidFill>
              <a:effectLst/>
              <a:latin typeface="+mn-lt"/>
              <a:ea typeface="+mn-ea"/>
              <a:cs typeface="+mn-cs"/>
            </a:rPr>
            <a:t>円の大幅増となっている。これは中山間地域であるがゆえ集落が点在し、その集落ごとに保育所が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ヶ所、また小学校が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校、中学校が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校あることが人件費・物件費等を増加させている。また、それぞれ業務が電算化され人件費等が抑制する一方、更新費用やシステム構築に年々費用が増加していることも要因となっている。</a:t>
          </a:r>
          <a:endParaRPr lang="ja-JP" altLang="ja-JP" sz="1400">
            <a:effectLst/>
          </a:endParaRPr>
        </a:p>
        <a:p>
          <a:r>
            <a:rPr lang="ja-JP" altLang="ja-JP" sz="1100" b="0" i="0" baseline="0">
              <a:solidFill>
                <a:schemeClr val="dk1"/>
              </a:solidFill>
              <a:effectLst/>
              <a:latin typeface="+mn-lt"/>
              <a:ea typeface="+mn-ea"/>
              <a:cs typeface="+mn-cs"/>
            </a:rPr>
            <a:t>　適正な人員管理による人件費の削減や施設の統廃合、見直し等により維持管理経費をいかに削減していくかが今後の課題である。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141830</xdr:rowOff>
    </xdr:from>
    <xdr:to>
      <xdr:col>23</xdr:col>
      <xdr:colOff>133350</xdr:colOff>
      <xdr:row>83</xdr:row>
      <xdr:rowOff>10685</xdr:rowOff>
    </xdr:to>
    <xdr:cxnSp macro="">
      <xdr:nvCxnSpPr>
        <xdr:cNvPr id="196" name="直線コネクタ 195"/>
        <xdr:cNvCxnSpPr/>
      </xdr:nvCxnSpPr>
      <xdr:spPr>
        <a:xfrm>
          <a:off x="4114800" y="14200730"/>
          <a:ext cx="8382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120290</xdr:rowOff>
    </xdr:from>
    <xdr:to>
      <xdr:col>19</xdr:col>
      <xdr:colOff>133350</xdr:colOff>
      <xdr:row>82</xdr:row>
      <xdr:rowOff>141830</xdr:rowOff>
    </xdr:to>
    <xdr:cxnSp macro="">
      <xdr:nvCxnSpPr>
        <xdr:cNvPr id="199" name="直線コネクタ 198"/>
        <xdr:cNvCxnSpPr/>
      </xdr:nvCxnSpPr>
      <xdr:spPr>
        <a:xfrm>
          <a:off x="3225800" y="14179190"/>
          <a:ext cx="8890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120290</xdr:rowOff>
    </xdr:from>
    <xdr:to>
      <xdr:col>15</xdr:col>
      <xdr:colOff>82550</xdr:colOff>
      <xdr:row>82</xdr:row>
      <xdr:rowOff>122324</xdr:rowOff>
    </xdr:to>
    <xdr:cxnSp macro="">
      <xdr:nvCxnSpPr>
        <xdr:cNvPr id="202" name="直線コネクタ 201"/>
        <xdr:cNvCxnSpPr/>
      </xdr:nvCxnSpPr>
      <xdr:spPr>
        <a:xfrm flipV="1">
          <a:off x="2336800" y="14179190"/>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118951</xdr:rowOff>
    </xdr:from>
    <xdr:to>
      <xdr:col>11</xdr:col>
      <xdr:colOff>31750</xdr:colOff>
      <xdr:row>82</xdr:row>
      <xdr:rowOff>122324</xdr:rowOff>
    </xdr:to>
    <xdr:cxnSp macro="">
      <xdr:nvCxnSpPr>
        <xdr:cNvPr id="205" name="直線コネクタ 204"/>
        <xdr:cNvCxnSpPr/>
      </xdr:nvCxnSpPr>
      <xdr:spPr>
        <a:xfrm>
          <a:off x="1447800" y="14177851"/>
          <a:ext cx="8890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131335</xdr:rowOff>
    </xdr:from>
    <xdr:to>
      <xdr:col>23</xdr:col>
      <xdr:colOff>184150</xdr:colOff>
      <xdr:row>83</xdr:row>
      <xdr:rowOff>61485</xdr:rowOff>
    </xdr:to>
    <xdr:sp macro="" textlink="">
      <xdr:nvSpPr>
        <xdr:cNvPr id="215" name="楕円 214"/>
        <xdr:cNvSpPr/>
      </xdr:nvSpPr>
      <xdr:spPr>
        <a:xfrm>
          <a:off x="4902200" y="141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103412</xdr:rowOff>
    </xdr:from>
    <xdr:ext cx="762000" cy="259045"/>
    <xdr:sp macro="" textlink="">
      <xdr:nvSpPr>
        <xdr:cNvPr id="216" name="人件費・物件費等の状況該当値テキスト"/>
        <xdr:cNvSpPr txBox="1"/>
      </xdr:nvSpPr>
      <xdr:spPr>
        <a:xfrm>
          <a:off x="5041900" y="1416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91030</xdr:rowOff>
    </xdr:from>
    <xdr:to>
      <xdr:col>19</xdr:col>
      <xdr:colOff>184150</xdr:colOff>
      <xdr:row>83</xdr:row>
      <xdr:rowOff>21180</xdr:rowOff>
    </xdr:to>
    <xdr:sp macro="" textlink="">
      <xdr:nvSpPr>
        <xdr:cNvPr id="217" name="楕円 216"/>
        <xdr:cNvSpPr/>
      </xdr:nvSpPr>
      <xdr:spPr>
        <a:xfrm>
          <a:off x="4064000" y="141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5957</xdr:rowOff>
    </xdr:from>
    <xdr:ext cx="736600" cy="259045"/>
    <xdr:sp macro="" textlink="">
      <xdr:nvSpPr>
        <xdr:cNvPr id="218" name="テキスト ボックス 217"/>
        <xdr:cNvSpPr txBox="1"/>
      </xdr:nvSpPr>
      <xdr:spPr>
        <a:xfrm>
          <a:off x="3733800" y="1423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69490</xdr:rowOff>
    </xdr:from>
    <xdr:to>
      <xdr:col>15</xdr:col>
      <xdr:colOff>133350</xdr:colOff>
      <xdr:row>82</xdr:row>
      <xdr:rowOff>171090</xdr:rowOff>
    </xdr:to>
    <xdr:sp macro="" textlink="">
      <xdr:nvSpPr>
        <xdr:cNvPr id="219" name="楕円 218"/>
        <xdr:cNvSpPr/>
      </xdr:nvSpPr>
      <xdr:spPr>
        <a:xfrm>
          <a:off x="3175000" y="141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155867</xdr:rowOff>
    </xdr:from>
    <xdr:ext cx="762000" cy="259045"/>
    <xdr:sp macro="" textlink="">
      <xdr:nvSpPr>
        <xdr:cNvPr id="220" name="テキスト ボックス 219"/>
        <xdr:cNvSpPr txBox="1"/>
      </xdr:nvSpPr>
      <xdr:spPr>
        <a:xfrm>
          <a:off x="2844800" y="1421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71524</xdr:rowOff>
    </xdr:from>
    <xdr:to>
      <xdr:col>11</xdr:col>
      <xdr:colOff>82550</xdr:colOff>
      <xdr:row>83</xdr:row>
      <xdr:rowOff>1674</xdr:rowOff>
    </xdr:to>
    <xdr:sp macro="" textlink="">
      <xdr:nvSpPr>
        <xdr:cNvPr id="221" name="楕円 220"/>
        <xdr:cNvSpPr/>
      </xdr:nvSpPr>
      <xdr:spPr>
        <a:xfrm>
          <a:off x="2286000" y="1413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157901</xdr:rowOff>
    </xdr:from>
    <xdr:ext cx="762000" cy="259045"/>
    <xdr:sp macro="" textlink="">
      <xdr:nvSpPr>
        <xdr:cNvPr id="222" name="テキスト ボックス 221"/>
        <xdr:cNvSpPr txBox="1"/>
      </xdr:nvSpPr>
      <xdr:spPr>
        <a:xfrm>
          <a:off x="1955800" y="142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68151</xdr:rowOff>
    </xdr:from>
    <xdr:to>
      <xdr:col>7</xdr:col>
      <xdr:colOff>31750</xdr:colOff>
      <xdr:row>82</xdr:row>
      <xdr:rowOff>169751</xdr:rowOff>
    </xdr:to>
    <xdr:sp macro="" textlink="">
      <xdr:nvSpPr>
        <xdr:cNvPr id="223" name="楕円 222"/>
        <xdr:cNvSpPr/>
      </xdr:nvSpPr>
      <xdr:spPr>
        <a:xfrm>
          <a:off x="1397000" y="141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154528</xdr:rowOff>
    </xdr:from>
    <xdr:ext cx="762000" cy="259045"/>
    <xdr:sp macro="" textlink="">
      <xdr:nvSpPr>
        <xdr:cNvPr id="224" name="テキスト ボックス 223"/>
        <xdr:cNvSpPr txBox="1"/>
      </xdr:nvSpPr>
      <xdr:spPr>
        <a:xfrm>
          <a:off x="1066800" y="1421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上昇し</a:t>
          </a:r>
          <a:r>
            <a:rPr kumimoji="1" lang="en-US" altLang="ja-JP" sz="1100" b="0" i="0" baseline="0">
              <a:solidFill>
                <a:schemeClr val="dk1"/>
              </a:solidFill>
              <a:effectLst/>
              <a:latin typeface="+mn-lt"/>
              <a:ea typeface="+mn-ea"/>
              <a:cs typeface="+mn-cs"/>
            </a:rPr>
            <a:t>95.1</a:t>
          </a:r>
          <a:r>
            <a:rPr kumimoji="1" lang="ja-JP" altLang="ja-JP" sz="1100" b="0" i="0" baseline="0">
              <a:solidFill>
                <a:schemeClr val="dk1"/>
              </a:solidFill>
              <a:effectLst/>
              <a:latin typeface="+mn-lt"/>
              <a:ea typeface="+mn-ea"/>
              <a:cs typeface="+mn-cs"/>
            </a:rPr>
            <a:t>となっている。ただし、類似団体、全国町村平均をともに下回っている。今後は各種手当の総点検を行うなど、より一層の給与の適正化に努める。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100693</xdr:rowOff>
    </xdr:to>
    <xdr:cxnSp macro="">
      <xdr:nvCxnSpPr>
        <xdr:cNvPr id="260" name="直線コネクタ 259"/>
        <xdr:cNvCxnSpPr/>
      </xdr:nvCxnSpPr>
      <xdr:spPr>
        <a:xfrm>
          <a:off x="16179800" y="1457052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168729</xdr:rowOff>
    </xdr:to>
    <xdr:cxnSp macro="">
      <xdr:nvCxnSpPr>
        <xdr:cNvPr id="263" name="直線コネクタ 262"/>
        <xdr:cNvCxnSpPr/>
      </xdr:nvCxnSpPr>
      <xdr:spPr>
        <a:xfrm>
          <a:off x="15290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84</xdr:row>
      <xdr:rowOff>134257</xdr:rowOff>
    </xdr:to>
    <xdr:cxnSp macro="">
      <xdr:nvCxnSpPr>
        <xdr:cNvPr id="266" name="直線コネクタ 265"/>
        <xdr:cNvCxnSpPr/>
      </xdr:nvCxnSpPr>
      <xdr:spPr>
        <a:xfrm>
          <a:off x="14401800" y="1453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134257</xdr:rowOff>
    </xdr:to>
    <xdr:cxnSp macro="">
      <xdr:nvCxnSpPr>
        <xdr:cNvPr id="269" name="直線コネクタ 268"/>
        <xdr:cNvCxnSpPr/>
      </xdr:nvCxnSpPr>
      <xdr:spPr>
        <a:xfrm>
          <a:off x="13512800" y="144441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9" name="楕円 278"/>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0"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1" name="楕円 280"/>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2" name="テキスト ボックス 281"/>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3" name="楕円 282"/>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4" name="テキスト ボックス 283"/>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5" name="楕円 284"/>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6" name="テキスト ボックス 285"/>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7" name="楕円 286"/>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8" name="テキスト ボックス 287"/>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集中改革プランにおける目標は達成しているものの、類似団体平均を</a:t>
          </a:r>
          <a:r>
            <a:rPr kumimoji="1" lang="en-US" altLang="ja-JP" sz="1100" b="0" i="0" baseline="0">
              <a:solidFill>
                <a:schemeClr val="dk1"/>
              </a:solidFill>
              <a:effectLst/>
              <a:latin typeface="+mn-lt"/>
              <a:ea typeface="+mn-ea"/>
              <a:cs typeface="+mn-cs"/>
            </a:rPr>
            <a:t>3.26</a:t>
          </a:r>
          <a:r>
            <a:rPr kumimoji="1" lang="ja-JP" altLang="ja-JP" sz="1100" b="0" i="0" baseline="0">
              <a:solidFill>
                <a:schemeClr val="dk1"/>
              </a:solidFill>
              <a:effectLst/>
              <a:latin typeface="+mn-lt"/>
              <a:ea typeface="+mn-ea"/>
              <a:cs typeface="+mn-cs"/>
            </a:rPr>
            <a:t>人上回っている。これは面積が広く</a:t>
          </a:r>
          <a:r>
            <a:rPr lang="ja-JP" altLang="ja-JP" sz="1100" b="0" i="0" baseline="0">
              <a:solidFill>
                <a:schemeClr val="dk1"/>
              </a:solidFill>
              <a:effectLst/>
              <a:latin typeface="+mn-lt"/>
              <a:ea typeface="+mn-ea"/>
              <a:cs typeface="+mn-cs"/>
            </a:rPr>
            <a:t>中山間地域であるがゆえ集落が点在し、その集落ごとに保育所が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ヶ所、また診療所が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ヶ所、公民館が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ヶ所ある地理的な条件から、保育所職員・診療所職員数が多いことなどが要因と考えられる。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住民サービスを低下させることなく、地域に理解を求めながら、施設の統廃合、機構改革及び事務事業の見直し等を行い、適正な定員管理に努める。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84024</xdr:rowOff>
    </xdr:from>
    <xdr:to>
      <xdr:col>81</xdr:col>
      <xdr:colOff>44450</xdr:colOff>
      <xdr:row>62</xdr:row>
      <xdr:rowOff>109601</xdr:rowOff>
    </xdr:to>
    <xdr:cxnSp macro="">
      <xdr:nvCxnSpPr>
        <xdr:cNvPr id="320" name="直線コネクタ 319"/>
        <xdr:cNvCxnSpPr/>
      </xdr:nvCxnSpPr>
      <xdr:spPr>
        <a:xfrm>
          <a:off x="16179800" y="10713924"/>
          <a:ext cx="8382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77750</xdr:rowOff>
    </xdr:from>
    <xdr:to>
      <xdr:col>77</xdr:col>
      <xdr:colOff>44450</xdr:colOff>
      <xdr:row>62</xdr:row>
      <xdr:rowOff>84024</xdr:rowOff>
    </xdr:to>
    <xdr:cxnSp macro="">
      <xdr:nvCxnSpPr>
        <xdr:cNvPr id="323" name="直線コネクタ 322"/>
        <xdr:cNvCxnSpPr/>
      </xdr:nvCxnSpPr>
      <xdr:spPr>
        <a:xfrm>
          <a:off x="15290800" y="1070765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50241</xdr:rowOff>
    </xdr:from>
    <xdr:to>
      <xdr:col>72</xdr:col>
      <xdr:colOff>203200</xdr:colOff>
      <xdr:row>62</xdr:row>
      <xdr:rowOff>77750</xdr:rowOff>
    </xdr:to>
    <xdr:cxnSp macro="">
      <xdr:nvCxnSpPr>
        <xdr:cNvPr id="326" name="直線コネクタ 325"/>
        <xdr:cNvCxnSpPr/>
      </xdr:nvCxnSpPr>
      <xdr:spPr>
        <a:xfrm>
          <a:off x="14401800" y="10680141"/>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50241</xdr:rowOff>
    </xdr:from>
    <xdr:to>
      <xdr:col>68</xdr:col>
      <xdr:colOff>152400</xdr:colOff>
      <xdr:row>62</xdr:row>
      <xdr:rowOff>57480</xdr:rowOff>
    </xdr:to>
    <xdr:cxnSp macro="">
      <xdr:nvCxnSpPr>
        <xdr:cNvPr id="329" name="直線コネクタ 328"/>
        <xdr:cNvCxnSpPr/>
      </xdr:nvCxnSpPr>
      <xdr:spPr>
        <a:xfrm flipV="1">
          <a:off x="13512800" y="1068014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58801</xdr:rowOff>
    </xdr:from>
    <xdr:to>
      <xdr:col>81</xdr:col>
      <xdr:colOff>95250</xdr:colOff>
      <xdr:row>62</xdr:row>
      <xdr:rowOff>160401</xdr:rowOff>
    </xdr:to>
    <xdr:sp macro="" textlink="">
      <xdr:nvSpPr>
        <xdr:cNvPr id="339" name="楕円 338"/>
        <xdr:cNvSpPr/>
      </xdr:nvSpPr>
      <xdr:spPr>
        <a:xfrm>
          <a:off x="169672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30878</xdr:rowOff>
    </xdr:from>
    <xdr:ext cx="762000" cy="259045"/>
    <xdr:sp macro="" textlink="">
      <xdr:nvSpPr>
        <xdr:cNvPr id="340" name="定員管理の状況該当値テキスト"/>
        <xdr:cNvSpPr txBox="1"/>
      </xdr:nvSpPr>
      <xdr:spPr>
        <a:xfrm>
          <a:off x="17106900" y="1066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33224</xdr:rowOff>
    </xdr:from>
    <xdr:to>
      <xdr:col>77</xdr:col>
      <xdr:colOff>95250</xdr:colOff>
      <xdr:row>62</xdr:row>
      <xdr:rowOff>134824</xdr:rowOff>
    </xdr:to>
    <xdr:sp macro="" textlink="">
      <xdr:nvSpPr>
        <xdr:cNvPr id="341" name="楕円 340"/>
        <xdr:cNvSpPr/>
      </xdr:nvSpPr>
      <xdr:spPr>
        <a:xfrm>
          <a:off x="16129000" y="10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119601</xdr:rowOff>
    </xdr:from>
    <xdr:ext cx="736600" cy="259045"/>
    <xdr:sp macro="" textlink="">
      <xdr:nvSpPr>
        <xdr:cNvPr id="342" name="テキスト ボックス 341"/>
        <xdr:cNvSpPr txBox="1"/>
      </xdr:nvSpPr>
      <xdr:spPr>
        <a:xfrm>
          <a:off x="15798800" y="1074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26950</xdr:rowOff>
    </xdr:from>
    <xdr:to>
      <xdr:col>73</xdr:col>
      <xdr:colOff>44450</xdr:colOff>
      <xdr:row>62</xdr:row>
      <xdr:rowOff>128550</xdr:rowOff>
    </xdr:to>
    <xdr:sp macro="" textlink="">
      <xdr:nvSpPr>
        <xdr:cNvPr id="343" name="楕円 342"/>
        <xdr:cNvSpPr/>
      </xdr:nvSpPr>
      <xdr:spPr>
        <a:xfrm>
          <a:off x="15240000" y="106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113327</xdr:rowOff>
    </xdr:from>
    <xdr:ext cx="762000" cy="259045"/>
    <xdr:sp macro="" textlink="">
      <xdr:nvSpPr>
        <xdr:cNvPr id="344" name="テキスト ボックス 343"/>
        <xdr:cNvSpPr txBox="1"/>
      </xdr:nvSpPr>
      <xdr:spPr>
        <a:xfrm>
          <a:off x="14909800" y="107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170891</xdr:rowOff>
    </xdr:from>
    <xdr:to>
      <xdr:col>68</xdr:col>
      <xdr:colOff>203200</xdr:colOff>
      <xdr:row>62</xdr:row>
      <xdr:rowOff>101041</xdr:rowOff>
    </xdr:to>
    <xdr:sp macro="" textlink="">
      <xdr:nvSpPr>
        <xdr:cNvPr id="345" name="楕円 344"/>
        <xdr:cNvSpPr/>
      </xdr:nvSpPr>
      <xdr:spPr>
        <a:xfrm>
          <a:off x="14351000" y="106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85818</xdr:rowOff>
    </xdr:from>
    <xdr:ext cx="762000" cy="259045"/>
    <xdr:sp macro="" textlink="">
      <xdr:nvSpPr>
        <xdr:cNvPr id="346" name="テキスト ボックス 345"/>
        <xdr:cNvSpPr txBox="1"/>
      </xdr:nvSpPr>
      <xdr:spPr>
        <a:xfrm>
          <a:off x="14020800" y="1071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6680</xdr:rowOff>
    </xdr:from>
    <xdr:to>
      <xdr:col>64</xdr:col>
      <xdr:colOff>152400</xdr:colOff>
      <xdr:row>62</xdr:row>
      <xdr:rowOff>108280</xdr:rowOff>
    </xdr:to>
    <xdr:sp macro="" textlink="">
      <xdr:nvSpPr>
        <xdr:cNvPr id="347" name="楕円 346"/>
        <xdr:cNvSpPr/>
      </xdr:nvSpPr>
      <xdr:spPr>
        <a:xfrm>
          <a:off x="13462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93057</xdr:rowOff>
    </xdr:from>
    <xdr:ext cx="762000" cy="259045"/>
    <xdr:sp macro="" textlink="">
      <xdr:nvSpPr>
        <xdr:cNvPr id="348" name="テキスト ボックス 347"/>
        <xdr:cNvSpPr txBox="1"/>
      </xdr:nvSpPr>
      <xdr:spPr>
        <a:xfrm>
          <a:off x="13131800" y="107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類似団体からは</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、愛媛県平均からは</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％低い比率となっている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前年度比較すると</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％の減となっている</a:t>
          </a:r>
          <a:r>
            <a:rPr lang="ja-JP" altLang="en-US" sz="1100" b="0" i="0" baseline="0">
              <a:solidFill>
                <a:schemeClr val="dk1"/>
              </a:solidFill>
              <a:effectLst/>
              <a:latin typeface="+mn-lt"/>
              <a:ea typeface="+mn-ea"/>
              <a:cs typeface="+mn-cs"/>
            </a:rPr>
            <a:t>が、元利償還金</a:t>
          </a:r>
          <a:r>
            <a:rPr lang="en-US" altLang="ja-JP" sz="1100" b="0" i="0" baseline="0">
              <a:solidFill>
                <a:schemeClr val="dk1"/>
              </a:solidFill>
              <a:effectLst/>
              <a:latin typeface="+mn-lt"/>
              <a:ea typeface="+mn-ea"/>
              <a:cs typeface="+mn-cs"/>
            </a:rPr>
            <a:t>36,159</a:t>
          </a:r>
          <a:r>
            <a:rPr lang="ja-JP" altLang="en-US" sz="1100" b="0" i="0" baseline="0">
              <a:solidFill>
                <a:schemeClr val="dk1"/>
              </a:solidFill>
              <a:effectLst/>
              <a:latin typeface="+mn-lt"/>
              <a:ea typeface="+mn-ea"/>
              <a:cs typeface="+mn-cs"/>
            </a:rPr>
            <a:t>千円の増など単年度実質公債費比率は</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％増となっている。今後、大規模事業を予定しているが</a:t>
          </a:r>
          <a:r>
            <a:rPr lang="ja-JP" altLang="ja-JP" sz="1100" b="0" i="0" baseline="0">
              <a:solidFill>
                <a:schemeClr val="dk1"/>
              </a:solidFill>
              <a:effectLst/>
              <a:latin typeface="+mn-lt"/>
              <a:ea typeface="+mn-ea"/>
              <a:cs typeface="+mn-cs"/>
            </a:rPr>
            <a:t>、緊急度・住民ニーズを的確に把握した事業の選択により、起債に大きく頼ることのない、基金等を活用した健全な財政運営に努める。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44027</xdr:rowOff>
    </xdr:to>
    <xdr:cxnSp macro="">
      <xdr:nvCxnSpPr>
        <xdr:cNvPr id="381" name="直線コネクタ 380"/>
        <xdr:cNvCxnSpPr/>
      </xdr:nvCxnSpPr>
      <xdr:spPr>
        <a:xfrm flipV="1">
          <a:off x="16179800" y="70573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116417</xdr:rowOff>
    </xdr:to>
    <xdr:cxnSp macro="">
      <xdr:nvCxnSpPr>
        <xdr:cNvPr id="384" name="直線コネクタ 383"/>
        <xdr:cNvCxnSpPr/>
      </xdr:nvCxnSpPr>
      <xdr:spPr>
        <a:xfrm flipV="1">
          <a:off x="15290800" y="707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73660</xdr:rowOff>
    </xdr:to>
    <xdr:cxnSp macro="">
      <xdr:nvCxnSpPr>
        <xdr:cNvPr id="387" name="直線コネクタ 386"/>
        <xdr:cNvCxnSpPr/>
      </xdr:nvCxnSpPr>
      <xdr:spPr>
        <a:xfrm flipV="1">
          <a:off x="14401800" y="71458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43</xdr:row>
      <xdr:rowOff>63077</xdr:rowOff>
    </xdr:to>
    <xdr:cxnSp macro="">
      <xdr:nvCxnSpPr>
        <xdr:cNvPr id="390" name="直線コネクタ 389"/>
        <xdr:cNvCxnSpPr/>
      </xdr:nvCxnSpPr>
      <xdr:spPr>
        <a:xfrm flipV="1">
          <a:off x="13512800" y="72745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0" name="楕円 399"/>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1"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3" name="テキスト ボックス 402"/>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4" name="楕円 403"/>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5" name="テキスト ボックス 404"/>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6" name="楕円 405"/>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7" name="テキスト ボックス 406"/>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8" name="楕円 407"/>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9" name="テキスト ボックス 408"/>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％の減となっている。</a:t>
          </a:r>
          <a:r>
            <a:rPr lang="ja-JP" altLang="en-US" sz="1100" b="0" i="0" baseline="0">
              <a:solidFill>
                <a:schemeClr val="dk1"/>
              </a:solidFill>
              <a:effectLst/>
              <a:latin typeface="+mn-lt"/>
              <a:ea typeface="+mn-ea"/>
              <a:cs typeface="+mn-cs"/>
            </a:rPr>
            <a:t>主な要因は、</a:t>
          </a:r>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82,088</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退職手当負担見込額</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積立不足額の減、</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「充当可能基金」が</a:t>
          </a:r>
          <a:r>
            <a:rPr lang="en-US" altLang="ja-JP" sz="1100" b="0" i="0" baseline="0">
              <a:solidFill>
                <a:schemeClr val="dk1"/>
              </a:solidFill>
              <a:effectLst/>
              <a:latin typeface="+mn-lt"/>
              <a:ea typeface="+mn-ea"/>
              <a:cs typeface="+mn-cs"/>
            </a:rPr>
            <a:t>213,795</a:t>
          </a:r>
          <a:r>
            <a:rPr lang="ja-JP" altLang="ja-JP" sz="1100" b="0" i="0" baseline="0">
              <a:solidFill>
                <a:schemeClr val="dk1"/>
              </a:solidFill>
              <a:effectLst/>
              <a:latin typeface="+mn-lt"/>
              <a:ea typeface="+mn-ea"/>
              <a:cs typeface="+mn-cs"/>
            </a:rPr>
            <a:t>千円増</a:t>
          </a:r>
          <a:r>
            <a:rPr lang="ja-JP" altLang="en-US" sz="1100" b="0" i="0" baseline="0">
              <a:solidFill>
                <a:schemeClr val="dk1"/>
              </a:solidFill>
              <a:effectLst/>
              <a:latin typeface="+mn-lt"/>
              <a:ea typeface="+mn-ea"/>
              <a:cs typeface="+mn-cs"/>
            </a:rPr>
            <a:t>などによる</a:t>
          </a:r>
          <a:r>
            <a:rPr lang="ja-JP" altLang="ja-JP" sz="1100" b="0" i="0" baseline="0">
              <a:solidFill>
                <a:schemeClr val="dk1"/>
              </a:solidFill>
              <a:effectLst/>
              <a:latin typeface="+mn-lt"/>
              <a:ea typeface="+mn-ea"/>
              <a:cs typeface="+mn-cs"/>
            </a:rPr>
            <a:t>。</a:t>
          </a:r>
          <a:endParaRPr lang="ja-JP" altLang="ja-JP">
            <a:effectLst/>
          </a:endParaRPr>
        </a:p>
        <a:p>
          <a:pPr rtl="0" eaLnBrk="1" fontAlgn="base"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後年度の財源不足を財政調整基金や特定目的基金を取崩し財政運営をせざるをえない状況であり比率は微増の傾向となる見通しである。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158293</xdr:rowOff>
    </xdr:from>
    <xdr:to>
      <xdr:col>68</xdr:col>
      <xdr:colOff>152400</xdr:colOff>
      <xdr:row>16</xdr:row>
      <xdr:rowOff>22555</xdr:rowOff>
    </xdr:to>
    <xdr:cxnSp macro="">
      <xdr:nvCxnSpPr>
        <xdr:cNvPr id="443" name="直線コネクタ 442"/>
        <xdr:cNvCxnSpPr/>
      </xdr:nvCxnSpPr>
      <xdr:spPr>
        <a:xfrm flipV="1">
          <a:off x="13512800" y="2730043"/>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6" name="フローチャート: 判断 44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7" name="テキスト ボックス 44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8" name="フローチャート: 判断 44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9" name="テキスト ボックス 44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0" name="フローチャート: 判断 449"/>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1" name="テキスト ボックス 450"/>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27026</xdr:rowOff>
    </xdr:from>
    <xdr:to>
      <xdr:col>77</xdr:col>
      <xdr:colOff>95250</xdr:colOff>
      <xdr:row>14</xdr:row>
      <xdr:rowOff>128626</xdr:rowOff>
    </xdr:to>
    <xdr:sp macro="" textlink="">
      <xdr:nvSpPr>
        <xdr:cNvPr id="457" name="楕円 456"/>
        <xdr:cNvSpPr/>
      </xdr:nvSpPr>
      <xdr:spPr>
        <a:xfrm>
          <a:off x="16129000" y="24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113403</xdr:rowOff>
    </xdr:from>
    <xdr:ext cx="736600" cy="259045"/>
    <xdr:sp macro="" textlink="">
      <xdr:nvSpPr>
        <xdr:cNvPr id="458" name="テキスト ボックス 457"/>
        <xdr:cNvSpPr txBox="1"/>
      </xdr:nvSpPr>
      <xdr:spPr>
        <a:xfrm>
          <a:off x="15798800" y="251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107493</xdr:rowOff>
    </xdr:from>
    <xdr:to>
      <xdr:col>68</xdr:col>
      <xdr:colOff>203200</xdr:colOff>
      <xdr:row>16</xdr:row>
      <xdr:rowOff>37643</xdr:rowOff>
    </xdr:to>
    <xdr:sp macro="" textlink="">
      <xdr:nvSpPr>
        <xdr:cNvPr id="459" name="楕円 458"/>
        <xdr:cNvSpPr/>
      </xdr:nvSpPr>
      <xdr:spPr>
        <a:xfrm>
          <a:off x="14351000" y="2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22420</xdr:rowOff>
    </xdr:from>
    <xdr:ext cx="762000" cy="259045"/>
    <xdr:sp macro="" textlink="">
      <xdr:nvSpPr>
        <xdr:cNvPr id="460" name="テキスト ボックス 459"/>
        <xdr:cNvSpPr txBox="1"/>
      </xdr:nvSpPr>
      <xdr:spPr>
        <a:xfrm>
          <a:off x="14020800" y="27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143205</xdr:rowOff>
    </xdr:from>
    <xdr:to>
      <xdr:col>64</xdr:col>
      <xdr:colOff>152400</xdr:colOff>
      <xdr:row>16</xdr:row>
      <xdr:rowOff>73355</xdr:rowOff>
    </xdr:to>
    <xdr:sp macro="" textlink="">
      <xdr:nvSpPr>
        <xdr:cNvPr id="461" name="楕円 460"/>
        <xdr:cNvSpPr/>
      </xdr:nvSpPr>
      <xdr:spPr>
        <a:xfrm>
          <a:off x="13462000" y="27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58132</xdr:rowOff>
    </xdr:from>
    <xdr:ext cx="762000" cy="259045"/>
    <xdr:sp macro="" textlink="">
      <xdr:nvSpPr>
        <xdr:cNvPr id="462" name="テキスト ボックス 461"/>
        <xdr:cNvSpPr txBox="1"/>
      </xdr:nvSpPr>
      <xdr:spPr>
        <a:xfrm>
          <a:off x="13131800" y="280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10,179
10,091
241.88
7,864,701
7,718,818
106,474
4,451,669
7,987,984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前年度から</a:t>
          </a:r>
          <a:r>
            <a:rPr kumimoji="1" lang="en-US" altLang="ja-JP" sz="1100" b="0" i="0" baseline="0">
              <a:solidFill>
                <a:schemeClr val="dk1"/>
              </a:solidFill>
              <a:effectLst/>
              <a:latin typeface="+mn-lt"/>
              <a:ea typeface="+mn-ea"/>
              <a:cs typeface="+mn-cs"/>
            </a:rPr>
            <a:t>1.4</a:t>
          </a:r>
          <a:r>
            <a:rPr kumimoji="1" lang="ja-JP" altLang="en-US" sz="1100" b="0" i="0" baseline="0">
              <a:solidFill>
                <a:schemeClr val="dk1"/>
              </a:solidFill>
              <a:effectLst/>
              <a:latin typeface="+mn-lt"/>
              <a:ea typeface="+mn-ea"/>
              <a:cs typeface="+mn-cs"/>
            </a:rPr>
            <a:t>％減少したが</a:t>
          </a:r>
          <a:r>
            <a:rPr kumimoji="1" lang="ja-JP" altLang="ja-JP" sz="1100" b="0" i="0" baseline="0">
              <a:solidFill>
                <a:schemeClr val="dk1"/>
              </a:solidFill>
              <a:effectLst/>
              <a:latin typeface="+mn-lt"/>
              <a:ea typeface="+mn-ea"/>
              <a:cs typeface="+mn-cs"/>
            </a:rPr>
            <a:t>類似団体平均より</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高くなっている。また、一部事務組合の人件費に充てる負担金や公営企業会計の人件費に充てる繰出金といった人件費に準ずる費用を合計した場合、さらに類似団体との差が開くこととなる。今後はこれらも含めた広義な人件費経費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152146</xdr:rowOff>
    </xdr:to>
    <xdr:cxnSp macro="">
      <xdr:nvCxnSpPr>
        <xdr:cNvPr id="64" name="直線コネクタ 63"/>
        <xdr:cNvCxnSpPr/>
      </xdr:nvCxnSpPr>
      <xdr:spPr>
        <a:xfrm flipV="1">
          <a:off x="3987800" y="64317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152146</xdr:rowOff>
    </xdr:to>
    <xdr:cxnSp macro="">
      <xdr:nvCxnSpPr>
        <xdr:cNvPr id="67" name="直線コネクタ 66"/>
        <xdr:cNvCxnSpPr/>
      </xdr:nvCxnSpPr>
      <xdr:spPr>
        <a:xfrm>
          <a:off x="3098800" y="6386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42418</xdr:rowOff>
    </xdr:to>
    <xdr:cxnSp macro="">
      <xdr:nvCxnSpPr>
        <xdr:cNvPr id="70" name="直線コネクタ 69"/>
        <xdr:cNvCxnSpPr/>
      </xdr:nvCxnSpPr>
      <xdr:spPr>
        <a:xfrm>
          <a:off x="2209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37846</xdr:rowOff>
    </xdr:to>
    <xdr:cxnSp macro="">
      <xdr:nvCxnSpPr>
        <xdr:cNvPr id="73" name="直線コネクタ 72"/>
        <xdr:cNvCxnSpPr/>
      </xdr:nvCxnSpPr>
      <xdr:spPr>
        <a:xfrm>
          <a:off x="1320800" y="6326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％下回っているが、前年度と比較すると</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％増加している。</a:t>
          </a:r>
          <a:r>
            <a:rPr lang="ja-JP" altLang="en-US" sz="1100" b="0" i="0" baseline="0">
              <a:solidFill>
                <a:schemeClr val="dk1"/>
              </a:solidFill>
              <a:effectLst/>
              <a:latin typeface="+mn-lt"/>
              <a:ea typeface="+mn-ea"/>
              <a:cs typeface="+mn-cs"/>
            </a:rPr>
            <a:t>計画策定等委託料の</a:t>
          </a:r>
          <a:r>
            <a:rPr lang="ja-JP" altLang="ja-JP" sz="1100" b="0" i="0" baseline="0">
              <a:solidFill>
                <a:schemeClr val="dk1"/>
              </a:solidFill>
              <a:effectLst/>
              <a:latin typeface="+mn-lt"/>
              <a:ea typeface="+mn-ea"/>
              <a:cs typeface="+mn-cs"/>
            </a:rPr>
            <a:t>経常経費の増加が主な要因である</a:t>
          </a:r>
          <a:r>
            <a:rPr lang="ja-JP" altLang="en-US" sz="1100" b="0" i="0" baseline="0">
              <a:solidFill>
                <a:schemeClr val="dk1"/>
              </a:solidFill>
              <a:effectLst/>
              <a:latin typeface="+mn-lt"/>
              <a:ea typeface="+mn-ea"/>
              <a:cs typeface="+mn-cs"/>
            </a:rPr>
            <a:t>。全てを委託内容を精査し、職員で対応できる業務についてを委託しないなど</a:t>
          </a:r>
          <a:r>
            <a:rPr lang="ja-JP" altLang="ja-JP" sz="1100" b="0" i="0" baseline="0">
              <a:solidFill>
                <a:schemeClr val="dk1"/>
              </a:solidFill>
              <a:effectLst/>
              <a:latin typeface="+mn-lt"/>
              <a:ea typeface="+mn-ea"/>
              <a:cs typeface="+mn-cs"/>
            </a:rPr>
            <a:t>、経常経費の削減に努める。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64407</xdr:rowOff>
    </xdr:to>
    <xdr:cxnSp macro="">
      <xdr:nvCxnSpPr>
        <xdr:cNvPr id="127" name="直線コネクタ 126"/>
        <xdr:cNvCxnSpPr/>
      </xdr:nvCxnSpPr>
      <xdr:spPr>
        <a:xfrm>
          <a:off x="15671800" y="2625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53521</xdr:rowOff>
    </xdr:to>
    <xdr:cxnSp macro="">
      <xdr:nvCxnSpPr>
        <xdr:cNvPr id="130" name="直線コネクタ 129"/>
        <xdr:cNvCxnSpPr/>
      </xdr:nvCxnSpPr>
      <xdr:spPr>
        <a:xfrm>
          <a:off x="14782800" y="2603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31750</xdr:rowOff>
    </xdr:to>
    <xdr:cxnSp macro="">
      <xdr:nvCxnSpPr>
        <xdr:cNvPr id="133" name="直線コネクタ 132"/>
        <xdr:cNvCxnSpPr/>
      </xdr:nvCxnSpPr>
      <xdr:spPr>
        <a:xfrm>
          <a:off x="13893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156936</xdr:rowOff>
    </xdr:from>
    <xdr:to>
      <xdr:col>69</xdr:col>
      <xdr:colOff>92075</xdr:colOff>
      <xdr:row>14</xdr:row>
      <xdr:rowOff>159657</xdr:rowOff>
    </xdr:to>
    <xdr:cxnSp macro="">
      <xdr:nvCxnSpPr>
        <xdr:cNvPr id="136" name="直線コネクタ 135"/>
        <xdr:cNvCxnSpPr/>
      </xdr:nvCxnSpPr>
      <xdr:spPr>
        <a:xfrm>
          <a:off x="13004800" y="23857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6" name="楕円 145"/>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7"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48" name="楕円 147"/>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49" name="テキスト ボックス 148"/>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2" name="楕円 151"/>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3" name="テキスト ボックス 152"/>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54" name="楕円 153"/>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46463</xdr:rowOff>
    </xdr:from>
    <xdr:ext cx="762000" cy="259045"/>
    <xdr:sp macro="" textlink="">
      <xdr:nvSpPr>
        <xdr:cNvPr id="155" name="テキスト ボックス 154"/>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％、愛媛県平均と比較すると</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下回っている。人口減少に歯止めがかからず少子高齢化はますます進行し、社会保障経費は今後も増加していくことが予想される。法令を遵守しつつ、適正な給付・審査等により財政を圧迫しないよう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95250</xdr:rowOff>
    </xdr:to>
    <xdr:cxnSp macro="">
      <xdr:nvCxnSpPr>
        <xdr:cNvPr id="187" name="直線コネクタ 186"/>
        <xdr:cNvCxnSpPr/>
      </xdr:nvCxnSpPr>
      <xdr:spPr>
        <a:xfrm>
          <a:off x="3987800" y="9817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44450</xdr:rowOff>
    </xdr:to>
    <xdr:cxnSp macro="">
      <xdr:nvCxnSpPr>
        <xdr:cNvPr id="190" name="直線コネクタ 189"/>
        <xdr:cNvCxnSpPr/>
      </xdr:nvCxnSpPr>
      <xdr:spPr>
        <a:xfrm>
          <a:off x="3098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19050</xdr:rowOff>
    </xdr:to>
    <xdr:cxnSp macro="">
      <xdr:nvCxnSpPr>
        <xdr:cNvPr id="193" name="直線コネクタ 192"/>
        <xdr:cNvCxnSpPr/>
      </xdr:nvCxnSpPr>
      <xdr:spPr>
        <a:xfrm>
          <a:off x="2209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152400</xdr:rowOff>
    </xdr:to>
    <xdr:cxnSp macro="">
      <xdr:nvCxnSpPr>
        <xdr:cNvPr id="196" name="直線コネクタ 195"/>
        <xdr:cNvCxnSpPr/>
      </xdr:nvCxnSpPr>
      <xdr:spPr>
        <a:xfrm>
          <a:off x="1320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6" name="楕円 205"/>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7"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8" name="楕円 207"/>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0" name="楕円 209"/>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1" name="テキスト ボックス 210"/>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2" name="楕円 211"/>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3" name="テキスト ボックス 212"/>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4" name="楕円 213"/>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5" name="テキスト ボックス 214"/>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％、全国平均と比較すると</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下回っている。公営企業については「経営戦略計画」をそれぞれ策定し、健全な運営に努めている。また「繰出基準」を遵守し、農業集落排水・浄化槽整備事業については維持管理経費を節減するとともに、適正な料金改定を検討する。また、簡易水道事業については上水道事業への統合により繰出金を削減、普通会計の負担額を減らすよう努め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144145</xdr:rowOff>
    </xdr:to>
    <xdr:cxnSp macro="">
      <xdr:nvCxnSpPr>
        <xdr:cNvPr id="243" name="直線コネクタ 242"/>
        <xdr:cNvCxnSpPr/>
      </xdr:nvCxnSpPr>
      <xdr:spPr>
        <a:xfrm flipV="1">
          <a:off x="15671800" y="98996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144145</xdr:rowOff>
    </xdr:from>
    <xdr:to>
      <xdr:col>78</xdr:col>
      <xdr:colOff>69850</xdr:colOff>
      <xdr:row>58</xdr:row>
      <xdr:rowOff>29845</xdr:rowOff>
    </xdr:to>
    <xdr:cxnSp macro="">
      <xdr:nvCxnSpPr>
        <xdr:cNvPr id="246" name="直線コネクタ 245"/>
        <xdr:cNvCxnSpPr/>
      </xdr:nvCxnSpPr>
      <xdr:spPr>
        <a:xfrm flipV="1">
          <a:off x="14782800" y="9916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144145</xdr:rowOff>
    </xdr:from>
    <xdr:to>
      <xdr:col>73</xdr:col>
      <xdr:colOff>180975</xdr:colOff>
      <xdr:row>58</xdr:row>
      <xdr:rowOff>29845</xdr:rowOff>
    </xdr:to>
    <xdr:cxnSp macro="">
      <xdr:nvCxnSpPr>
        <xdr:cNvPr id="249" name="直線コネクタ 248"/>
        <xdr:cNvCxnSpPr/>
      </xdr:nvCxnSpPr>
      <xdr:spPr>
        <a:xfrm>
          <a:off x="13893800" y="9916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144145</xdr:rowOff>
    </xdr:from>
    <xdr:to>
      <xdr:col>69</xdr:col>
      <xdr:colOff>92075</xdr:colOff>
      <xdr:row>57</xdr:row>
      <xdr:rowOff>144145</xdr:rowOff>
    </xdr:to>
    <xdr:cxnSp macro="">
      <xdr:nvCxnSpPr>
        <xdr:cNvPr id="252" name="直線コネクタ 251"/>
        <xdr:cNvCxnSpPr/>
      </xdr:nvCxnSpPr>
      <xdr:spPr>
        <a:xfrm>
          <a:off x="13004800" y="9916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62" name="楕円 261"/>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92727</xdr:rowOff>
    </xdr:from>
    <xdr:ext cx="762000" cy="259045"/>
    <xdr:sp macro="" textlink="">
      <xdr:nvSpPr>
        <xdr:cNvPr id="263" name="その他該当値テキスト"/>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93345</xdr:rowOff>
    </xdr:from>
    <xdr:to>
      <xdr:col>78</xdr:col>
      <xdr:colOff>120650</xdr:colOff>
      <xdr:row>58</xdr:row>
      <xdr:rowOff>23495</xdr:rowOff>
    </xdr:to>
    <xdr:sp macro="" textlink="">
      <xdr:nvSpPr>
        <xdr:cNvPr id="264" name="楕円 263"/>
        <xdr:cNvSpPr/>
      </xdr:nvSpPr>
      <xdr:spPr>
        <a:xfrm>
          <a:off x="15621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33672</xdr:rowOff>
    </xdr:from>
    <xdr:ext cx="736600" cy="259045"/>
    <xdr:sp macro="" textlink="">
      <xdr:nvSpPr>
        <xdr:cNvPr id="265" name="テキスト ボックス 264"/>
        <xdr:cNvSpPr txBox="1"/>
      </xdr:nvSpPr>
      <xdr:spPr>
        <a:xfrm>
          <a:off x="15290800" y="963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150495</xdr:rowOff>
    </xdr:from>
    <xdr:to>
      <xdr:col>74</xdr:col>
      <xdr:colOff>31750</xdr:colOff>
      <xdr:row>58</xdr:row>
      <xdr:rowOff>80645</xdr:rowOff>
    </xdr:to>
    <xdr:sp macro="" textlink="">
      <xdr:nvSpPr>
        <xdr:cNvPr id="266" name="楕円 265"/>
        <xdr:cNvSpPr/>
      </xdr:nvSpPr>
      <xdr:spPr>
        <a:xfrm>
          <a:off x="14732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90822</xdr:rowOff>
    </xdr:from>
    <xdr:ext cx="762000" cy="259045"/>
    <xdr:sp macro="" textlink="">
      <xdr:nvSpPr>
        <xdr:cNvPr id="267" name="テキスト ボックス 266"/>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93345</xdr:rowOff>
    </xdr:from>
    <xdr:to>
      <xdr:col>69</xdr:col>
      <xdr:colOff>142875</xdr:colOff>
      <xdr:row>58</xdr:row>
      <xdr:rowOff>23495</xdr:rowOff>
    </xdr:to>
    <xdr:sp macro="" textlink="">
      <xdr:nvSpPr>
        <xdr:cNvPr id="268" name="楕円 267"/>
        <xdr:cNvSpPr/>
      </xdr:nvSpPr>
      <xdr:spPr>
        <a:xfrm>
          <a:off x="13843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33672</xdr:rowOff>
    </xdr:from>
    <xdr:ext cx="762000" cy="259045"/>
    <xdr:sp macro="" textlink="">
      <xdr:nvSpPr>
        <xdr:cNvPr id="269" name="テキスト ボックス 268"/>
        <xdr:cNvSpPr txBox="1"/>
      </xdr:nvSpPr>
      <xdr:spPr>
        <a:xfrm>
          <a:off x="13512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70" name="楕円 269"/>
        <xdr:cNvSpPr/>
      </xdr:nvSpPr>
      <xdr:spPr>
        <a:xfrm>
          <a:off x="12954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71" name="テキスト ボックス 270"/>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増となっている。</a:t>
          </a:r>
          <a:r>
            <a:rPr lang="ja-JP" altLang="ja-JP" sz="1100" b="0" i="0" baseline="0">
              <a:solidFill>
                <a:schemeClr val="dk1"/>
              </a:solidFill>
              <a:effectLst/>
              <a:latin typeface="+mn-lt"/>
              <a:ea typeface="+mn-ea"/>
              <a:cs typeface="+mn-cs"/>
            </a:rPr>
            <a:t>これは、公営企業等負担金の増加等</a:t>
          </a:r>
          <a:r>
            <a:rPr lang="ja-JP" altLang="en-US" sz="1100" b="0" i="0" baseline="0">
              <a:solidFill>
                <a:schemeClr val="dk1"/>
              </a:solidFill>
              <a:effectLst/>
              <a:latin typeface="+mn-lt"/>
              <a:ea typeface="+mn-ea"/>
              <a:cs typeface="+mn-cs"/>
            </a:rPr>
            <a:t>によるものである。</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、愛媛県平均と比較すると</a:t>
          </a:r>
          <a:r>
            <a:rPr lang="en-US" altLang="ja-JP" sz="1100" b="0" i="0" baseline="0">
              <a:solidFill>
                <a:schemeClr val="dk1"/>
              </a:solidFill>
              <a:effectLst/>
              <a:latin typeface="+mn-lt"/>
              <a:ea typeface="+mn-ea"/>
              <a:cs typeface="+mn-cs"/>
            </a:rPr>
            <a:t>7.9</a:t>
          </a:r>
          <a:r>
            <a:rPr lang="ja-JP" altLang="ja-JP" sz="1100" b="0" i="0" baseline="0">
              <a:solidFill>
                <a:schemeClr val="dk1"/>
              </a:solidFill>
              <a:effectLst/>
              <a:latin typeface="+mn-lt"/>
              <a:ea typeface="+mn-ea"/>
              <a:cs typeface="+mn-cs"/>
            </a:rPr>
            <a:t>％上回っている。補助金交付の妥当性、必要性の低い補助金については見直しや廃止を検討していく。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138430</xdr:rowOff>
    </xdr:to>
    <xdr:cxnSp macro="">
      <xdr:nvCxnSpPr>
        <xdr:cNvPr id="301" name="直線コネクタ 300"/>
        <xdr:cNvCxnSpPr/>
      </xdr:nvCxnSpPr>
      <xdr:spPr>
        <a:xfrm>
          <a:off x="15671800" y="64043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69850</xdr:rowOff>
    </xdr:to>
    <xdr:cxnSp macro="">
      <xdr:nvCxnSpPr>
        <xdr:cNvPr id="304" name="直線コネクタ 303"/>
        <xdr:cNvCxnSpPr/>
      </xdr:nvCxnSpPr>
      <xdr:spPr>
        <a:xfrm flipV="1">
          <a:off x="14782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97282</xdr:rowOff>
    </xdr:to>
    <xdr:cxnSp macro="">
      <xdr:nvCxnSpPr>
        <xdr:cNvPr id="307" name="直線コネクタ 306"/>
        <xdr:cNvCxnSpPr/>
      </xdr:nvCxnSpPr>
      <xdr:spPr>
        <a:xfrm flipV="1">
          <a:off x="13893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124714</xdr:rowOff>
    </xdr:to>
    <xdr:cxnSp macro="">
      <xdr:nvCxnSpPr>
        <xdr:cNvPr id="310" name="直線コネクタ 309"/>
        <xdr:cNvCxnSpPr/>
      </xdr:nvCxnSpPr>
      <xdr:spPr>
        <a:xfrm flipV="1">
          <a:off x="13004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0" name="楕円 319"/>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1"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2" name="楕円 321"/>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23" name="テキスト ボックス 322"/>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4" name="楕円 323"/>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5" name="テキスト ボックス 324"/>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6" name="楕円 325"/>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7" name="テキスト ボックス 326"/>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28" name="楕円 327"/>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29" name="テキスト ボックス 328"/>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％上回っている。主な要因としては、</a:t>
          </a:r>
          <a:r>
            <a:rPr lang="ja-JP" altLang="en-US" sz="1100" b="0" i="0" baseline="0">
              <a:solidFill>
                <a:schemeClr val="dk1"/>
              </a:solidFill>
              <a:effectLst/>
              <a:latin typeface="+mn-lt"/>
              <a:ea typeface="+mn-ea"/>
              <a:cs typeface="+mn-cs"/>
            </a:rPr>
            <a:t>熱回収処理施設（広域事務組合施設）の整備等に伴い地方債現在高が増加した影響で、元利償還金が増加したためである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交付税措置率の低い地方債はできる限り借りない方針とし、必要な普通建設事業に良好な地方債を必要最低限発行することで水準を超えないよう努める。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156718</xdr:rowOff>
    </xdr:to>
    <xdr:cxnSp macro="">
      <xdr:nvCxnSpPr>
        <xdr:cNvPr id="359" name="直線コネクタ 358"/>
        <xdr:cNvCxnSpPr/>
      </xdr:nvCxnSpPr>
      <xdr:spPr>
        <a:xfrm>
          <a:off x="3987800" y="13321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120142</xdr:rowOff>
    </xdr:to>
    <xdr:cxnSp macro="">
      <xdr:nvCxnSpPr>
        <xdr:cNvPr id="362" name="直線コネクタ 361"/>
        <xdr:cNvCxnSpPr/>
      </xdr:nvCxnSpPr>
      <xdr:spPr>
        <a:xfrm>
          <a:off x="3098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124713</xdr:rowOff>
    </xdr:to>
    <xdr:cxnSp macro="">
      <xdr:nvCxnSpPr>
        <xdr:cNvPr id="365" name="直線コネクタ 364"/>
        <xdr:cNvCxnSpPr/>
      </xdr:nvCxnSpPr>
      <xdr:spPr>
        <a:xfrm flipV="1">
          <a:off x="2209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161289</xdr:rowOff>
    </xdr:to>
    <xdr:cxnSp macro="">
      <xdr:nvCxnSpPr>
        <xdr:cNvPr id="368" name="直線コネクタ 367"/>
        <xdr:cNvCxnSpPr/>
      </xdr:nvCxnSpPr>
      <xdr:spPr>
        <a:xfrm flipV="1">
          <a:off x="1320800" y="133263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2" name="テキスト ボックス 371"/>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78" name="楕円 377"/>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79"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0" name="楕円 379"/>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81" name="テキスト ボックス 380"/>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2" name="楕円 381"/>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3" name="テキスト ボックス 382"/>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4" name="楕円 383"/>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5" name="テキスト ボックス 384"/>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楕円 385"/>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7" name="テキスト ボックス 386"/>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下回っているが</a:t>
          </a:r>
          <a:r>
            <a:rPr lang="ja-JP" altLang="ja-JP" sz="1100" b="0" i="0" baseline="0">
              <a:solidFill>
                <a:schemeClr val="dk1"/>
              </a:solidFill>
              <a:effectLst/>
              <a:latin typeface="+mn-lt"/>
              <a:ea typeface="+mn-ea"/>
              <a:cs typeface="+mn-cs"/>
            </a:rPr>
            <a:t>、愛媛県平均と比較すると</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上回っ</a:t>
          </a:r>
          <a:r>
            <a:rPr lang="ja-JP" altLang="ja-JP" sz="1100" b="0" i="0" baseline="0">
              <a:solidFill>
                <a:schemeClr val="dk1"/>
              </a:solidFill>
              <a:effectLst/>
              <a:latin typeface="+mn-lt"/>
              <a:ea typeface="+mn-ea"/>
              <a:cs typeface="+mn-cs"/>
            </a:rPr>
            <a:t>ている。普通交付税が歳入の約半分を占め、主な産業もない脆弱な当町であるが、必要最小限の経費で最大の効果が得られる事業を厳選し、住民サービスを低下させることなく質を高め、今後も経常的経費の削減に努めることはもちろんのこと、中長期的な視点で行財政運営の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76</xdr:row>
      <xdr:rowOff>122428</xdr:rowOff>
    </xdr:to>
    <xdr:cxnSp macro="">
      <xdr:nvCxnSpPr>
        <xdr:cNvPr id="418" name="直線コネクタ 417"/>
        <xdr:cNvCxnSpPr/>
      </xdr:nvCxnSpPr>
      <xdr:spPr>
        <a:xfrm>
          <a:off x="15671800" y="13129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99568</xdr:rowOff>
    </xdr:to>
    <xdr:cxnSp macro="">
      <xdr:nvCxnSpPr>
        <xdr:cNvPr id="421" name="直線コネクタ 420"/>
        <xdr:cNvCxnSpPr/>
      </xdr:nvCxnSpPr>
      <xdr:spPr>
        <a:xfrm>
          <a:off x="14782800" y="130566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26415</xdr:rowOff>
    </xdr:to>
    <xdr:cxnSp macro="">
      <xdr:nvCxnSpPr>
        <xdr:cNvPr id="424" name="直線コネクタ 423"/>
        <xdr:cNvCxnSpPr/>
      </xdr:nvCxnSpPr>
      <xdr:spPr>
        <a:xfrm>
          <a:off x="13893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75</xdr:row>
      <xdr:rowOff>143002</xdr:rowOff>
    </xdr:to>
    <xdr:cxnSp macro="">
      <xdr:nvCxnSpPr>
        <xdr:cNvPr id="427" name="直線コネクタ 426"/>
        <xdr:cNvCxnSpPr/>
      </xdr:nvCxnSpPr>
      <xdr:spPr>
        <a:xfrm>
          <a:off x="13004800" y="128737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37" name="楕円 436"/>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38"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39" name="楕円 438"/>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40" name="テキスト ボックス 439"/>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41" name="楕円 440"/>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42" name="テキスト ボックス 441"/>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43" name="楕円 442"/>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44" name="テキスト ボックス 443"/>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45" name="楕円 444"/>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46" name="テキスト ボックス 445"/>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38395</xdr:rowOff>
    </xdr:from>
    <xdr:to>
      <xdr:col>29</xdr:col>
      <xdr:colOff>127000</xdr:colOff>
      <xdr:row>16</xdr:row>
      <xdr:rowOff>39332</xdr:rowOff>
    </xdr:to>
    <xdr:cxnSp macro="">
      <xdr:nvCxnSpPr>
        <xdr:cNvPr id="50" name="直線コネクタ 49"/>
        <xdr:cNvCxnSpPr/>
      </xdr:nvCxnSpPr>
      <xdr:spPr bwMode="auto">
        <a:xfrm flipV="1">
          <a:off x="5003800" y="2829220"/>
          <a:ext cx="647700" cy="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39332</xdr:rowOff>
    </xdr:from>
    <xdr:to>
      <xdr:col>26</xdr:col>
      <xdr:colOff>50800</xdr:colOff>
      <xdr:row>16</xdr:row>
      <xdr:rowOff>88717</xdr:rowOff>
    </xdr:to>
    <xdr:cxnSp macro="">
      <xdr:nvCxnSpPr>
        <xdr:cNvPr id="53" name="直線コネクタ 52"/>
        <xdr:cNvCxnSpPr/>
      </xdr:nvCxnSpPr>
      <xdr:spPr bwMode="auto">
        <a:xfrm flipV="1">
          <a:off x="4305300" y="2830157"/>
          <a:ext cx="698500" cy="4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88717</xdr:rowOff>
    </xdr:from>
    <xdr:to>
      <xdr:col>22</xdr:col>
      <xdr:colOff>114300</xdr:colOff>
      <xdr:row>16</xdr:row>
      <xdr:rowOff>100498</xdr:rowOff>
    </xdr:to>
    <xdr:cxnSp macro="">
      <xdr:nvCxnSpPr>
        <xdr:cNvPr id="56" name="直線コネクタ 55"/>
        <xdr:cNvCxnSpPr/>
      </xdr:nvCxnSpPr>
      <xdr:spPr bwMode="auto">
        <a:xfrm flipV="1">
          <a:off x="3606800" y="2879542"/>
          <a:ext cx="698500" cy="1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100498</xdr:rowOff>
    </xdr:from>
    <xdr:to>
      <xdr:col>18</xdr:col>
      <xdr:colOff>177800</xdr:colOff>
      <xdr:row>16</xdr:row>
      <xdr:rowOff>112674</xdr:rowOff>
    </xdr:to>
    <xdr:cxnSp macro="">
      <xdr:nvCxnSpPr>
        <xdr:cNvPr id="59" name="直線コネクタ 58"/>
        <xdr:cNvCxnSpPr/>
      </xdr:nvCxnSpPr>
      <xdr:spPr bwMode="auto">
        <a:xfrm flipV="1">
          <a:off x="2908300" y="2891323"/>
          <a:ext cx="698500" cy="1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159045</xdr:rowOff>
    </xdr:from>
    <xdr:to>
      <xdr:col>29</xdr:col>
      <xdr:colOff>177800</xdr:colOff>
      <xdr:row>16</xdr:row>
      <xdr:rowOff>89195</xdr:rowOff>
    </xdr:to>
    <xdr:sp macro="" textlink="">
      <xdr:nvSpPr>
        <xdr:cNvPr id="69" name="楕円 68"/>
        <xdr:cNvSpPr/>
      </xdr:nvSpPr>
      <xdr:spPr bwMode="auto">
        <a:xfrm>
          <a:off x="5600700" y="2778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4122</xdr:rowOff>
    </xdr:from>
    <xdr:ext cx="762000" cy="259045"/>
    <xdr:sp macro="" textlink="">
      <xdr:nvSpPr>
        <xdr:cNvPr id="70" name="人口1人当たり決算額の推移該当値テキスト130"/>
        <xdr:cNvSpPr txBox="1"/>
      </xdr:nvSpPr>
      <xdr:spPr>
        <a:xfrm>
          <a:off x="5740400" y="262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159982</xdr:rowOff>
    </xdr:from>
    <xdr:to>
      <xdr:col>26</xdr:col>
      <xdr:colOff>101600</xdr:colOff>
      <xdr:row>16</xdr:row>
      <xdr:rowOff>90132</xdr:rowOff>
    </xdr:to>
    <xdr:sp macro="" textlink="">
      <xdr:nvSpPr>
        <xdr:cNvPr id="71" name="楕円 70"/>
        <xdr:cNvSpPr/>
      </xdr:nvSpPr>
      <xdr:spPr bwMode="auto">
        <a:xfrm>
          <a:off x="4953000" y="277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100309</xdr:rowOff>
    </xdr:from>
    <xdr:ext cx="736600" cy="259045"/>
    <xdr:sp macro="" textlink="">
      <xdr:nvSpPr>
        <xdr:cNvPr id="72" name="テキスト ボックス 71"/>
        <xdr:cNvSpPr txBox="1"/>
      </xdr:nvSpPr>
      <xdr:spPr>
        <a:xfrm>
          <a:off x="4622800" y="254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37917</xdr:rowOff>
    </xdr:from>
    <xdr:to>
      <xdr:col>22</xdr:col>
      <xdr:colOff>165100</xdr:colOff>
      <xdr:row>16</xdr:row>
      <xdr:rowOff>139517</xdr:rowOff>
    </xdr:to>
    <xdr:sp macro="" textlink="">
      <xdr:nvSpPr>
        <xdr:cNvPr id="73" name="楕円 72"/>
        <xdr:cNvSpPr/>
      </xdr:nvSpPr>
      <xdr:spPr bwMode="auto">
        <a:xfrm>
          <a:off x="4254500" y="282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149694</xdr:rowOff>
    </xdr:from>
    <xdr:ext cx="762000" cy="259045"/>
    <xdr:sp macro="" textlink="">
      <xdr:nvSpPr>
        <xdr:cNvPr id="74" name="テキスト ボックス 73"/>
        <xdr:cNvSpPr txBox="1"/>
      </xdr:nvSpPr>
      <xdr:spPr>
        <a:xfrm>
          <a:off x="3924300" y="259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49698</xdr:rowOff>
    </xdr:from>
    <xdr:to>
      <xdr:col>19</xdr:col>
      <xdr:colOff>38100</xdr:colOff>
      <xdr:row>16</xdr:row>
      <xdr:rowOff>151298</xdr:rowOff>
    </xdr:to>
    <xdr:sp macro="" textlink="">
      <xdr:nvSpPr>
        <xdr:cNvPr id="75" name="楕円 74"/>
        <xdr:cNvSpPr/>
      </xdr:nvSpPr>
      <xdr:spPr bwMode="auto">
        <a:xfrm>
          <a:off x="3556000" y="284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161475</xdr:rowOff>
    </xdr:from>
    <xdr:ext cx="762000" cy="259045"/>
    <xdr:sp macro="" textlink="">
      <xdr:nvSpPr>
        <xdr:cNvPr id="76" name="テキスト ボックス 75"/>
        <xdr:cNvSpPr txBox="1"/>
      </xdr:nvSpPr>
      <xdr:spPr>
        <a:xfrm>
          <a:off x="3225800" y="260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61874</xdr:rowOff>
    </xdr:from>
    <xdr:to>
      <xdr:col>15</xdr:col>
      <xdr:colOff>101600</xdr:colOff>
      <xdr:row>16</xdr:row>
      <xdr:rowOff>163474</xdr:rowOff>
    </xdr:to>
    <xdr:sp macro="" textlink="">
      <xdr:nvSpPr>
        <xdr:cNvPr id="77" name="楕円 76"/>
        <xdr:cNvSpPr/>
      </xdr:nvSpPr>
      <xdr:spPr bwMode="auto">
        <a:xfrm>
          <a:off x="2857500" y="28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2201</xdr:rowOff>
    </xdr:from>
    <xdr:ext cx="762000" cy="259045"/>
    <xdr:sp macro="" textlink="">
      <xdr:nvSpPr>
        <xdr:cNvPr id="78" name="テキスト ボックス 77"/>
        <xdr:cNvSpPr txBox="1"/>
      </xdr:nvSpPr>
      <xdr:spPr>
        <a:xfrm>
          <a:off x="2527300" y="26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138487</xdr:rowOff>
    </xdr:from>
    <xdr:to>
      <xdr:col>29</xdr:col>
      <xdr:colOff>127000</xdr:colOff>
      <xdr:row>35</xdr:row>
      <xdr:rowOff>170700</xdr:rowOff>
    </xdr:to>
    <xdr:cxnSp macro="">
      <xdr:nvCxnSpPr>
        <xdr:cNvPr id="111" name="直線コネクタ 110"/>
        <xdr:cNvCxnSpPr/>
      </xdr:nvCxnSpPr>
      <xdr:spPr bwMode="auto">
        <a:xfrm flipV="1">
          <a:off x="5003800" y="6748837"/>
          <a:ext cx="647700" cy="32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123264</xdr:rowOff>
    </xdr:from>
    <xdr:ext cx="762000" cy="259045"/>
    <xdr:sp macro="" textlink="">
      <xdr:nvSpPr>
        <xdr:cNvPr id="112" name="人口1人当たり決算額の推移平均値テキスト445"/>
        <xdr:cNvSpPr txBox="1"/>
      </xdr:nvSpPr>
      <xdr:spPr>
        <a:xfrm>
          <a:off x="5740400" y="673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152927</xdr:rowOff>
    </xdr:from>
    <xdr:to>
      <xdr:col>26</xdr:col>
      <xdr:colOff>50800</xdr:colOff>
      <xdr:row>35</xdr:row>
      <xdr:rowOff>170700</xdr:rowOff>
    </xdr:to>
    <xdr:cxnSp macro="">
      <xdr:nvCxnSpPr>
        <xdr:cNvPr id="114" name="直線コネクタ 113"/>
        <xdr:cNvCxnSpPr/>
      </xdr:nvCxnSpPr>
      <xdr:spPr bwMode="auto">
        <a:xfrm>
          <a:off x="4305300" y="6763277"/>
          <a:ext cx="698500" cy="1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98406</xdr:rowOff>
    </xdr:from>
    <xdr:to>
      <xdr:col>22</xdr:col>
      <xdr:colOff>114300</xdr:colOff>
      <xdr:row>35</xdr:row>
      <xdr:rowOff>152927</xdr:rowOff>
    </xdr:to>
    <xdr:cxnSp macro="">
      <xdr:nvCxnSpPr>
        <xdr:cNvPr id="117" name="直線コネクタ 116"/>
        <xdr:cNvCxnSpPr/>
      </xdr:nvCxnSpPr>
      <xdr:spPr bwMode="auto">
        <a:xfrm>
          <a:off x="3606800" y="6708756"/>
          <a:ext cx="698500" cy="5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317995</xdr:rowOff>
    </xdr:from>
    <xdr:to>
      <xdr:col>18</xdr:col>
      <xdr:colOff>177800</xdr:colOff>
      <xdr:row>35</xdr:row>
      <xdr:rowOff>98406</xdr:rowOff>
    </xdr:to>
    <xdr:cxnSp macro="">
      <xdr:nvCxnSpPr>
        <xdr:cNvPr id="120" name="直線コネクタ 119"/>
        <xdr:cNvCxnSpPr/>
      </xdr:nvCxnSpPr>
      <xdr:spPr bwMode="auto">
        <a:xfrm>
          <a:off x="2908300" y="6585445"/>
          <a:ext cx="698500" cy="12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87687</xdr:rowOff>
    </xdr:from>
    <xdr:to>
      <xdr:col>29</xdr:col>
      <xdr:colOff>177800</xdr:colOff>
      <xdr:row>35</xdr:row>
      <xdr:rowOff>189287</xdr:rowOff>
    </xdr:to>
    <xdr:sp macro="" textlink="">
      <xdr:nvSpPr>
        <xdr:cNvPr id="130" name="楕円 129"/>
        <xdr:cNvSpPr/>
      </xdr:nvSpPr>
      <xdr:spPr bwMode="auto">
        <a:xfrm>
          <a:off x="5600700" y="669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275664</xdr:rowOff>
    </xdr:from>
    <xdr:ext cx="762000" cy="259045"/>
    <xdr:sp macro="" textlink="">
      <xdr:nvSpPr>
        <xdr:cNvPr id="131" name="人口1人当たり決算額の推移該当値テキスト445"/>
        <xdr:cNvSpPr txBox="1"/>
      </xdr:nvSpPr>
      <xdr:spPr>
        <a:xfrm>
          <a:off x="5740400" y="654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119900</xdr:rowOff>
    </xdr:from>
    <xdr:to>
      <xdr:col>26</xdr:col>
      <xdr:colOff>101600</xdr:colOff>
      <xdr:row>35</xdr:row>
      <xdr:rowOff>221500</xdr:rowOff>
    </xdr:to>
    <xdr:sp macro="" textlink="">
      <xdr:nvSpPr>
        <xdr:cNvPr id="132" name="楕円 131"/>
        <xdr:cNvSpPr/>
      </xdr:nvSpPr>
      <xdr:spPr bwMode="auto">
        <a:xfrm>
          <a:off x="4953000" y="673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206277</xdr:rowOff>
    </xdr:from>
    <xdr:ext cx="736600" cy="259045"/>
    <xdr:sp macro="" textlink="">
      <xdr:nvSpPr>
        <xdr:cNvPr id="133" name="テキスト ボックス 132"/>
        <xdr:cNvSpPr txBox="1"/>
      </xdr:nvSpPr>
      <xdr:spPr>
        <a:xfrm>
          <a:off x="4622800" y="68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102127</xdr:rowOff>
    </xdr:from>
    <xdr:to>
      <xdr:col>22</xdr:col>
      <xdr:colOff>165100</xdr:colOff>
      <xdr:row>35</xdr:row>
      <xdr:rowOff>203727</xdr:rowOff>
    </xdr:to>
    <xdr:sp macro="" textlink="">
      <xdr:nvSpPr>
        <xdr:cNvPr id="134" name="楕円 133"/>
        <xdr:cNvSpPr/>
      </xdr:nvSpPr>
      <xdr:spPr bwMode="auto">
        <a:xfrm>
          <a:off x="4254500" y="671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213904</xdr:rowOff>
    </xdr:from>
    <xdr:ext cx="762000" cy="259045"/>
    <xdr:sp macro="" textlink="">
      <xdr:nvSpPr>
        <xdr:cNvPr id="135" name="テキスト ボックス 134"/>
        <xdr:cNvSpPr txBox="1"/>
      </xdr:nvSpPr>
      <xdr:spPr>
        <a:xfrm>
          <a:off x="3924300" y="64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47606</xdr:rowOff>
    </xdr:from>
    <xdr:to>
      <xdr:col>19</xdr:col>
      <xdr:colOff>38100</xdr:colOff>
      <xdr:row>35</xdr:row>
      <xdr:rowOff>149206</xdr:rowOff>
    </xdr:to>
    <xdr:sp macro="" textlink="">
      <xdr:nvSpPr>
        <xdr:cNvPr id="136" name="楕円 135"/>
        <xdr:cNvSpPr/>
      </xdr:nvSpPr>
      <xdr:spPr bwMode="auto">
        <a:xfrm>
          <a:off x="3556000" y="665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159383</xdr:rowOff>
    </xdr:from>
    <xdr:ext cx="762000" cy="259045"/>
    <xdr:sp macro="" textlink="">
      <xdr:nvSpPr>
        <xdr:cNvPr id="137" name="テキスト ボックス 136"/>
        <xdr:cNvSpPr txBox="1"/>
      </xdr:nvSpPr>
      <xdr:spPr>
        <a:xfrm>
          <a:off x="3225800" y="64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267195</xdr:rowOff>
    </xdr:from>
    <xdr:to>
      <xdr:col>15</xdr:col>
      <xdr:colOff>101600</xdr:colOff>
      <xdr:row>35</xdr:row>
      <xdr:rowOff>25895</xdr:rowOff>
    </xdr:to>
    <xdr:sp macro="" textlink="">
      <xdr:nvSpPr>
        <xdr:cNvPr id="138" name="楕円 137"/>
        <xdr:cNvSpPr/>
      </xdr:nvSpPr>
      <xdr:spPr bwMode="auto">
        <a:xfrm>
          <a:off x="2857500" y="653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36072</xdr:rowOff>
    </xdr:from>
    <xdr:ext cx="762000" cy="259045"/>
    <xdr:sp macro="" textlink="">
      <xdr:nvSpPr>
        <xdr:cNvPr id="139" name="テキスト ボックス 138"/>
        <xdr:cNvSpPr txBox="1"/>
      </xdr:nvSpPr>
      <xdr:spPr>
        <a:xfrm>
          <a:off x="2527300" y="630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10,179
10,091
241.88
7,864,701
7,718,818
106,474
4,451,669
7,987,984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1961</xdr:rowOff>
    </xdr:from>
    <xdr:to>
      <xdr:col>24</xdr:col>
      <xdr:colOff>63500</xdr:colOff>
      <xdr:row>36</xdr:row>
      <xdr:rowOff>41227</xdr:rowOff>
    </xdr:to>
    <xdr:cxnSp macro="">
      <xdr:nvCxnSpPr>
        <xdr:cNvPr id="61" name="直線コネクタ 60"/>
        <xdr:cNvCxnSpPr/>
      </xdr:nvCxnSpPr>
      <xdr:spPr>
        <a:xfrm>
          <a:off x="3797300" y="6174161"/>
          <a:ext cx="8382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1961</xdr:rowOff>
    </xdr:from>
    <xdr:to>
      <xdr:col>19</xdr:col>
      <xdr:colOff>177800</xdr:colOff>
      <xdr:row>36</xdr:row>
      <xdr:rowOff>91938</xdr:rowOff>
    </xdr:to>
    <xdr:cxnSp macro="">
      <xdr:nvCxnSpPr>
        <xdr:cNvPr id="64" name="直線コネクタ 63"/>
        <xdr:cNvCxnSpPr/>
      </xdr:nvCxnSpPr>
      <xdr:spPr>
        <a:xfrm flipV="1">
          <a:off x="2908300" y="6174161"/>
          <a:ext cx="889000" cy="8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91938</xdr:rowOff>
    </xdr:from>
    <xdr:to>
      <xdr:col>15</xdr:col>
      <xdr:colOff>50800</xdr:colOff>
      <xdr:row>36</xdr:row>
      <xdr:rowOff>96258</xdr:rowOff>
    </xdr:to>
    <xdr:cxnSp macro="">
      <xdr:nvCxnSpPr>
        <xdr:cNvPr id="67" name="直線コネクタ 66"/>
        <xdr:cNvCxnSpPr/>
      </xdr:nvCxnSpPr>
      <xdr:spPr>
        <a:xfrm flipV="1">
          <a:off x="2019300" y="6264138"/>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96258</xdr:rowOff>
    </xdr:from>
    <xdr:to>
      <xdr:col>10</xdr:col>
      <xdr:colOff>114300</xdr:colOff>
      <xdr:row>36</xdr:row>
      <xdr:rowOff>105722</xdr:rowOff>
    </xdr:to>
    <xdr:cxnSp macro="">
      <xdr:nvCxnSpPr>
        <xdr:cNvPr id="70" name="直線コネクタ 69"/>
        <xdr:cNvCxnSpPr/>
      </xdr:nvCxnSpPr>
      <xdr:spPr>
        <a:xfrm flipV="1">
          <a:off x="1130300" y="6268458"/>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161877</xdr:rowOff>
    </xdr:from>
    <xdr:to>
      <xdr:col>24</xdr:col>
      <xdr:colOff>114300</xdr:colOff>
      <xdr:row>36</xdr:row>
      <xdr:rowOff>92027</xdr:rowOff>
    </xdr:to>
    <xdr:sp macro="" textlink="">
      <xdr:nvSpPr>
        <xdr:cNvPr id="80" name="楕円 79"/>
        <xdr:cNvSpPr/>
      </xdr:nvSpPr>
      <xdr:spPr>
        <a:xfrm>
          <a:off x="4584700" y="61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13304</xdr:rowOff>
    </xdr:from>
    <xdr:ext cx="599010" cy="259045"/>
    <xdr:sp macro="" textlink="">
      <xdr:nvSpPr>
        <xdr:cNvPr id="81" name="人件費該当値テキスト"/>
        <xdr:cNvSpPr txBox="1"/>
      </xdr:nvSpPr>
      <xdr:spPr>
        <a:xfrm>
          <a:off x="4686300" y="601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122611</xdr:rowOff>
    </xdr:from>
    <xdr:to>
      <xdr:col>20</xdr:col>
      <xdr:colOff>38100</xdr:colOff>
      <xdr:row>36</xdr:row>
      <xdr:rowOff>52761</xdr:rowOff>
    </xdr:to>
    <xdr:sp macro="" textlink="">
      <xdr:nvSpPr>
        <xdr:cNvPr id="82" name="楕円 81"/>
        <xdr:cNvSpPr/>
      </xdr:nvSpPr>
      <xdr:spPr>
        <a:xfrm>
          <a:off x="3746500" y="61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69288</xdr:rowOff>
    </xdr:from>
    <xdr:ext cx="599010" cy="259045"/>
    <xdr:sp macro="" textlink="">
      <xdr:nvSpPr>
        <xdr:cNvPr id="83" name="テキスト ボックス 82"/>
        <xdr:cNvSpPr txBox="1"/>
      </xdr:nvSpPr>
      <xdr:spPr>
        <a:xfrm>
          <a:off x="3497795" y="589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41138</xdr:rowOff>
    </xdr:from>
    <xdr:to>
      <xdr:col>15</xdr:col>
      <xdr:colOff>101600</xdr:colOff>
      <xdr:row>36</xdr:row>
      <xdr:rowOff>142738</xdr:rowOff>
    </xdr:to>
    <xdr:sp macro="" textlink="">
      <xdr:nvSpPr>
        <xdr:cNvPr id="84" name="楕円 83"/>
        <xdr:cNvSpPr/>
      </xdr:nvSpPr>
      <xdr:spPr>
        <a:xfrm>
          <a:off x="2857500" y="62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159265</xdr:rowOff>
    </xdr:from>
    <xdr:ext cx="599010" cy="259045"/>
    <xdr:sp macro="" textlink="">
      <xdr:nvSpPr>
        <xdr:cNvPr id="85" name="テキスト ボックス 84"/>
        <xdr:cNvSpPr txBox="1"/>
      </xdr:nvSpPr>
      <xdr:spPr>
        <a:xfrm>
          <a:off x="2608795" y="598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45458</xdr:rowOff>
    </xdr:from>
    <xdr:to>
      <xdr:col>10</xdr:col>
      <xdr:colOff>165100</xdr:colOff>
      <xdr:row>36</xdr:row>
      <xdr:rowOff>147058</xdr:rowOff>
    </xdr:to>
    <xdr:sp macro="" textlink="">
      <xdr:nvSpPr>
        <xdr:cNvPr id="86" name="楕円 85"/>
        <xdr:cNvSpPr/>
      </xdr:nvSpPr>
      <xdr:spPr>
        <a:xfrm>
          <a:off x="1968500" y="62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163585</xdr:rowOff>
    </xdr:from>
    <xdr:ext cx="599010" cy="259045"/>
    <xdr:sp macro="" textlink="">
      <xdr:nvSpPr>
        <xdr:cNvPr id="87" name="テキスト ボックス 86"/>
        <xdr:cNvSpPr txBox="1"/>
      </xdr:nvSpPr>
      <xdr:spPr>
        <a:xfrm>
          <a:off x="1719795" y="599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54922</xdr:rowOff>
    </xdr:from>
    <xdr:to>
      <xdr:col>6</xdr:col>
      <xdr:colOff>38100</xdr:colOff>
      <xdr:row>36</xdr:row>
      <xdr:rowOff>156522</xdr:rowOff>
    </xdr:to>
    <xdr:sp macro="" textlink="">
      <xdr:nvSpPr>
        <xdr:cNvPr id="88" name="楕円 87"/>
        <xdr:cNvSpPr/>
      </xdr:nvSpPr>
      <xdr:spPr>
        <a:xfrm>
          <a:off x="1079500" y="62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1599</xdr:rowOff>
    </xdr:from>
    <xdr:ext cx="599010" cy="259045"/>
    <xdr:sp macro="" textlink="">
      <xdr:nvSpPr>
        <xdr:cNvPr id="89" name="テキスト ボックス 88"/>
        <xdr:cNvSpPr txBox="1"/>
      </xdr:nvSpPr>
      <xdr:spPr>
        <a:xfrm>
          <a:off x="830795" y="600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8617</xdr:rowOff>
    </xdr:from>
    <xdr:to>
      <xdr:col>24</xdr:col>
      <xdr:colOff>63500</xdr:colOff>
      <xdr:row>56</xdr:row>
      <xdr:rowOff>53006</xdr:rowOff>
    </xdr:to>
    <xdr:cxnSp macro="">
      <xdr:nvCxnSpPr>
        <xdr:cNvPr id="116" name="直線コネクタ 115"/>
        <xdr:cNvCxnSpPr/>
      </xdr:nvCxnSpPr>
      <xdr:spPr>
        <a:xfrm flipV="1">
          <a:off x="3797300" y="9609817"/>
          <a:ext cx="838200" cy="4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43679</xdr:rowOff>
    </xdr:from>
    <xdr:to>
      <xdr:col>19</xdr:col>
      <xdr:colOff>177800</xdr:colOff>
      <xdr:row>56</xdr:row>
      <xdr:rowOff>53006</xdr:rowOff>
    </xdr:to>
    <xdr:cxnSp macro="">
      <xdr:nvCxnSpPr>
        <xdr:cNvPr id="119" name="直線コネクタ 118"/>
        <xdr:cNvCxnSpPr/>
      </xdr:nvCxnSpPr>
      <xdr:spPr>
        <a:xfrm>
          <a:off x="2908300" y="9644879"/>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40533</xdr:rowOff>
    </xdr:from>
    <xdr:to>
      <xdr:col>15</xdr:col>
      <xdr:colOff>50800</xdr:colOff>
      <xdr:row>56</xdr:row>
      <xdr:rowOff>43679</xdr:rowOff>
    </xdr:to>
    <xdr:cxnSp macro="">
      <xdr:nvCxnSpPr>
        <xdr:cNvPr id="122" name="直線コネクタ 121"/>
        <xdr:cNvCxnSpPr/>
      </xdr:nvCxnSpPr>
      <xdr:spPr>
        <a:xfrm>
          <a:off x="2019300" y="9641733"/>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40533</xdr:rowOff>
    </xdr:from>
    <xdr:to>
      <xdr:col>10</xdr:col>
      <xdr:colOff>114300</xdr:colOff>
      <xdr:row>56</xdr:row>
      <xdr:rowOff>41896</xdr:rowOff>
    </xdr:to>
    <xdr:cxnSp macro="">
      <xdr:nvCxnSpPr>
        <xdr:cNvPr id="125" name="直線コネクタ 124"/>
        <xdr:cNvCxnSpPr/>
      </xdr:nvCxnSpPr>
      <xdr:spPr>
        <a:xfrm flipV="1">
          <a:off x="1130300" y="9641733"/>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129267</xdr:rowOff>
    </xdr:from>
    <xdr:to>
      <xdr:col>24</xdr:col>
      <xdr:colOff>114300</xdr:colOff>
      <xdr:row>56</xdr:row>
      <xdr:rowOff>59417</xdr:rowOff>
    </xdr:to>
    <xdr:sp macro="" textlink="">
      <xdr:nvSpPr>
        <xdr:cNvPr id="135" name="楕円 134"/>
        <xdr:cNvSpPr/>
      </xdr:nvSpPr>
      <xdr:spPr>
        <a:xfrm>
          <a:off x="4584700" y="95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152144</xdr:rowOff>
    </xdr:from>
    <xdr:ext cx="599010" cy="259045"/>
    <xdr:sp macro="" textlink="">
      <xdr:nvSpPr>
        <xdr:cNvPr id="136" name="物件費該当値テキスト"/>
        <xdr:cNvSpPr txBox="1"/>
      </xdr:nvSpPr>
      <xdr:spPr>
        <a:xfrm>
          <a:off x="4686300" y="94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2206</xdr:rowOff>
    </xdr:from>
    <xdr:to>
      <xdr:col>20</xdr:col>
      <xdr:colOff>38100</xdr:colOff>
      <xdr:row>56</xdr:row>
      <xdr:rowOff>103806</xdr:rowOff>
    </xdr:to>
    <xdr:sp macro="" textlink="">
      <xdr:nvSpPr>
        <xdr:cNvPr id="137" name="楕円 136"/>
        <xdr:cNvSpPr/>
      </xdr:nvSpPr>
      <xdr:spPr>
        <a:xfrm>
          <a:off x="3746500" y="96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120333</xdr:rowOff>
    </xdr:from>
    <xdr:ext cx="534377" cy="259045"/>
    <xdr:sp macro="" textlink="">
      <xdr:nvSpPr>
        <xdr:cNvPr id="138" name="テキスト ボックス 137"/>
        <xdr:cNvSpPr txBox="1"/>
      </xdr:nvSpPr>
      <xdr:spPr>
        <a:xfrm>
          <a:off x="3530111" y="93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164329</xdr:rowOff>
    </xdr:from>
    <xdr:to>
      <xdr:col>15</xdr:col>
      <xdr:colOff>101600</xdr:colOff>
      <xdr:row>56</xdr:row>
      <xdr:rowOff>94479</xdr:rowOff>
    </xdr:to>
    <xdr:sp macro="" textlink="">
      <xdr:nvSpPr>
        <xdr:cNvPr id="139" name="楕円 138"/>
        <xdr:cNvSpPr/>
      </xdr:nvSpPr>
      <xdr:spPr>
        <a:xfrm>
          <a:off x="2857500" y="9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111006</xdr:rowOff>
    </xdr:from>
    <xdr:ext cx="534377" cy="259045"/>
    <xdr:sp macro="" textlink="">
      <xdr:nvSpPr>
        <xdr:cNvPr id="140" name="テキスト ボックス 139"/>
        <xdr:cNvSpPr txBox="1"/>
      </xdr:nvSpPr>
      <xdr:spPr>
        <a:xfrm>
          <a:off x="2641111" y="936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161183</xdr:rowOff>
    </xdr:from>
    <xdr:to>
      <xdr:col>10</xdr:col>
      <xdr:colOff>165100</xdr:colOff>
      <xdr:row>56</xdr:row>
      <xdr:rowOff>91333</xdr:rowOff>
    </xdr:to>
    <xdr:sp macro="" textlink="">
      <xdr:nvSpPr>
        <xdr:cNvPr id="141" name="楕円 140"/>
        <xdr:cNvSpPr/>
      </xdr:nvSpPr>
      <xdr:spPr>
        <a:xfrm>
          <a:off x="1968500" y="95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107860</xdr:rowOff>
    </xdr:from>
    <xdr:ext cx="534377" cy="259045"/>
    <xdr:sp macro="" textlink="">
      <xdr:nvSpPr>
        <xdr:cNvPr id="142" name="テキスト ボックス 141"/>
        <xdr:cNvSpPr txBox="1"/>
      </xdr:nvSpPr>
      <xdr:spPr>
        <a:xfrm>
          <a:off x="1752111" y="93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162546</xdr:rowOff>
    </xdr:from>
    <xdr:to>
      <xdr:col>6</xdr:col>
      <xdr:colOff>38100</xdr:colOff>
      <xdr:row>56</xdr:row>
      <xdr:rowOff>92696</xdr:rowOff>
    </xdr:to>
    <xdr:sp macro="" textlink="">
      <xdr:nvSpPr>
        <xdr:cNvPr id="143" name="楕円 142"/>
        <xdr:cNvSpPr/>
      </xdr:nvSpPr>
      <xdr:spPr>
        <a:xfrm>
          <a:off x="1079500" y="9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109223</xdr:rowOff>
    </xdr:from>
    <xdr:ext cx="534377" cy="259045"/>
    <xdr:sp macro="" textlink="">
      <xdr:nvSpPr>
        <xdr:cNvPr id="144" name="テキスト ボックス 143"/>
        <xdr:cNvSpPr txBox="1"/>
      </xdr:nvSpPr>
      <xdr:spPr>
        <a:xfrm>
          <a:off x="863111" y="93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4369</xdr:rowOff>
    </xdr:from>
    <xdr:to>
      <xdr:col>24</xdr:col>
      <xdr:colOff>63500</xdr:colOff>
      <xdr:row>79</xdr:row>
      <xdr:rowOff>12864</xdr:rowOff>
    </xdr:to>
    <xdr:cxnSp macro="">
      <xdr:nvCxnSpPr>
        <xdr:cNvPr id="173" name="直線コネクタ 172"/>
        <xdr:cNvCxnSpPr/>
      </xdr:nvCxnSpPr>
      <xdr:spPr>
        <a:xfrm flipV="1">
          <a:off x="3797300" y="13548919"/>
          <a:ext cx="8382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5359</xdr:rowOff>
    </xdr:from>
    <xdr:to>
      <xdr:col>19</xdr:col>
      <xdr:colOff>177800</xdr:colOff>
      <xdr:row>79</xdr:row>
      <xdr:rowOff>12864</xdr:rowOff>
    </xdr:to>
    <xdr:cxnSp macro="">
      <xdr:nvCxnSpPr>
        <xdr:cNvPr id="176" name="直線コネクタ 175"/>
        <xdr:cNvCxnSpPr/>
      </xdr:nvCxnSpPr>
      <xdr:spPr>
        <a:xfrm>
          <a:off x="2908300" y="13549909"/>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5359</xdr:rowOff>
    </xdr:from>
    <xdr:to>
      <xdr:col>15</xdr:col>
      <xdr:colOff>50800</xdr:colOff>
      <xdr:row>79</xdr:row>
      <xdr:rowOff>13208</xdr:rowOff>
    </xdr:to>
    <xdr:cxnSp macro="">
      <xdr:nvCxnSpPr>
        <xdr:cNvPr id="179" name="直線コネクタ 178"/>
        <xdr:cNvCxnSpPr/>
      </xdr:nvCxnSpPr>
      <xdr:spPr>
        <a:xfrm flipV="1">
          <a:off x="2019300" y="1354990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13208</xdr:rowOff>
    </xdr:from>
    <xdr:to>
      <xdr:col>10</xdr:col>
      <xdr:colOff>114300</xdr:colOff>
      <xdr:row>79</xdr:row>
      <xdr:rowOff>19875</xdr:rowOff>
    </xdr:to>
    <xdr:cxnSp macro="">
      <xdr:nvCxnSpPr>
        <xdr:cNvPr id="182" name="直線コネクタ 181"/>
        <xdr:cNvCxnSpPr/>
      </xdr:nvCxnSpPr>
      <xdr:spPr>
        <a:xfrm flipV="1">
          <a:off x="1130300" y="13557758"/>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125019</xdr:rowOff>
    </xdr:from>
    <xdr:to>
      <xdr:col>24</xdr:col>
      <xdr:colOff>114300</xdr:colOff>
      <xdr:row>79</xdr:row>
      <xdr:rowOff>55169</xdr:rowOff>
    </xdr:to>
    <xdr:sp macro="" textlink="">
      <xdr:nvSpPr>
        <xdr:cNvPr id="192" name="楕円 191"/>
        <xdr:cNvSpPr/>
      </xdr:nvSpPr>
      <xdr:spPr>
        <a:xfrm>
          <a:off x="45847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39946</xdr:rowOff>
    </xdr:from>
    <xdr:ext cx="469744" cy="259045"/>
    <xdr:sp macro="" textlink="">
      <xdr:nvSpPr>
        <xdr:cNvPr id="193" name="維持補修費該当値テキスト"/>
        <xdr:cNvSpPr txBox="1"/>
      </xdr:nvSpPr>
      <xdr:spPr>
        <a:xfrm>
          <a:off x="4686300" y="1341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133514</xdr:rowOff>
    </xdr:from>
    <xdr:to>
      <xdr:col>20</xdr:col>
      <xdr:colOff>38100</xdr:colOff>
      <xdr:row>79</xdr:row>
      <xdr:rowOff>63664</xdr:rowOff>
    </xdr:to>
    <xdr:sp macro="" textlink="">
      <xdr:nvSpPr>
        <xdr:cNvPr id="194" name="楕円 193"/>
        <xdr:cNvSpPr/>
      </xdr:nvSpPr>
      <xdr:spPr>
        <a:xfrm>
          <a:off x="3746500" y="135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54791</xdr:rowOff>
    </xdr:from>
    <xdr:ext cx="378565" cy="259045"/>
    <xdr:sp macro="" textlink="">
      <xdr:nvSpPr>
        <xdr:cNvPr id="195" name="テキスト ボックス 194"/>
        <xdr:cNvSpPr txBox="1"/>
      </xdr:nvSpPr>
      <xdr:spPr>
        <a:xfrm>
          <a:off x="3608017" y="13599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126009</xdr:rowOff>
    </xdr:from>
    <xdr:to>
      <xdr:col>15</xdr:col>
      <xdr:colOff>101600</xdr:colOff>
      <xdr:row>79</xdr:row>
      <xdr:rowOff>56159</xdr:rowOff>
    </xdr:to>
    <xdr:sp macro="" textlink="">
      <xdr:nvSpPr>
        <xdr:cNvPr id="196" name="楕円 195"/>
        <xdr:cNvSpPr/>
      </xdr:nvSpPr>
      <xdr:spPr>
        <a:xfrm>
          <a:off x="2857500" y="134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47286</xdr:rowOff>
    </xdr:from>
    <xdr:ext cx="469744" cy="259045"/>
    <xdr:sp macro="" textlink="">
      <xdr:nvSpPr>
        <xdr:cNvPr id="197" name="テキスト ボックス 196"/>
        <xdr:cNvSpPr txBox="1"/>
      </xdr:nvSpPr>
      <xdr:spPr>
        <a:xfrm>
          <a:off x="2673428" y="1359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133858</xdr:rowOff>
    </xdr:from>
    <xdr:to>
      <xdr:col>10</xdr:col>
      <xdr:colOff>165100</xdr:colOff>
      <xdr:row>79</xdr:row>
      <xdr:rowOff>64008</xdr:rowOff>
    </xdr:to>
    <xdr:sp macro="" textlink="">
      <xdr:nvSpPr>
        <xdr:cNvPr id="198" name="楕円 197"/>
        <xdr:cNvSpPr/>
      </xdr:nvSpPr>
      <xdr:spPr>
        <a:xfrm>
          <a:off x="19685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55135</xdr:rowOff>
    </xdr:from>
    <xdr:ext cx="378565" cy="259045"/>
    <xdr:sp macro="" textlink="">
      <xdr:nvSpPr>
        <xdr:cNvPr id="199" name="テキスト ボックス 198"/>
        <xdr:cNvSpPr txBox="1"/>
      </xdr:nvSpPr>
      <xdr:spPr>
        <a:xfrm>
          <a:off x="1830017" y="1359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140525</xdr:rowOff>
    </xdr:from>
    <xdr:to>
      <xdr:col>6</xdr:col>
      <xdr:colOff>38100</xdr:colOff>
      <xdr:row>79</xdr:row>
      <xdr:rowOff>70675</xdr:rowOff>
    </xdr:to>
    <xdr:sp macro="" textlink="">
      <xdr:nvSpPr>
        <xdr:cNvPr id="200" name="楕円 199"/>
        <xdr:cNvSpPr/>
      </xdr:nvSpPr>
      <xdr:spPr>
        <a:xfrm>
          <a:off x="1079500" y="135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61802</xdr:rowOff>
    </xdr:from>
    <xdr:ext cx="378565" cy="259045"/>
    <xdr:sp macro="" textlink="">
      <xdr:nvSpPr>
        <xdr:cNvPr id="201" name="テキスト ボックス 200"/>
        <xdr:cNvSpPr txBox="1"/>
      </xdr:nvSpPr>
      <xdr:spPr>
        <a:xfrm>
          <a:off x="941017" y="13606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111074</xdr:rowOff>
    </xdr:from>
    <xdr:to>
      <xdr:col>24</xdr:col>
      <xdr:colOff>63500</xdr:colOff>
      <xdr:row>96</xdr:row>
      <xdr:rowOff>155817</xdr:rowOff>
    </xdr:to>
    <xdr:cxnSp macro="">
      <xdr:nvCxnSpPr>
        <xdr:cNvPr id="231" name="直線コネクタ 230"/>
        <xdr:cNvCxnSpPr/>
      </xdr:nvCxnSpPr>
      <xdr:spPr>
        <a:xfrm flipV="1">
          <a:off x="3797300" y="16570274"/>
          <a:ext cx="838200" cy="4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133299</xdr:rowOff>
    </xdr:from>
    <xdr:to>
      <xdr:col>19</xdr:col>
      <xdr:colOff>177800</xdr:colOff>
      <xdr:row>96</xdr:row>
      <xdr:rowOff>155817</xdr:rowOff>
    </xdr:to>
    <xdr:cxnSp macro="">
      <xdr:nvCxnSpPr>
        <xdr:cNvPr id="234" name="直線コネクタ 233"/>
        <xdr:cNvCxnSpPr/>
      </xdr:nvCxnSpPr>
      <xdr:spPr>
        <a:xfrm>
          <a:off x="2908300" y="16592499"/>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111086</xdr:rowOff>
    </xdr:from>
    <xdr:to>
      <xdr:col>15</xdr:col>
      <xdr:colOff>50800</xdr:colOff>
      <xdr:row>96</xdr:row>
      <xdr:rowOff>133299</xdr:rowOff>
    </xdr:to>
    <xdr:cxnSp macro="">
      <xdr:nvCxnSpPr>
        <xdr:cNvPr id="237" name="直線コネクタ 236"/>
        <xdr:cNvCxnSpPr/>
      </xdr:nvCxnSpPr>
      <xdr:spPr>
        <a:xfrm>
          <a:off x="2019300" y="16570286"/>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111086</xdr:rowOff>
    </xdr:from>
    <xdr:to>
      <xdr:col>10</xdr:col>
      <xdr:colOff>114300</xdr:colOff>
      <xdr:row>97</xdr:row>
      <xdr:rowOff>55156</xdr:rowOff>
    </xdr:to>
    <xdr:cxnSp macro="">
      <xdr:nvCxnSpPr>
        <xdr:cNvPr id="240" name="直線コネクタ 239"/>
        <xdr:cNvCxnSpPr/>
      </xdr:nvCxnSpPr>
      <xdr:spPr>
        <a:xfrm flipV="1">
          <a:off x="1130300" y="16570286"/>
          <a:ext cx="889000" cy="11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60274</xdr:rowOff>
    </xdr:from>
    <xdr:to>
      <xdr:col>24</xdr:col>
      <xdr:colOff>114300</xdr:colOff>
      <xdr:row>96</xdr:row>
      <xdr:rowOff>161874</xdr:rowOff>
    </xdr:to>
    <xdr:sp macro="" textlink="">
      <xdr:nvSpPr>
        <xdr:cNvPr id="250" name="楕円 249"/>
        <xdr:cNvSpPr/>
      </xdr:nvSpPr>
      <xdr:spPr>
        <a:xfrm>
          <a:off x="4584700" y="165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38701</xdr:rowOff>
    </xdr:from>
    <xdr:ext cx="534377" cy="259045"/>
    <xdr:sp macro="" textlink="">
      <xdr:nvSpPr>
        <xdr:cNvPr id="251" name="扶助費該当値テキスト"/>
        <xdr:cNvSpPr txBox="1"/>
      </xdr:nvSpPr>
      <xdr:spPr>
        <a:xfrm>
          <a:off x="4686300" y="164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105017</xdr:rowOff>
    </xdr:from>
    <xdr:to>
      <xdr:col>20</xdr:col>
      <xdr:colOff>38100</xdr:colOff>
      <xdr:row>97</xdr:row>
      <xdr:rowOff>35167</xdr:rowOff>
    </xdr:to>
    <xdr:sp macro="" textlink="">
      <xdr:nvSpPr>
        <xdr:cNvPr id="252" name="楕円 251"/>
        <xdr:cNvSpPr/>
      </xdr:nvSpPr>
      <xdr:spPr>
        <a:xfrm>
          <a:off x="3746500" y="165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26294</xdr:rowOff>
    </xdr:from>
    <xdr:ext cx="534377" cy="259045"/>
    <xdr:sp macro="" textlink="">
      <xdr:nvSpPr>
        <xdr:cNvPr id="253" name="テキスト ボックス 252"/>
        <xdr:cNvSpPr txBox="1"/>
      </xdr:nvSpPr>
      <xdr:spPr>
        <a:xfrm>
          <a:off x="3530111" y="1665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82499</xdr:rowOff>
    </xdr:from>
    <xdr:to>
      <xdr:col>15</xdr:col>
      <xdr:colOff>101600</xdr:colOff>
      <xdr:row>97</xdr:row>
      <xdr:rowOff>12649</xdr:rowOff>
    </xdr:to>
    <xdr:sp macro="" textlink="">
      <xdr:nvSpPr>
        <xdr:cNvPr id="254" name="楕円 253"/>
        <xdr:cNvSpPr/>
      </xdr:nvSpPr>
      <xdr:spPr>
        <a:xfrm>
          <a:off x="2857500" y="165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3776</xdr:rowOff>
    </xdr:from>
    <xdr:ext cx="534377" cy="259045"/>
    <xdr:sp macro="" textlink="">
      <xdr:nvSpPr>
        <xdr:cNvPr id="255" name="テキスト ボックス 254"/>
        <xdr:cNvSpPr txBox="1"/>
      </xdr:nvSpPr>
      <xdr:spPr>
        <a:xfrm>
          <a:off x="2641111" y="166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60286</xdr:rowOff>
    </xdr:from>
    <xdr:to>
      <xdr:col>10</xdr:col>
      <xdr:colOff>165100</xdr:colOff>
      <xdr:row>96</xdr:row>
      <xdr:rowOff>161886</xdr:rowOff>
    </xdr:to>
    <xdr:sp macro="" textlink="">
      <xdr:nvSpPr>
        <xdr:cNvPr id="256" name="楕円 255"/>
        <xdr:cNvSpPr/>
      </xdr:nvSpPr>
      <xdr:spPr>
        <a:xfrm>
          <a:off x="1968500" y="165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153013</xdr:rowOff>
    </xdr:from>
    <xdr:ext cx="534377" cy="259045"/>
    <xdr:sp macro="" textlink="">
      <xdr:nvSpPr>
        <xdr:cNvPr id="257" name="テキスト ボックス 256"/>
        <xdr:cNvSpPr txBox="1"/>
      </xdr:nvSpPr>
      <xdr:spPr>
        <a:xfrm>
          <a:off x="1752111" y="1661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4356</xdr:rowOff>
    </xdr:from>
    <xdr:to>
      <xdr:col>6</xdr:col>
      <xdr:colOff>38100</xdr:colOff>
      <xdr:row>97</xdr:row>
      <xdr:rowOff>105956</xdr:rowOff>
    </xdr:to>
    <xdr:sp macro="" textlink="">
      <xdr:nvSpPr>
        <xdr:cNvPr id="258" name="楕円 257"/>
        <xdr:cNvSpPr/>
      </xdr:nvSpPr>
      <xdr:spPr>
        <a:xfrm>
          <a:off x="1079500" y="166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97083</xdr:rowOff>
    </xdr:from>
    <xdr:ext cx="534377" cy="259045"/>
    <xdr:sp macro="" textlink="">
      <xdr:nvSpPr>
        <xdr:cNvPr id="259" name="テキスト ボックス 258"/>
        <xdr:cNvSpPr txBox="1"/>
      </xdr:nvSpPr>
      <xdr:spPr>
        <a:xfrm>
          <a:off x="863111" y="1672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19571</xdr:rowOff>
    </xdr:from>
    <xdr:to>
      <xdr:col>55</xdr:col>
      <xdr:colOff>0</xdr:colOff>
      <xdr:row>35</xdr:row>
      <xdr:rowOff>164892</xdr:rowOff>
    </xdr:to>
    <xdr:cxnSp macro="">
      <xdr:nvCxnSpPr>
        <xdr:cNvPr id="286" name="直線コネクタ 285"/>
        <xdr:cNvCxnSpPr/>
      </xdr:nvCxnSpPr>
      <xdr:spPr>
        <a:xfrm>
          <a:off x="9639300" y="6020321"/>
          <a:ext cx="838200" cy="1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19571</xdr:rowOff>
    </xdr:from>
    <xdr:to>
      <xdr:col>50</xdr:col>
      <xdr:colOff>114300</xdr:colOff>
      <xdr:row>35</xdr:row>
      <xdr:rowOff>23361</xdr:rowOff>
    </xdr:to>
    <xdr:cxnSp macro="">
      <xdr:nvCxnSpPr>
        <xdr:cNvPr id="289" name="直線コネクタ 288"/>
        <xdr:cNvCxnSpPr/>
      </xdr:nvCxnSpPr>
      <xdr:spPr>
        <a:xfrm flipV="1">
          <a:off x="8750300" y="6020321"/>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108144</xdr:rowOff>
    </xdr:from>
    <xdr:to>
      <xdr:col>45</xdr:col>
      <xdr:colOff>177800</xdr:colOff>
      <xdr:row>35</xdr:row>
      <xdr:rowOff>23361</xdr:rowOff>
    </xdr:to>
    <xdr:cxnSp macro="">
      <xdr:nvCxnSpPr>
        <xdr:cNvPr id="292" name="直線コネクタ 291"/>
        <xdr:cNvCxnSpPr/>
      </xdr:nvCxnSpPr>
      <xdr:spPr>
        <a:xfrm>
          <a:off x="7861300" y="5937444"/>
          <a:ext cx="889000" cy="8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108144</xdr:rowOff>
    </xdr:from>
    <xdr:to>
      <xdr:col>41</xdr:col>
      <xdr:colOff>50800</xdr:colOff>
      <xdr:row>35</xdr:row>
      <xdr:rowOff>43459</xdr:rowOff>
    </xdr:to>
    <xdr:cxnSp macro="">
      <xdr:nvCxnSpPr>
        <xdr:cNvPr id="295" name="直線コネクタ 294"/>
        <xdr:cNvCxnSpPr/>
      </xdr:nvCxnSpPr>
      <xdr:spPr>
        <a:xfrm flipV="1">
          <a:off x="6972300" y="5937444"/>
          <a:ext cx="889000" cy="10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114092</xdr:rowOff>
    </xdr:from>
    <xdr:to>
      <xdr:col>55</xdr:col>
      <xdr:colOff>50800</xdr:colOff>
      <xdr:row>36</xdr:row>
      <xdr:rowOff>44242</xdr:rowOff>
    </xdr:to>
    <xdr:sp macro="" textlink="">
      <xdr:nvSpPr>
        <xdr:cNvPr id="305" name="楕円 304"/>
        <xdr:cNvSpPr/>
      </xdr:nvSpPr>
      <xdr:spPr>
        <a:xfrm>
          <a:off x="10426700" y="611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136969</xdr:rowOff>
    </xdr:from>
    <xdr:ext cx="599010" cy="259045"/>
    <xdr:sp macro="" textlink="">
      <xdr:nvSpPr>
        <xdr:cNvPr id="306" name="補助費等該当値テキスト"/>
        <xdr:cNvSpPr txBox="1"/>
      </xdr:nvSpPr>
      <xdr:spPr>
        <a:xfrm>
          <a:off x="10528300" y="596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140221</xdr:rowOff>
    </xdr:from>
    <xdr:to>
      <xdr:col>50</xdr:col>
      <xdr:colOff>165100</xdr:colOff>
      <xdr:row>35</xdr:row>
      <xdr:rowOff>70371</xdr:rowOff>
    </xdr:to>
    <xdr:sp macro="" textlink="">
      <xdr:nvSpPr>
        <xdr:cNvPr id="307" name="楕円 306"/>
        <xdr:cNvSpPr/>
      </xdr:nvSpPr>
      <xdr:spPr>
        <a:xfrm>
          <a:off x="9588500" y="59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86898</xdr:rowOff>
    </xdr:from>
    <xdr:ext cx="599010" cy="259045"/>
    <xdr:sp macro="" textlink="">
      <xdr:nvSpPr>
        <xdr:cNvPr id="308" name="テキスト ボックス 307"/>
        <xdr:cNvSpPr txBox="1"/>
      </xdr:nvSpPr>
      <xdr:spPr>
        <a:xfrm>
          <a:off x="9339795" y="574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144011</xdr:rowOff>
    </xdr:from>
    <xdr:to>
      <xdr:col>46</xdr:col>
      <xdr:colOff>38100</xdr:colOff>
      <xdr:row>35</xdr:row>
      <xdr:rowOff>74161</xdr:rowOff>
    </xdr:to>
    <xdr:sp macro="" textlink="">
      <xdr:nvSpPr>
        <xdr:cNvPr id="309" name="楕円 308"/>
        <xdr:cNvSpPr/>
      </xdr:nvSpPr>
      <xdr:spPr>
        <a:xfrm>
          <a:off x="8699500" y="59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90688</xdr:rowOff>
    </xdr:from>
    <xdr:ext cx="599010" cy="259045"/>
    <xdr:sp macro="" textlink="">
      <xdr:nvSpPr>
        <xdr:cNvPr id="310" name="テキスト ボックス 309"/>
        <xdr:cNvSpPr txBox="1"/>
      </xdr:nvSpPr>
      <xdr:spPr>
        <a:xfrm>
          <a:off x="8450795" y="574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57344</xdr:rowOff>
    </xdr:from>
    <xdr:to>
      <xdr:col>41</xdr:col>
      <xdr:colOff>101600</xdr:colOff>
      <xdr:row>34</xdr:row>
      <xdr:rowOff>158944</xdr:rowOff>
    </xdr:to>
    <xdr:sp macro="" textlink="">
      <xdr:nvSpPr>
        <xdr:cNvPr id="311" name="楕円 310"/>
        <xdr:cNvSpPr/>
      </xdr:nvSpPr>
      <xdr:spPr>
        <a:xfrm>
          <a:off x="7810500" y="58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4021</xdr:rowOff>
    </xdr:from>
    <xdr:ext cx="599010" cy="259045"/>
    <xdr:sp macro="" textlink="">
      <xdr:nvSpPr>
        <xdr:cNvPr id="312" name="テキスト ボックス 311"/>
        <xdr:cNvSpPr txBox="1"/>
      </xdr:nvSpPr>
      <xdr:spPr>
        <a:xfrm>
          <a:off x="7561795" y="566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164109</xdr:rowOff>
    </xdr:from>
    <xdr:to>
      <xdr:col>36</xdr:col>
      <xdr:colOff>165100</xdr:colOff>
      <xdr:row>35</xdr:row>
      <xdr:rowOff>94259</xdr:rowOff>
    </xdr:to>
    <xdr:sp macro="" textlink="">
      <xdr:nvSpPr>
        <xdr:cNvPr id="313" name="楕円 312"/>
        <xdr:cNvSpPr/>
      </xdr:nvSpPr>
      <xdr:spPr>
        <a:xfrm>
          <a:off x="6921500" y="59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110786</xdr:rowOff>
    </xdr:from>
    <xdr:ext cx="599010" cy="259045"/>
    <xdr:sp macro="" textlink="">
      <xdr:nvSpPr>
        <xdr:cNvPr id="314" name="テキスト ボックス 313"/>
        <xdr:cNvSpPr txBox="1"/>
      </xdr:nvSpPr>
      <xdr:spPr>
        <a:xfrm>
          <a:off x="6672795" y="576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94845</xdr:rowOff>
    </xdr:from>
    <xdr:to>
      <xdr:col>55</xdr:col>
      <xdr:colOff>0</xdr:colOff>
      <xdr:row>57</xdr:row>
      <xdr:rowOff>155956</xdr:rowOff>
    </xdr:to>
    <xdr:cxnSp macro="">
      <xdr:nvCxnSpPr>
        <xdr:cNvPr id="345" name="直線コネクタ 344"/>
        <xdr:cNvCxnSpPr/>
      </xdr:nvCxnSpPr>
      <xdr:spPr>
        <a:xfrm flipV="1">
          <a:off x="9639300" y="9867495"/>
          <a:ext cx="838200" cy="6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155956</xdr:rowOff>
    </xdr:from>
    <xdr:to>
      <xdr:col>50</xdr:col>
      <xdr:colOff>114300</xdr:colOff>
      <xdr:row>58</xdr:row>
      <xdr:rowOff>67126</xdr:rowOff>
    </xdr:to>
    <xdr:cxnSp macro="">
      <xdr:nvCxnSpPr>
        <xdr:cNvPr id="348" name="直線コネクタ 347"/>
        <xdr:cNvCxnSpPr/>
      </xdr:nvCxnSpPr>
      <xdr:spPr>
        <a:xfrm flipV="1">
          <a:off x="8750300" y="9928606"/>
          <a:ext cx="889000" cy="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44331</xdr:rowOff>
    </xdr:from>
    <xdr:to>
      <xdr:col>45</xdr:col>
      <xdr:colOff>177800</xdr:colOff>
      <xdr:row>58</xdr:row>
      <xdr:rowOff>67126</xdr:rowOff>
    </xdr:to>
    <xdr:cxnSp macro="">
      <xdr:nvCxnSpPr>
        <xdr:cNvPr id="351" name="直線コネクタ 350"/>
        <xdr:cNvCxnSpPr/>
      </xdr:nvCxnSpPr>
      <xdr:spPr>
        <a:xfrm>
          <a:off x="7861300" y="9988431"/>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103918</xdr:rowOff>
    </xdr:from>
    <xdr:to>
      <xdr:col>41</xdr:col>
      <xdr:colOff>50800</xdr:colOff>
      <xdr:row>58</xdr:row>
      <xdr:rowOff>44331</xdr:rowOff>
    </xdr:to>
    <xdr:cxnSp macro="">
      <xdr:nvCxnSpPr>
        <xdr:cNvPr id="354" name="直線コネクタ 353"/>
        <xdr:cNvCxnSpPr/>
      </xdr:nvCxnSpPr>
      <xdr:spPr>
        <a:xfrm>
          <a:off x="6972300" y="9876568"/>
          <a:ext cx="889000" cy="11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44045</xdr:rowOff>
    </xdr:from>
    <xdr:to>
      <xdr:col>55</xdr:col>
      <xdr:colOff>50800</xdr:colOff>
      <xdr:row>57</xdr:row>
      <xdr:rowOff>145645</xdr:rowOff>
    </xdr:to>
    <xdr:sp macro="" textlink="">
      <xdr:nvSpPr>
        <xdr:cNvPr id="364" name="楕円 363"/>
        <xdr:cNvSpPr/>
      </xdr:nvSpPr>
      <xdr:spPr>
        <a:xfrm>
          <a:off x="10426700" y="98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66922</xdr:rowOff>
    </xdr:from>
    <xdr:ext cx="599010" cy="259045"/>
    <xdr:sp macro="" textlink="">
      <xdr:nvSpPr>
        <xdr:cNvPr id="365" name="普通建設事業費該当値テキスト"/>
        <xdr:cNvSpPr txBox="1"/>
      </xdr:nvSpPr>
      <xdr:spPr>
        <a:xfrm>
          <a:off x="10528300" y="966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105156</xdr:rowOff>
    </xdr:from>
    <xdr:to>
      <xdr:col>50</xdr:col>
      <xdr:colOff>165100</xdr:colOff>
      <xdr:row>58</xdr:row>
      <xdr:rowOff>35306</xdr:rowOff>
    </xdr:to>
    <xdr:sp macro="" textlink="">
      <xdr:nvSpPr>
        <xdr:cNvPr id="366" name="楕円 365"/>
        <xdr:cNvSpPr/>
      </xdr:nvSpPr>
      <xdr:spPr>
        <a:xfrm>
          <a:off x="9588500" y="98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26433</xdr:rowOff>
    </xdr:from>
    <xdr:ext cx="534377" cy="259045"/>
    <xdr:sp macro="" textlink="">
      <xdr:nvSpPr>
        <xdr:cNvPr id="367" name="テキスト ボックス 366"/>
        <xdr:cNvSpPr txBox="1"/>
      </xdr:nvSpPr>
      <xdr:spPr>
        <a:xfrm>
          <a:off x="9372111" y="99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16326</xdr:rowOff>
    </xdr:from>
    <xdr:to>
      <xdr:col>46</xdr:col>
      <xdr:colOff>38100</xdr:colOff>
      <xdr:row>58</xdr:row>
      <xdr:rowOff>117926</xdr:rowOff>
    </xdr:to>
    <xdr:sp macro="" textlink="">
      <xdr:nvSpPr>
        <xdr:cNvPr id="368" name="楕円 367"/>
        <xdr:cNvSpPr/>
      </xdr:nvSpPr>
      <xdr:spPr>
        <a:xfrm>
          <a:off x="8699500" y="99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109053</xdr:rowOff>
    </xdr:from>
    <xdr:ext cx="534377" cy="259045"/>
    <xdr:sp macro="" textlink="">
      <xdr:nvSpPr>
        <xdr:cNvPr id="369" name="テキスト ボックス 368"/>
        <xdr:cNvSpPr txBox="1"/>
      </xdr:nvSpPr>
      <xdr:spPr>
        <a:xfrm>
          <a:off x="8483111" y="1005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164981</xdr:rowOff>
    </xdr:from>
    <xdr:to>
      <xdr:col>41</xdr:col>
      <xdr:colOff>101600</xdr:colOff>
      <xdr:row>58</xdr:row>
      <xdr:rowOff>95131</xdr:rowOff>
    </xdr:to>
    <xdr:sp macro="" textlink="">
      <xdr:nvSpPr>
        <xdr:cNvPr id="370" name="楕円 369"/>
        <xdr:cNvSpPr/>
      </xdr:nvSpPr>
      <xdr:spPr>
        <a:xfrm>
          <a:off x="7810500" y="9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86258</xdr:rowOff>
    </xdr:from>
    <xdr:ext cx="534377" cy="259045"/>
    <xdr:sp macro="" textlink="">
      <xdr:nvSpPr>
        <xdr:cNvPr id="371" name="テキスト ボックス 370"/>
        <xdr:cNvSpPr txBox="1"/>
      </xdr:nvSpPr>
      <xdr:spPr>
        <a:xfrm>
          <a:off x="7594111" y="1003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53118</xdr:rowOff>
    </xdr:from>
    <xdr:to>
      <xdr:col>36</xdr:col>
      <xdr:colOff>165100</xdr:colOff>
      <xdr:row>57</xdr:row>
      <xdr:rowOff>154718</xdr:rowOff>
    </xdr:to>
    <xdr:sp macro="" textlink="">
      <xdr:nvSpPr>
        <xdr:cNvPr id="372" name="楕円 371"/>
        <xdr:cNvSpPr/>
      </xdr:nvSpPr>
      <xdr:spPr>
        <a:xfrm>
          <a:off x="6921500" y="98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171245</xdr:rowOff>
    </xdr:from>
    <xdr:ext cx="599010" cy="259045"/>
    <xdr:sp macro="" textlink="">
      <xdr:nvSpPr>
        <xdr:cNvPr id="373" name="テキスト ボックス 372"/>
        <xdr:cNvSpPr txBox="1"/>
      </xdr:nvSpPr>
      <xdr:spPr>
        <a:xfrm>
          <a:off x="6672795" y="960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135899</xdr:rowOff>
    </xdr:from>
    <xdr:to>
      <xdr:col>55</xdr:col>
      <xdr:colOff>0</xdr:colOff>
      <xdr:row>79</xdr:row>
      <xdr:rowOff>28071</xdr:rowOff>
    </xdr:to>
    <xdr:cxnSp macro="">
      <xdr:nvCxnSpPr>
        <xdr:cNvPr id="404" name="直線コネクタ 403"/>
        <xdr:cNvCxnSpPr/>
      </xdr:nvCxnSpPr>
      <xdr:spPr>
        <a:xfrm>
          <a:off x="9639300" y="13508999"/>
          <a:ext cx="838200" cy="6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135899</xdr:rowOff>
    </xdr:from>
    <xdr:to>
      <xdr:col>50</xdr:col>
      <xdr:colOff>114300</xdr:colOff>
      <xdr:row>78</xdr:row>
      <xdr:rowOff>155222</xdr:rowOff>
    </xdr:to>
    <xdr:cxnSp macro="">
      <xdr:nvCxnSpPr>
        <xdr:cNvPr id="407" name="直線コネクタ 406"/>
        <xdr:cNvCxnSpPr/>
      </xdr:nvCxnSpPr>
      <xdr:spPr>
        <a:xfrm flipV="1">
          <a:off x="8750300" y="13508999"/>
          <a:ext cx="889000" cy="1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155222</xdr:rowOff>
    </xdr:from>
    <xdr:to>
      <xdr:col>45</xdr:col>
      <xdr:colOff>177800</xdr:colOff>
      <xdr:row>79</xdr:row>
      <xdr:rowOff>47234</xdr:rowOff>
    </xdr:to>
    <xdr:cxnSp macro="">
      <xdr:nvCxnSpPr>
        <xdr:cNvPr id="410" name="直線コネクタ 409"/>
        <xdr:cNvCxnSpPr/>
      </xdr:nvCxnSpPr>
      <xdr:spPr>
        <a:xfrm flipV="1">
          <a:off x="7861300" y="13528322"/>
          <a:ext cx="889000" cy="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27977</xdr:rowOff>
    </xdr:from>
    <xdr:to>
      <xdr:col>41</xdr:col>
      <xdr:colOff>50800</xdr:colOff>
      <xdr:row>79</xdr:row>
      <xdr:rowOff>47234</xdr:rowOff>
    </xdr:to>
    <xdr:cxnSp macro="">
      <xdr:nvCxnSpPr>
        <xdr:cNvPr id="413" name="直線コネクタ 412"/>
        <xdr:cNvCxnSpPr/>
      </xdr:nvCxnSpPr>
      <xdr:spPr>
        <a:xfrm>
          <a:off x="6972300" y="13401077"/>
          <a:ext cx="889000" cy="19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148721</xdr:rowOff>
    </xdr:from>
    <xdr:to>
      <xdr:col>55</xdr:col>
      <xdr:colOff>50800</xdr:colOff>
      <xdr:row>79</xdr:row>
      <xdr:rowOff>78871</xdr:rowOff>
    </xdr:to>
    <xdr:sp macro="" textlink="">
      <xdr:nvSpPr>
        <xdr:cNvPr id="423" name="楕円 422"/>
        <xdr:cNvSpPr/>
      </xdr:nvSpPr>
      <xdr:spPr>
        <a:xfrm>
          <a:off x="10426700" y="1352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74975</xdr:rowOff>
    </xdr:from>
    <xdr:ext cx="534377" cy="259045"/>
    <xdr:sp macro="" textlink="">
      <xdr:nvSpPr>
        <xdr:cNvPr id="424" name="普通建設事業費 （ うち新規整備　）該当値テキスト"/>
        <xdr:cNvSpPr txBox="1"/>
      </xdr:nvSpPr>
      <xdr:spPr>
        <a:xfrm>
          <a:off x="10528300" y="1344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85099</xdr:rowOff>
    </xdr:from>
    <xdr:to>
      <xdr:col>50</xdr:col>
      <xdr:colOff>165100</xdr:colOff>
      <xdr:row>79</xdr:row>
      <xdr:rowOff>15249</xdr:rowOff>
    </xdr:to>
    <xdr:sp macro="" textlink="">
      <xdr:nvSpPr>
        <xdr:cNvPr id="425" name="楕円 424"/>
        <xdr:cNvSpPr/>
      </xdr:nvSpPr>
      <xdr:spPr>
        <a:xfrm>
          <a:off x="9588500" y="134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31776</xdr:rowOff>
    </xdr:from>
    <xdr:ext cx="534377" cy="259045"/>
    <xdr:sp macro="" textlink="">
      <xdr:nvSpPr>
        <xdr:cNvPr id="426" name="テキスト ボックス 425"/>
        <xdr:cNvSpPr txBox="1"/>
      </xdr:nvSpPr>
      <xdr:spPr>
        <a:xfrm>
          <a:off x="9372111" y="1323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104422</xdr:rowOff>
    </xdr:from>
    <xdr:to>
      <xdr:col>46</xdr:col>
      <xdr:colOff>38100</xdr:colOff>
      <xdr:row>79</xdr:row>
      <xdr:rowOff>34572</xdr:rowOff>
    </xdr:to>
    <xdr:sp macro="" textlink="">
      <xdr:nvSpPr>
        <xdr:cNvPr id="427" name="楕円 426"/>
        <xdr:cNvSpPr/>
      </xdr:nvSpPr>
      <xdr:spPr>
        <a:xfrm>
          <a:off x="8699500" y="134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51099</xdr:rowOff>
    </xdr:from>
    <xdr:ext cx="534377" cy="259045"/>
    <xdr:sp macro="" textlink="">
      <xdr:nvSpPr>
        <xdr:cNvPr id="428" name="テキスト ボックス 427"/>
        <xdr:cNvSpPr txBox="1"/>
      </xdr:nvSpPr>
      <xdr:spPr>
        <a:xfrm>
          <a:off x="8483111" y="132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167884</xdr:rowOff>
    </xdr:from>
    <xdr:to>
      <xdr:col>41</xdr:col>
      <xdr:colOff>101600</xdr:colOff>
      <xdr:row>79</xdr:row>
      <xdr:rowOff>98034</xdr:rowOff>
    </xdr:to>
    <xdr:sp macro="" textlink="">
      <xdr:nvSpPr>
        <xdr:cNvPr id="429" name="楕円 428"/>
        <xdr:cNvSpPr/>
      </xdr:nvSpPr>
      <xdr:spPr>
        <a:xfrm>
          <a:off x="7810500" y="135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89161</xdr:rowOff>
    </xdr:from>
    <xdr:ext cx="534377" cy="259045"/>
    <xdr:sp macro="" textlink="">
      <xdr:nvSpPr>
        <xdr:cNvPr id="430" name="テキスト ボックス 429"/>
        <xdr:cNvSpPr txBox="1"/>
      </xdr:nvSpPr>
      <xdr:spPr>
        <a:xfrm>
          <a:off x="7594111" y="136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148627</xdr:rowOff>
    </xdr:from>
    <xdr:to>
      <xdr:col>36</xdr:col>
      <xdr:colOff>165100</xdr:colOff>
      <xdr:row>78</xdr:row>
      <xdr:rowOff>78777</xdr:rowOff>
    </xdr:to>
    <xdr:sp macro="" textlink="">
      <xdr:nvSpPr>
        <xdr:cNvPr id="431" name="楕円 430"/>
        <xdr:cNvSpPr/>
      </xdr:nvSpPr>
      <xdr:spPr>
        <a:xfrm>
          <a:off x="6921500" y="1335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95304</xdr:rowOff>
    </xdr:from>
    <xdr:ext cx="534377" cy="259045"/>
    <xdr:sp macro="" textlink="">
      <xdr:nvSpPr>
        <xdr:cNvPr id="432" name="テキスト ボックス 431"/>
        <xdr:cNvSpPr txBox="1"/>
      </xdr:nvSpPr>
      <xdr:spPr>
        <a:xfrm>
          <a:off x="6705111" y="131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135982</xdr:rowOff>
    </xdr:from>
    <xdr:to>
      <xdr:col>55</xdr:col>
      <xdr:colOff>0</xdr:colOff>
      <xdr:row>97</xdr:row>
      <xdr:rowOff>141177</xdr:rowOff>
    </xdr:to>
    <xdr:cxnSp macro="">
      <xdr:nvCxnSpPr>
        <xdr:cNvPr id="459" name="直線コネクタ 458"/>
        <xdr:cNvCxnSpPr/>
      </xdr:nvCxnSpPr>
      <xdr:spPr>
        <a:xfrm flipV="1">
          <a:off x="9639300" y="16595182"/>
          <a:ext cx="838200" cy="1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141177</xdr:rowOff>
    </xdr:from>
    <xdr:to>
      <xdr:col>50</xdr:col>
      <xdr:colOff>114300</xdr:colOff>
      <xdr:row>98</xdr:row>
      <xdr:rowOff>72890</xdr:rowOff>
    </xdr:to>
    <xdr:cxnSp macro="">
      <xdr:nvCxnSpPr>
        <xdr:cNvPr id="462" name="直線コネクタ 461"/>
        <xdr:cNvCxnSpPr/>
      </xdr:nvCxnSpPr>
      <xdr:spPr>
        <a:xfrm flipV="1">
          <a:off x="8750300" y="16771827"/>
          <a:ext cx="889000" cy="10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103293</xdr:rowOff>
    </xdr:from>
    <xdr:to>
      <xdr:col>45</xdr:col>
      <xdr:colOff>177800</xdr:colOff>
      <xdr:row>98</xdr:row>
      <xdr:rowOff>72890</xdr:rowOff>
    </xdr:to>
    <xdr:cxnSp macro="">
      <xdr:nvCxnSpPr>
        <xdr:cNvPr id="465" name="直線コネクタ 464"/>
        <xdr:cNvCxnSpPr/>
      </xdr:nvCxnSpPr>
      <xdr:spPr>
        <a:xfrm>
          <a:off x="7861300" y="16733943"/>
          <a:ext cx="889000" cy="14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103293</xdr:rowOff>
    </xdr:from>
    <xdr:to>
      <xdr:col>41</xdr:col>
      <xdr:colOff>50800</xdr:colOff>
      <xdr:row>98</xdr:row>
      <xdr:rowOff>54986</xdr:rowOff>
    </xdr:to>
    <xdr:cxnSp macro="">
      <xdr:nvCxnSpPr>
        <xdr:cNvPr id="468" name="直線コネクタ 467"/>
        <xdr:cNvCxnSpPr/>
      </xdr:nvCxnSpPr>
      <xdr:spPr>
        <a:xfrm flipV="1">
          <a:off x="6972300" y="16733943"/>
          <a:ext cx="889000" cy="1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85182</xdr:rowOff>
    </xdr:from>
    <xdr:to>
      <xdr:col>55</xdr:col>
      <xdr:colOff>50800</xdr:colOff>
      <xdr:row>97</xdr:row>
      <xdr:rowOff>15332</xdr:rowOff>
    </xdr:to>
    <xdr:sp macro="" textlink="">
      <xdr:nvSpPr>
        <xdr:cNvPr id="478" name="楕円 477"/>
        <xdr:cNvSpPr/>
      </xdr:nvSpPr>
      <xdr:spPr>
        <a:xfrm>
          <a:off x="10426700" y="1654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108059</xdr:rowOff>
    </xdr:from>
    <xdr:ext cx="534377" cy="259045"/>
    <xdr:sp macro="" textlink="">
      <xdr:nvSpPr>
        <xdr:cNvPr id="479" name="普通建設事業費 （ うち更新整備　）該当値テキスト"/>
        <xdr:cNvSpPr txBox="1"/>
      </xdr:nvSpPr>
      <xdr:spPr>
        <a:xfrm>
          <a:off x="10528300" y="163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90377</xdr:rowOff>
    </xdr:from>
    <xdr:to>
      <xdr:col>50</xdr:col>
      <xdr:colOff>165100</xdr:colOff>
      <xdr:row>98</xdr:row>
      <xdr:rowOff>20527</xdr:rowOff>
    </xdr:to>
    <xdr:sp macro="" textlink="">
      <xdr:nvSpPr>
        <xdr:cNvPr id="480" name="楕円 479"/>
        <xdr:cNvSpPr/>
      </xdr:nvSpPr>
      <xdr:spPr>
        <a:xfrm>
          <a:off x="9588500" y="16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11654</xdr:rowOff>
    </xdr:from>
    <xdr:ext cx="534377" cy="259045"/>
    <xdr:sp macro="" textlink="">
      <xdr:nvSpPr>
        <xdr:cNvPr id="481" name="テキスト ボックス 480"/>
        <xdr:cNvSpPr txBox="1"/>
      </xdr:nvSpPr>
      <xdr:spPr>
        <a:xfrm>
          <a:off x="9372111" y="168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22090</xdr:rowOff>
    </xdr:from>
    <xdr:to>
      <xdr:col>46</xdr:col>
      <xdr:colOff>38100</xdr:colOff>
      <xdr:row>98</xdr:row>
      <xdr:rowOff>123690</xdr:rowOff>
    </xdr:to>
    <xdr:sp macro="" textlink="">
      <xdr:nvSpPr>
        <xdr:cNvPr id="482" name="楕円 481"/>
        <xdr:cNvSpPr/>
      </xdr:nvSpPr>
      <xdr:spPr>
        <a:xfrm>
          <a:off x="8699500" y="168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114817</xdr:rowOff>
    </xdr:from>
    <xdr:ext cx="534377" cy="259045"/>
    <xdr:sp macro="" textlink="">
      <xdr:nvSpPr>
        <xdr:cNvPr id="483" name="テキスト ボックス 482"/>
        <xdr:cNvSpPr txBox="1"/>
      </xdr:nvSpPr>
      <xdr:spPr>
        <a:xfrm>
          <a:off x="8483111" y="1691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52493</xdr:rowOff>
    </xdr:from>
    <xdr:to>
      <xdr:col>41</xdr:col>
      <xdr:colOff>101600</xdr:colOff>
      <xdr:row>97</xdr:row>
      <xdr:rowOff>154093</xdr:rowOff>
    </xdr:to>
    <xdr:sp macro="" textlink="">
      <xdr:nvSpPr>
        <xdr:cNvPr id="484" name="楕円 483"/>
        <xdr:cNvSpPr/>
      </xdr:nvSpPr>
      <xdr:spPr>
        <a:xfrm>
          <a:off x="7810500" y="166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170620</xdr:rowOff>
    </xdr:from>
    <xdr:ext cx="534377" cy="259045"/>
    <xdr:sp macro="" textlink="">
      <xdr:nvSpPr>
        <xdr:cNvPr id="485" name="テキスト ボックス 484"/>
        <xdr:cNvSpPr txBox="1"/>
      </xdr:nvSpPr>
      <xdr:spPr>
        <a:xfrm>
          <a:off x="7594111" y="1645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4186</xdr:rowOff>
    </xdr:from>
    <xdr:to>
      <xdr:col>36</xdr:col>
      <xdr:colOff>165100</xdr:colOff>
      <xdr:row>98</xdr:row>
      <xdr:rowOff>105786</xdr:rowOff>
    </xdr:to>
    <xdr:sp macro="" textlink="">
      <xdr:nvSpPr>
        <xdr:cNvPr id="486" name="楕円 485"/>
        <xdr:cNvSpPr/>
      </xdr:nvSpPr>
      <xdr:spPr>
        <a:xfrm>
          <a:off x="6921500" y="168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96913</xdr:rowOff>
    </xdr:from>
    <xdr:ext cx="534377" cy="259045"/>
    <xdr:sp macro="" textlink="">
      <xdr:nvSpPr>
        <xdr:cNvPr id="487" name="テキスト ボックス 486"/>
        <xdr:cNvSpPr txBox="1"/>
      </xdr:nvSpPr>
      <xdr:spPr>
        <a:xfrm>
          <a:off x="6705111" y="1689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28804</xdr:rowOff>
    </xdr:from>
    <xdr:to>
      <xdr:col>85</xdr:col>
      <xdr:colOff>127000</xdr:colOff>
      <xdr:row>37</xdr:row>
      <xdr:rowOff>87401</xdr:rowOff>
    </xdr:to>
    <xdr:cxnSp macro="">
      <xdr:nvCxnSpPr>
        <xdr:cNvPr id="516" name="直線コネクタ 515"/>
        <xdr:cNvCxnSpPr/>
      </xdr:nvCxnSpPr>
      <xdr:spPr>
        <a:xfrm flipV="1">
          <a:off x="15481300" y="6029554"/>
          <a:ext cx="838200" cy="40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87401</xdr:rowOff>
    </xdr:from>
    <xdr:to>
      <xdr:col>81</xdr:col>
      <xdr:colOff>50800</xdr:colOff>
      <xdr:row>38</xdr:row>
      <xdr:rowOff>134493</xdr:rowOff>
    </xdr:to>
    <xdr:cxnSp macro="">
      <xdr:nvCxnSpPr>
        <xdr:cNvPr id="519" name="直線コネクタ 518"/>
        <xdr:cNvCxnSpPr/>
      </xdr:nvCxnSpPr>
      <xdr:spPr>
        <a:xfrm flipV="1">
          <a:off x="14592300" y="6431051"/>
          <a:ext cx="8890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133376</xdr:rowOff>
    </xdr:from>
    <xdr:to>
      <xdr:col>76</xdr:col>
      <xdr:colOff>114300</xdr:colOff>
      <xdr:row>38</xdr:row>
      <xdr:rowOff>134493</xdr:rowOff>
    </xdr:to>
    <xdr:cxnSp macro="">
      <xdr:nvCxnSpPr>
        <xdr:cNvPr id="522" name="直線コネクタ 521"/>
        <xdr:cNvCxnSpPr/>
      </xdr:nvCxnSpPr>
      <xdr:spPr>
        <a:xfrm>
          <a:off x="13703300" y="6648476"/>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133376</xdr:rowOff>
    </xdr:from>
    <xdr:to>
      <xdr:col>71</xdr:col>
      <xdr:colOff>177800</xdr:colOff>
      <xdr:row>38</xdr:row>
      <xdr:rowOff>152273</xdr:rowOff>
    </xdr:to>
    <xdr:cxnSp macro="">
      <xdr:nvCxnSpPr>
        <xdr:cNvPr id="525" name="直線コネクタ 524"/>
        <xdr:cNvCxnSpPr/>
      </xdr:nvCxnSpPr>
      <xdr:spPr>
        <a:xfrm flipV="1">
          <a:off x="12814300" y="664847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7" name="テキスト ボックス 526"/>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149454</xdr:rowOff>
    </xdr:from>
    <xdr:to>
      <xdr:col>85</xdr:col>
      <xdr:colOff>177800</xdr:colOff>
      <xdr:row>35</xdr:row>
      <xdr:rowOff>79604</xdr:rowOff>
    </xdr:to>
    <xdr:sp macro="" textlink="">
      <xdr:nvSpPr>
        <xdr:cNvPr id="535" name="楕円 534"/>
        <xdr:cNvSpPr/>
      </xdr:nvSpPr>
      <xdr:spPr>
        <a:xfrm>
          <a:off x="16268700" y="59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881</xdr:rowOff>
    </xdr:from>
    <xdr:ext cx="534377" cy="259045"/>
    <xdr:sp macro="" textlink="">
      <xdr:nvSpPr>
        <xdr:cNvPr id="536" name="災害復旧事業費該当値テキスト"/>
        <xdr:cNvSpPr txBox="1"/>
      </xdr:nvSpPr>
      <xdr:spPr>
        <a:xfrm>
          <a:off x="16370300" y="58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36601</xdr:rowOff>
    </xdr:from>
    <xdr:to>
      <xdr:col>81</xdr:col>
      <xdr:colOff>101600</xdr:colOff>
      <xdr:row>37</xdr:row>
      <xdr:rowOff>138201</xdr:rowOff>
    </xdr:to>
    <xdr:sp macro="" textlink="">
      <xdr:nvSpPr>
        <xdr:cNvPr id="537" name="楕円 536"/>
        <xdr:cNvSpPr/>
      </xdr:nvSpPr>
      <xdr:spPr>
        <a:xfrm>
          <a:off x="15430500" y="63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154728</xdr:rowOff>
    </xdr:from>
    <xdr:ext cx="534377" cy="259045"/>
    <xdr:sp macro="" textlink="">
      <xdr:nvSpPr>
        <xdr:cNvPr id="538" name="テキスト ボックス 537"/>
        <xdr:cNvSpPr txBox="1"/>
      </xdr:nvSpPr>
      <xdr:spPr>
        <a:xfrm>
          <a:off x="15214111" y="615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83693</xdr:rowOff>
    </xdr:from>
    <xdr:to>
      <xdr:col>76</xdr:col>
      <xdr:colOff>165100</xdr:colOff>
      <xdr:row>39</xdr:row>
      <xdr:rowOff>13843</xdr:rowOff>
    </xdr:to>
    <xdr:sp macro="" textlink="">
      <xdr:nvSpPr>
        <xdr:cNvPr id="539" name="楕円 538"/>
        <xdr:cNvSpPr/>
      </xdr:nvSpPr>
      <xdr:spPr>
        <a:xfrm>
          <a:off x="14541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30370</xdr:rowOff>
    </xdr:from>
    <xdr:ext cx="469744" cy="259045"/>
    <xdr:sp macro="" textlink="">
      <xdr:nvSpPr>
        <xdr:cNvPr id="540" name="テキスト ボックス 539"/>
        <xdr:cNvSpPr txBox="1"/>
      </xdr:nvSpPr>
      <xdr:spPr>
        <a:xfrm>
          <a:off x="14357428" y="63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82576</xdr:rowOff>
    </xdr:from>
    <xdr:to>
      <xdr:col>72</xdr:col>
      <xdr:colOff>38100</xdr:colOff>
      <xdr:row>39</xdr:row>
      <xdr:rowOff>12726</xdr:rowOff>
    </xdr:to>
    <xdr:sp macro="" textlink="">
      <xdr:nvSpPr>
        <xdr:cNvPr id="541" name="楕円 540"/>
        <xdr:cNvSpPr/>
      </xdr:nvSpPr>
      <xdr:spPr>
        <a:xfrm>
          <a:off x="13652500" y="65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29253</xdr:rowOff>
    </xdr:from>
    <xdr:ext cx="469744" cy="259045"/>
    <xdr:sp macro="" textlink="">
      <xdr:nvSpPr>
        <xdr:cNvPr id="542" name="テキスト ボックス 541"/>
        <xdr:cNvSpPr txBox="1"/>
      </xdr:nvSpPr>
      <xdr:spPr>
        <a:xfrm>
          <a:off x="13468428" y="637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101473</xdr:rowOff>
    </xdr:from>
    <xdr:to>
      <xdr:col>67</xdr:col>
      <xdr:colOff>101600</xdr:colOff>
      <xdr:row>39</xdr:row>
      <xdr:rowOff>31623</xdr:rowOff>
    </xdr:to>
    <xdr:sp macro="" textlink="">
      <xdr:nvSpPr>
        <xdr:cNvPr id="543" name="楕円 542"/>
        <xdr:cNvSpPr/>
      </xdr:nvSpPr>
      <xdr:spPr>
        <a:xfrm>
          <a:off x="12763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48150</xdr:rowOff>
    </xdr:from>
    <xdr:ext cx="469744" cy="259045"/>
    <xdr:sp macro="" textlink="">
      <xdr:nvSpPr>
        <xdr:cNvPr id="544" name="テキスト ボックス 543"/>
        <xdr:cNvSpPr txBox="1"/>
      </xdr:nvSpPr>
      <xdr:spPr>
        <a:xfrm>
          <a:off x="12579428" y="639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109213</xdr:rowOff>
    </xdr:from>
    <xdr:to>
      <xdr:col>85</xdr:col>
      <xdr:colOff>127000</xdr:colOff>
      <xdr:row>75</xdr:row>
      <xdr:rowOff>167681</xdr:rowOff>
    </xdr:to>
    <xdr:cxnSp macro="">
      <xdr:nvCxnSpPr>
        <xdr:cNvPr id="622" name="直線コネクタ 621"/>
        <xdr:cNvCxnSpPr/>
      </xdr:nvCxnSpPr>
      <xdr:spPr>
        <a:xfrm flipV="1">
          <a:off x="15481300" y="12967963"/>
          <a:ext cx="838200" cy="5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167681</xdr:rowOff>
    </xdr:from>
    <xdr:to>
      <xdr:col>81</xdr:col>
      <xdr:colOff>50800</xdr:colOff>
      <xdr:row>76</xdr:row>
      <xdr:rowOff>6214</xdr:rowOff>
    </xdr:to>
    <xdr:cxnSp macro="">
      <xdr:nvCxnSpPr>
        <xdr:cNvPr id="625" name="直線コネクタ 624"/>
        <xdr:cNvCxnSpPr/>
      </xdr:nvCxnSpPr>
      <xdr:spPr>
        <a:xfrm flipV="1">
          <a:off x="14592300" y="13026431"/>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2395</xdr:rowOff>
    </xdr:from>
    <xdr:to>
      <xdr:col>76</xdr:col>
      <xdr:colOff>114300</xdr:colOff>
      <xdr:row>76</xdr:row>
      <xdr:rowOff>6214</xdr:rowOff>
    </xdr:to>
    <xdr:cxnSp macro="">
      <xdr:nvCxnSpPr>
        <xdr:cNvPr id="628" name="直線コネクタ 627"/>
        <xdr:cNvCxnSpPr/>
      </xdr:nvCxnSpPr>
      <xdr:spPr>
        <a:xfrm>
          <a:off x="13703300" y="13032595"/>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129131</xdr:rowOff>
    </xdr:from>
    <xdr:to>
      <xdr:col>71</xdr:col>
      <xdr:colOff>177800</xdr:colOff>
      <xdr:row>76</xdr:row>
      <xdr:rowOff>2395</xdr:rowOff>
    </xdr:to>
    <xdr:cxnSp macro="">
      <xdr:nvCxnSpPr>
        <xdr:cNvPr id="631" name="直線コネクタ 630"/>
        <xdr:cNvCxnSpPr/>
      </xdr:nvCxnSpPr>
      <xdr:spPr>
        <a:xfrm>
          <a:off x="12814300" y="12987881"/>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58413</xdr:rowOff>
    </xdr:from>
    <xdr:to>
      <xdr:col>85</xdr:col>
      <xdr:colOff>177800</xdr:colOff>
      <xdr:row>75</xdr:row>
      <xdr:rowOff>160012</xdr:rowOff>
    </xdr:to>
    <xdr:sp macro="" textlink="">
      <xdr:nvSpPr>
        <xdr:cNvPr id="641" name="楕円 640"/>
        <xdr:cNvSpPr/>
      </xdr:nvSpPr>
      <xdr:spPr>
        <a:xfrm>
          <a:off x="16268700" y="12917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81290</xdr:rowOff>
    </xdr:from>
    <xdr:ext cx="534377" cy="259045"/>
    <xdr:sp macro="" textlink="">
      <xdr:nvSpPr>
        <xdr:cNvPr id="642" name="公債費該当値テキスト"/>
        <xdr:cNvSpPr txBox="1"/>
      </xdr:nvSpPr>
      <xdr:spPr>
        <a:xfrm>
          <a:off x="16370300" y="127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116880</xdr:rowOff>
    </xdr:from>
    <xdr:to>
      <xdr:col>81</xdr:col>
      <xdr:colOff>101600</xdr:colOff>
      <xdr:row>76</xdr:row>
      <xdr:rowOff>47030</xdr:rowOff>
    </xdr:to>
    <xdr:sp macro="" textlink="">
      <xdr:nvSpPr>
        <xdr:cNvPr id="643" name="楕円 642"/>
        <xdr:cNvSpPr/>
      </xdr:nvSpPr>
      <xdr:spPr>
        <a:xfrm>
          <a:off x="15430500" y="129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63557</xdr:rowOff>
    </xdr:from>
    <xdr:ext cx="534377" cy="259045"/>
    <xdr:sp macro="" textlink="">
      <xdr:nvSpPr>
        <xdr:cNvPr id="644" name="テキスト ボックス 643"/>
        <xdr:cNvSpPr txBox="1"/>
      </xdr:nvSpPr>
      <xdr:spPr>
        <a:xfrm>
          <a:off x="15214111" y="127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126863</xdr:rowOff>
    </xdr:from>
    <xdr:to>
      <xdr:col>76</xdr:col>
      <xdr:colOff>165100</xdr:colOff>
      <xdr:row>76</xdr:row>
      <xdr:rowOff>57014</xdr:rowOff>
    </xdr:to>
    <xdr:sp macro="" textlink="">
      <xdr:nvSpPr>
        <xdr:cNvPr id="645" name="楕円 644"/>
        <xdr:cNvSpPr/>
      </xdr:nvSpPr>
      <xdr:spPr>
        <a:xfrm>
          <a:off x="14541500" y="12985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73540</xdr:rowOff>
    </xdr:from>
    <xdr:ext cx="534377" cy="259045"/>
    <xdr:sp macro="" textlink="">
      <xdr:nvSpPr>
        <xdr:cNvPr id="646" name="テキスト ボックス 645"/>
        <xdr:cNvSpPr txBox="1"/>
      </xdr:nvSpPr>
      <xdr:spPr>
        <a:xfrm>
          <a:off x="14325111" y="1276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123045</xdr:rowOff>
    </xdr:from>
    <xdr:to>
      <xdr:col>72</xdr:col>
      <xdr:colOff>38100</xdr:colOff>
      <xdr:row>76</xdr:row>
      <xdr:rowOff>53195</xdr:rowOff>
    </xdr:to>
    <xdr:sp macro="" textlink="">
      <xdr:nvSpPr>
        <xdr:cNvPr id="647" name="楕円 646"/>
        <xdr:cNvSpPr/>
      </xdr:nvSpPr>
      <xdr:spPr>
        <a:xfrm>
          <a:off x="13652500" y="129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69722</xdr:rowOff>
    </xdr:from>
    <xdr:ext cx="534377" cy="259045"/>
    <xdr:sp macro="" textlink="">
      <xdr:nvSpPr>
        <xdr:cNvPr id="648" name="テキスト ボックス 647"/>
        <xdr:cNvSpPr txBox="1"/>
      </xdr:nvSpPr>
      <xdr:spPr>
        <a:xfrm>
          <a:off x="13436111" y="1275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78331</xdr:rowOff>
    </xdr:from>
    <xdr:to>
      <xdr:col>67</xdr:col>
      <xdr:colOff>101600</xdr:colOff>
      <xdr:row>76</xdr:row>
      <xdr:rowOff>8480</xdr:rowOff>
    </xdr:to>
    <xdr:sp macro="" textlink="">
      <xdr:nvSpPr>
        <xdr:cNvPr id="649" name="楕円 648"/>
        <xdr:cNvSpPr/>
      </xdr:nvSpPr>
      <xdr:spPr>
        <a:xfrm>
          <a:off x="12763500" y="129370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25008</xdr:rowOff>
    </xdr:from>
    <xdr:ext cx="534377" cy="259045"/>
    <xdr:sp macro="" textlink="">
      <xdr:nvSpPr>
        <xdr:cNvPr id="650" name="テキスト ボックス 649"/>
        <xdr:cNvSpPr txBox="1"/>
      </xdr:nvSpPr>
      <xdr:spPr>
        <a:xfrm>
          <a:off x="12547111" y="1271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88588</xdr:rowOff>
    </xdr:from>
    <xdr:to>
      <xdr:col>85</xdr:col>
      <xdr:colOff>127000</xdr:colOff>
      <xdr:row>98</xdr:row>
      <xdr:rowOff>38049</xdr:rowOff>
    </xdr:to>
    <xdr:cxnSp macro="">
      <xdr:nvCxnSpPr>
        <xdr:cNvPr id="679" name="直線コネクタ 678"/>
        <xdr:cNvCxnSpPr/>
      </xdr:nvCxnSpPr>
      <xdr:spPr>
        <a:xfrm flipV="1">
          <a:off x="15481300" y="16033438"/>
          <a:ext cx="838200" cy="80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49194</xdr:rowOff>
    </xdr:from>
    <xdr:to>
      <xdr:col>81</xdr:col>
      <xdr:colOff>50800</xdr:colOff>
      <xdr:row>98</xdr:row>
      <xdr:rowOff>38049</xdr:rowOff>
    </xdr:to>
    <xdr:cxnSp macro="">
      <xdr:nvCxnSpPr>
        <xdr:cNvPr id="682" name="直線コネクタ 681"/>
        <xdr:cNvCxnSpPr/>
      </xdr:nvCxnSpPr>
      <xdr:spPr>
        <a:xfrm>
          <a:off x="14592300" y="16336944"/>
          <a:ext cx="889000" cy="50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49194</xdr:rowOff>
    </xdr:from>
    <xdr:to>
      <xdr:col>76</xdr:col>
      <xdr:colOff>114300</xdr:colOff>
      <xdr:row>96</xdr:row>
      <xdr:rowOff>168999</xdr:rowOff>
    </xdr:to>
    <xdr:cxnSp macro="">
      <xdr:nvCxnSpPr>
        <xdr:cNvPr id="685" name="直線コネクタ 684"/>
        <xdr:cNvCxnSpPr/>
      </xdr:nvCxnSpPr>
      <xdr:spPr>
        <a:xfrm flipV="1">
          <a:off x="13703300" y="16336944"/>
          <a:ext cx="889000" cy="29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1893</xdr:rowOff>
    </xdr:from>
    <xdr:to>
      <xdr:col>71</xdr:col>
      <xdr:colOff>177800</xdr:colOff>
      <xdr:row>96</xdr:row>
      <xdr:rowOff>168999</xdr:rowOff>
    </xdr:to>
    <xdr:cxnSp macro="">
      <xdr:nvCxnSpPr>
        <xdr:cNvPr id="688" name="直線コネクタ 687"/>
        <xdr:cNvCxnSpPr/>
      </xdr:nvCxnSpPr>
      <xdr:spPr>
        <a:xfrm>
          <a:off x="12814300" y="16461093"/>
          <a:ext cx="889000" cy="1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37788</xdr:rowOff>
    </xdr:from>
    <xdr:to>
      <xdr:col>85</xdr:col>
      <xdr:colOff>177800</xdr:colOff>
      <xdr:row>93</xdr:row>
      <xdr:rowOff>139388</xdr:rowOff>
    </xdr:to>
    <xdr:sp macro="" textlink="">
      <xdr:nvSpPr>
        <xdr:cNvPr id="698" name="楕円 697"/>
        <xdr:cNvSpPr/>
      </xdr:nvSpPr>
      <xdr:spPr>
        <a:xfrm>
          <a:off x="16268700" y="1598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60665</xdr:rowOff>
    </xdr:from>
    <xdr:ext cx="534377" cy="259045"/>
    <xdr:sp macro="" textlink="">
      <xdr:nvSpPr>
        <xdr:cNvPr id="699" name="積立金該当値テキスト"/>
        <xdr:cNvSpPr txBox="1"/>
      </xdr:nvSpPr>
      <xdr:spPr>
        <a:xfrm>
          <a:off x="16370300" y="158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158699</xdr:rowOff>
    </xdr:from>
    <xdr:to>
      <xdr:col>81</xdr:col>
      <xdr:colOff>101600</xdr:colOff>
      <xdr:row>98</xdr:row>
      <xdr:rowOff>88849</xdr:rowOff>
    </xdr:to>
    <xdr:sp macro="" textlink="">
      <xdr:nvSpPr>
        <xdr:cNvPr id="700" name="楕円 699"/>
        <xdr:cNvSpPr/>
      </xdr:nvSpPr>
      <xdr:spPr>
        <a:xfrm>
          <a:off x="15430500" y="167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79976</xdr:rowOff>
    </xdr:from>
    <xdr:ext cx="469744" cy="259045"/>
    <xdr:sp macro="" textlink="">
      <xdr:nvSpPr>
        <xdr:cNvPr id="701" name="テキスト ボックス 700"/>
        <xdr:cNvSpPr txBox="1"/>
      </xdr:nvSpPr>
      <xdr:spPr>
        <a:xfrm>
          <a:off x="15246428" y="1688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169844</xdr:rowOff>
    </xdr:from>
    <xdr:to>
      <xdr:col>76</xdr:col>
      <xdr:colOff>165100</xdr:colOff>
      <xdr:row>95</xdr:row>
      <xdr:rowOff>99994</xdr:rowOff>
    </xdr:to>
    <xdr:sp macro="" textlink="">
      <xdr:nvSpPr>
        <xdr:cNvPr id="702" name="楕円 701"/>
        <xdr:cNvSpPr/>
      </xdr:nvSpPr>
      <xdr:spPr>
        <a:xfrm>
          <a:off x="14541500" y="162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116521</xdr:rowOff>
    </xdr:from>
    <xdr:ext cx="534377" cy="259045"/>
    <xdr:sp macro="" textlink="">
      <xdr:nvSpPr>
        <xdr:cNvPr id="703" name="テキスト ボックス 702"/>
        <xdr:cNvSpPr txBox="1"/>
      </xdr:nvSpPr>
      <xdr:spPr>
        <a:xfrm>
          <a:off x="14325111" y="160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118199</xdr:rowOff>
    </xdr:from>
    <xdr:to>
      <xdr:col>72</xdr:col>
      <xdr:colOff>38100</xdr:colOff>
      <xdr:row>97</xdr:row>
      <xdr:rowOff>48349</xdr:rowOff>
    </xdr:to>
    <xdr:sp macro="" textlink="">
      <xdr:nvSpPr>
        <xdr:cNvPr id="704" name="楕円 703"/>
        <xdr:cNvSpPr/>
      </xdr:nvSpPr>
      <xdr:spPr>
        <a:xfrm>
          <a:off x="13652500" y="165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39476</xdr:rowOff>
    </xdr:from>
    <xdr:ext cx="534377" cy="259045"/>
    <xdr:sp macro="" textlink="">
      <xdr:nvSpPr>
        <xdr:cNvPr id="705" name="テキスト ボックス 704"/>
        <xdr:cNvSpPr txBox="1"/>
      </xdr:nvSpPr>
      <xdr:spPr>
        <a:xfrm>
          <a:off x="13436111" y="166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122543</xdr:rowOff>
    </xdr:from>
    <xdr:to>
      <xdr:col>67</xdr:col>
      <xdr:colOff>101600</xdr:colOff>
      <xdr:row>96</xdr:row>
      <xdr:rowOff>52693</xdr:rowOff>
    </xdr:to>
    <xdr:sp macro="" textlink="">
      <xdr:nvSpPr>
        <xdr:cNvPr id="706" name="楕円 705"/>
        <xdr:cNvSpPr/>
      </xdr:nvSpPr>
      <xdr:spPr>
        <a:xfrm>
          <a:off x="12763500" y="164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69220</xdr:rowOff>
    </xdr:from>
    <xdr:ext cx="534377" cy="259045"/>
    <xdr:sp macro="" textlink="">
      <xdr:nvSpPr>
        <xdr:cNvPr id="707" name="テキスト ボックス 706"/>
        <xdr:cNvSpPr txBox="1"/>
      </xdr:nvSpPr>
      <xdr:spPr>
        <a:xfrm>
          <a:off x="12547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36982</xdr:rowOff>
    </xdr:from>
    <xdr:to>
      <xdr:col>116</xdr:col>
      <xdr:colOff>63500</xdr:colOff>
      <xdr:row>59</xdr:row>
      <xdr:rowOff>37097</xdr:rowOff>
    </xdr:to>
    <xdr:cxnSp macro="">
      <xdr:nvCxnSpPr>
        <xdr:cNvPr id="793" name="直線コネクタ 792"/>
        <xdr:cNvCxnSpPr/>
      </xdr:nvCxnSpPr>
      <xdr:spPr>
        <a:xfrm flipV="1">
          <a:off x="21323300" y="1015253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37097</xdr:rowOff>
    </xdr:from>
    <xdr:to>
      <xdr:col>111</xdr:col>
      <xdr:colOff>177800</xdr:colOff>
      <xdr:row>59</xdr:row>
      <xdr:rowOff>37287</xdr:rowOff>
    </xdr:to>
    <xdr:cxnSp macro="">
      <xdr:nvCxnSpPr>
        <xdr:cNvPr id="796" name="直線コネクタ 795"/>
        <xdr:cNvCxnSpPr/>
      </xdr:nvCxnSpPr>
      <xdr:spPr>
        <a:xfrm flipV="1">
          <a:off x="20434300" y="1015264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19190</xdr:rowOff>
    </xdr:from>
    <xdr:to>
      <xdr:col>107</xdr:col>
      <xdr:colOff>50800</xdr:colOff>
      <xdr:row>59</xdr:row>
      <xdr:rowOff>37287</xdr:rowOff>
    </xdr:to>
    <xdr:cxnSp macro="">
      <xdr:nvCxnSpPr>
        <xdr:cNvPr id="799" name="直線コネクタ 798"/>
        <xdr:cNvCxnSpPr/>
      </xdr:nvCxnSpPr>
      <xdr:spPr>
        <a:xfrm>
          <a:off x="19545300" y="1013474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19190</xdr:rowOff>
    </xdr:from>
    <xdr:to>
      <xdr:col>102</xdr:col>
      <xdr:colOff>114300</xdr:colOff>
      <xdr:row>59</xdr:row>
      <xdr:rowOff>21324</xdr:rowOff>
    </xdr:to>
    <xdr:cxnSp macro="">
      <xdr:nvCxnSpPr>
        <xdr:cNvPr id="802" name="直線コネクタ 801"/>
        <xdr:cNvCxnSpPr/>
      </xdr:nvCxnSpPr>
      <xdr:spPr>
        <a:xfrm flipV="1">
          <a:off x="18656300" y="10134740"/>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157632</xdr:rowOff>
    </xdr:from>
    <xdr:to>
      <xdr:col>116</xdr:col>
      <xdr:colOff>114300</xdr:colOff>
      <xdr:row>59</xdr:row>
      <xdr:rowOff>87782</xdr:rowOff>
    </xdr:to>
    <xdr:sp macro="" textlink="">
      <xdr:nvSpPr>
        <xdr:cNvPr id="812" name="楕円 811"/>
        <xdr:cNvSpPr/>
      </xdr:nvSpPr>
      <xdr:spPr>
        <a:xfrm>
          <a:off x="22110700" y="101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72559</xdr:rowOff>
    </xdr:from>
    <xdr:ext cx="378565" cy="259045"/>
    <xdr:sp macro="" textlink="">
      <xdr:nvSpPr>
        <xdr:cNvPr id="813" name="貸付金該当値テキスト"/>
        <xdr:cNvSpPr txBox="1"/>
      </xdr:nvSpPr>
      <xdr:spPr>
        <a:xfrm>
          <a:off x="22212300" y="1001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157747</xdr:rowOff>
    </xdr:from>
    <xdr:to>
      <xdr:col>112</xdr:col>
      <xdr:colOff>38100</xdr:colOff>
      <xdr:row>59</xdr:row>
      <xdr:rowOff>87897</xdr:rowOff>
    </xdr:to>
    <xdr:sp macro="" textlink="">
      <xdr:nvSpPr>
        <xdr:cNvPr id="814" name="楕円 813"/>
        <xdr:cNvSpPr/>
      </xdr:nvSpPr>
      <xdr:spPr>
        <a:xfrm>
          <a:off x="21272500" y="10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79024</xdr:rowOff>
    </xdr:from>
    <xdr:ext cx="378565" cy="259045"/>
    <xdr:sp macro="" textlink="">
      <xdr:nvSpPr>
        <xdr:cNvPr id="815" name="テキスト ボックス 814"/>
        <xdr:cNvSpPr txBox="1"/>
      </xdr:nvSpPr>
      <xdr:spPr>
        <a:xfrm>
          <a:off x="21134017" y="1019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157937</xdr:rowOff>
    </xdr:from>
    <xdr:to>
      <xdr:col>107</xdr:col>
      <xdr:colOff>101600</xdr:colOff>
      <xdr:row>59</xdr:row>
      <xdr:rowOff>88087</xdr:rowOff>
    </xdr:to>
    <xdr:sp macro="" textlink="">
      <xdr:nvSpPr>
        <xdr:cNvPr id="816" name="楕円 815"/>
        <xdr:cNvSpPr/>
      </xdr:nvSpPr>
      <xdr:spPr>
        <a:xfrm>
          <a:off x="20383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79214</xdr:rowOff>
    </xdr:from>
    <xdr:ext cx="378565" cy="259045"/>
    <xdr:sp macro="" textlink="">
      <xdr:nvSpPr>
        <xdr:cNvPr id="817" name="テキスト ボックス 816"/>
        <xdr:cNvSpPr txBox="1"/>
      </xdr:nvSpPr>
      <xdr:spPr>
        <a:xfrm>
          <a:off x="20245017" y="101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139840</xdr:rowOff>
    </xdr:from>
    <xdr:to>
      <xdr:col>102</xdr:col>
      <xdr:colOff>165100</xdr:colOff>
      <xdr:row>59</xdr:row>
      <xdr:rowOff>69990</xdr:rowOff>
    </xdr:to>
    <xdr:sp macro="" textlink="">
      <xdr:nvSpPr>
        <xdr:cNvPr id="818" name="楕円 817"/>
        <xdr:cNvSpPr/>
      </xdr:nvSpPr>
      <xdr:spPr>
        <a:xfrm>
          <a:off x="19494500" y="10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61117</xdr:rowOff>
    </xdr:from>
    <xdr:ext cx="378565" cy="259045"/>
    <xdr:sp macro="" textlink="">
      <xdr:nvSpPr>
        <xdr:cNvPr id="819" name="テキスト ボックス 818"/>
        <xdr:cNvSpPr txBox="1"/>
      </xdr:nvSpPr>
      <xdr:spPr>
        <a:xfrm>
          <a:off x="19356017" y="1017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141974</xdr:rowOff>
    </xdr:from>
    <xdr:to>
      <xdr:col>98</xdr:col>
      <xdr:colOff>38100</xdr:colOff>
      <xdr:row>59</xdr:row>
      <xdr:rowOff>72124</xdr:rowOff>
    </xdr:to>
    <xdr:sp macro="" textlink="">
      <xdr:nvSpPr>
        <xdr:cNvPr id="820" name="楕円 819"/>
        <xdr:cNvSpPr/>
      </xdr:nvSpPr>
      <xdr:spPr>
        <a:xfrm>
          <a:off x="18605500" y="100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63251</xdr:rowOff>
    </xdr:from>
    <xdr:ext cx="378565" cy="259045"/>
    <xdr:sp macro="" textlink="">
      <xdr:nvSpPr>
        <xdr:cNvPr id="821" name="テキスト ボックス 820"/>
        <xdr:cNvSpPr txBox="1"/>
      </xdr:nvSpPr>
      <xdr:spPr>
        <a:xfrm>
          <a:off x="18467017" y="10178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38234</xdr:rowOff>
    </xdr:from>
    <xdr:to>
      <xdr:col>116</xdr:col>
      <xdr:colOff>63500</xdr:colOff>
      <xdr:row>75</xdr:row>
      <xdr:rowOff>47803</xdr:rowOff>
    </xdr:to>
    <xdr:cxnSp macro="">
      <xdr:nvCxnSpPr>
        <xdr:cNvPr id="852" name="直線コネクタ 851"/>
        <xdr:cNvCxnSpPr/>
      </xdr:nvCxnSpPr>
      <xdr:spPr>
        <a:xfrm flipV="1">
          <a:off x="21323300" y="12896984"/>
          <a:ext cx="8382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5555</xdr:rowOff>
    </xdr:from>
    <xdr:to>
      <xdr:col>111</xdr:col>
      <xdr:colOff>177800</xdr:colOff>
      <xdr:row>75</xdr:row>
      <xdr:rowOff>47803</xdr:rowOff>
    </xdr:to>
    <xdr:cxnSp macro="">
      <xdr:nvCxnSpPr>
        <xdr:cNvPr id="855" name="直線コネクタ 854"/>
        <xdr:cNvCxnSpPr/>
      </xdr:nvCxnSpPr>
      <xdr:spPr>
        <a:xfrm>
          <a:off x="20434300" y="12864305"/>
          <a:ext cx="889000" cy="4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5555</xdr:rowOff>
    </xdr:from>
    <xdr:to>
      <xdr:col>107</xdr:col>
      <xdr:colOff>50800</xdr:colOff>
      <xdr:row>75</xdr:row>
      <xdr:rowOff>40411</xdr:rowOff>
    </xdr:to>
    <xdr:cxnSp macro="">
      <xdr:nvCxnSpPr>
        <xdr:cNvPr id="858" name="直線コネクタ 857"/>
        <xdr:cNvCxnSpPr/>
      </xdr:nvCxnSpPr>
      <xdr:spPr>
        <a:xfrm flipV="1">
          <a:off x="19545300" y="12864305"/>
          <a:ext cx="889000" cy="3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37571</xdr:rowOff>
    </xdr:from>
    <xdr:to>
      <xdr:col>102</xdr:col>
      <xdr:colOff>114300</xdr:colOff>
      <xdr:row>75</xdr:row>
      <xdr:rowOff>40411</xdr:rowOff>
    </xdr:to>
    <xdr:cxnSp macro="">
      <xdr:nvCxnSpPr>
        <xdr:cNvPr id="861" name="直線コネクタ 860"/>
        <xdr:cNvCxnSpPr/>
      </xdr:nvCxnSpPr>
      <xdr:spPr>
        <a:xfrm>
          <a:off x="18656300" y="12896321"/>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158884</xdr:rowOff>
    </xdr:from>
    <xdr:to>
      <xdr:col>116</xdr:col>
      <xdr:colOff>114300</xdr:colOff>
      <xdr:row>75</xdr:row>
      <xdr:rowOff>89034</xdr:rowOff>
    </xdr:to>
    <xdr:sp macro="" textlink="">
      <xdr:nvSpPr>
        <xdr:cNvPr id="871" name="楕円 870"/>
        <xdr:cNvSpPr/>
      </xdr:nvSpPr>
      <xdr:spPr>
        <a:xfrm>
          <a:off x="22110700" y="128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10311</xdr:rowOff>
    </xdr:from>
    <xdr:ext cx="534377" cy="259045"/>
    <xdr:sp macro="" textlink="">
      <xdr:nvSpPr>
        <xdr:cNvPr id="872" name="繰出金該当値テキスト"/>
        <xdr:cNvSpPr txBox="1"/>
      </xdr:nvSpPr>
      <xdr:spPr>
        <a:xfrm>
          <a:off x="22212300" y="126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168453</xdr:rowOff>
    </xdr:from>
    <xdr:to>
      <xdr:col>112</xdr:col>
      <xdr:colOff>38100</xdr:colOff>
      <xdr:row>75</xdr:row>
      <xdr:rowOff>98603</xdr:rowOff>
    </xdr:to>
    <xdr:sp macro="" textlink="">
      <xdr:nvSpPr>
        <xdr:cNvPr id="873" name="楕円 872"/>
        <xdr:cNvSpPr/>
      </xdr:nvSpPr>
      <xdr:spPr>
        <a:xfrm>
          <a:off x="21272500" y="128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115130</xdr:rowOff>
    </xdr:from>
    <xdr:ext cx="534377" cy="259045"/>
    <xdr:sp macro="" textlink="">
      <xdr:nvSpPr>
        <xdr:cNvPr id="874" name="テキスト ボックス 873"/>
        <xdr:cNvSpPr txBox="1"/>
      </xdr:nvSpPr>
      <xdr:spPr>
        <a:xfrm>
          <a:off x="21056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126205</xdr:rowOff>
    </xdr:from>
    <xdr:to>
      <xdr:col>107</xdr:col>
      <xdr:colOff>101600</xdr:colOff>
      <xdr:row>75</xdr:row>
      <xdr:rowOff>56355</xdr:rowOff>
    </xdr:to>
    <xdr:sp macro="" textlink="">
      <xdr:nvSpPr>
        <xdr:cNvPr id="875" name="楕円 874"/>
        <xdr:cNvSpPr/>
      </xdr:nvSpPr>
      <xdr:spPr>
        <a:xfrm>
          <a:off x="20383500" y="128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72882</xdr:rowOff>
    </xdr:from>
    <xdr:ext cx="534377" cy="259045"/>
    <xdr:sp macro="" textlink="">
      <xdr:nvSpPr>
        <xdr:cNvPr id="876" name="テキスト ボックス 875"/>
        <xdr:cNvSpPr txBox="1"/>
      </xdr:nvSpPr>
      <xdr:spPr>
        <a:xfrm>
          <a:off x="20167111" y="1258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161061</xdr:rowOff>
    </xdr:from>
    <xdr:to>
      <xdr:col>102</xdr:col>
      <xdr:colOff>165100</xdr:colOff>
      <xdr:row>75</xdr:row>
      <xdr:rowOff>91211</xdr:rowOff>
    </xdr:to>
    <xdr:sp macro="" textlink="">
      <xdr:nvSpPr>
        <xdr:cNvPr id="877" name="楕円 876"/>
        <xdr:cNvSpPr/>
      </xdr:nvSpPr>
      <xdr:spPr>
        <a:xfrm>
          <a:off x="19494500" y="128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107738</xdr:rowOff>
    </xdr:from>
    <xdr:ext cx="534377" cy="259045"/>
    <xdr:sp macro="" textlink="">
      <xdr:nvSpPr>
        <xdr:cNvPr id="878" name="テキスト ボックス 877"/>
        <xdr:cNvSpPr txBox="1"/>
      </xdr:nvSpPr>
      <xdr:spPr>
        <a:xfrm>
          <a:off x="19278111" y="1262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158221</xdr:rowOff>
    </xdr:from>
    <xdr:to>
      <xdr:col>98</xdr:col>
      <xdr:colOff>38100</xdr:colOff>
      <xdr:row>75</xdr:row>
      <xdr:rowOff>88371</xdr:rowOff>
    </xdr:to>
    <xdr:sp macro="" textlink="">
      <xdr:nvSpPr>
        <xdr:cNvPr id="879" name="楕円 878"/>
        <xdr:cNvSpPr/>
      </xdr:nvSpPr>
      <xdr:spPr>
        <a:xfrm>
          <a:off x="18605500" y="128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104898</xdr:rowOff>
    </xdr:from>
    <xdr:ext cx="534377" cy="259045"/>
    <xdr:sp macro="" textlink="">
      <xdr:nvSpPr>
        <xdr:cNvPr id="880" name="テキスト ボックス 879"/>
        <xdr:cNvSpPr txBox="1"/>
      </xdr:nvSpPr>
      <xdr:spPr>
        <a:xfrm>
          <a:off x="18389111" y="1262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758,308</a:t>
          </a:r>
          <a:r>
            <a:rPr kumimoji="1" lang="ja-JP" altLang="ja-JP" sz="1100">
              <a:solidFill>
                <a:schemeClr val="dk1"/>
              </a:solidFill>
              <a:effectLst/>
              <a:latin typeface="+mn-lt"/>
              <a:ea typeface="+mn-ea"/>
              <a:cs typeface="+mn-cs"/>
            </a:rPr>
            <a:t>円と前年度と比較して</a:t>
          </a:r>
          <a:r>
            <a:rPr kumimoji="1" lang="en-US" altLang="ja-JP" sz="1100">
              <a:solidFill>
                <a:schemeClr val="dk1"/>
              </a:solidFill>
              <a:effectLst/>
              <a:latin typeface="+mn-lt"/>
              <a:ea typeface="+mn-ea"/>
              <a:cs typeface="+mn-cs"/>
            </a:rPr>
            <a:t>77,746</a:t>
          </a:r>
          <a:r>
            <a:rPr kumimoji="1" lang="ja-JP" altLang="ja-JP" sz="1100">
              <a:solidFill>
                <a:schemeClr val="dk1"/>
              </a:solidFill>
              <a:effectLst/>
              <a:latin typeface="+mn-lt"/>
              <a:ea typeface="+mn-ea"/>
              <a:cs typeface="+mn-cs"/>
            </a:rPr>
            <a:t>円の増となっている。今年度は、平成３０年７月豪雨災害により災害復旧事業費が</a:t>
          </a:r>
          <a:r>
            <a:rPr kumimoji="1" lang="en-US" altLang="ja-JP" sz="1100">
              <a:solidFill>
                <a:schemeClr val="dk1"/>
              </a:solidFill>
              <a:effectLst/>
              <a:latin typeface="+mn-lt"/>
              <a:ea typeface="+mn-ea"/>
              <a:cs typeface="+mn-cs"/>
            </a:rPr>
            <a:t>31,614</a:t>
          </a:r>
          <a:r>
            <a:rPr kumimoji="1" lang="ja-JP" altLang="ja-JP" sz="1100">
              <a:solidFill>
                <a:schemeClr val="dk1"/>
              </a:solidFill>
              <a:effectLst/>
              <a:latin typeface="+mn-lt"/>
              <a:ea typeface="+mn-ea"/>
              <a:cs typeface="+mn-cs"/>
            </a:rPr>
            <a:t>千円の増となったほか、普通建設事業費が、小学校施設（</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校）の衛生施設等整備事業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15,868</a:t>
          </a:r>
          <a:r>
            <a:rPr kumimoji="1" lang="ja-JP" altLang="ja-JP" sz="1100">
              <a:solidFill>
                <a:schemeClr val="dk1"/>
              </a:solidFill>
              <a:effectLst/>
              <a:latin typeface="+mn-lt"/>
              <a:ea typeface="+mn-ea"/>
              <a:cs typeface="+mn-cs"/>
            </a:rPr>
            <a:t>千円の増</a:t>
          </a:r>
          <a:r>
            <a:rPr kumimoji="1" lang="ja-JP" altLang="en-US" sz="1100">
              <a:solidFill>
                <a:schemeClr val="dk1"/>
              </a:solidFill>
              <a:effectLst/>
              <a:latin typeface="+mn-lt"/>
              <a:ea typeface="+mn-ea"/>
              <a:cs typeface="+mn-cs"/>
            </a:rPr>
            <a:t>、積</a:t>
          </a:r>
          <a:r>
            <a:rPr kumimoji="1" lang="ja-JP" altLang="ja-JP" sz="1100">
              <a:solidFill>
                <a:schemeClr val="dk1"/>
              </a:solidFill>
              <a:effectLst/>
              <a:latin typeface="+mn-lt"/>
              <a:ea typeface="+mn-ea"/>
              <a:cs typeface="+mn-cs"/>
            </a:rPr>
            <a:t>立金</a:t>
          </a:r>
          <a:r>
            <a:rPr kumimoji="1" lang="ja-JP" altLang="en-US" sz="1100">
              <a:solidFill>
                <a:schemeClr val="dk1"/>
              </a:solidFill>
              <a:effectLst/>
              <a:latin typeface="+mn-lt"/>
              <a:ea typeface="+mn-ea"/>
              <a:cs typeface="+mn-cs"/>
            </a:rPr>
            <a:t>は、今後の大規模事業に備えて</a:t>
          </a:r>
          <a:r>
            <a:rPr kumimoji="1" lang="ja-JP" altLang="ja-JP" sz="1100">
              <a:solidFill>
                <a:schemeClr val="dk1"/>
              </a:solidFill>
              <a:effectLst/>
              <a:latin typeface="+mn-lt"/>
              <a:ea typeface="+mn-ea"/>
              <a:cs typeface="+mn-cs"/>
            </a:rPr>
            <a:t>、公共施設等整備管理基金積立</a:t>
          </a:r>
          <a:r>
            <a:rPr kumimoji="1" lang="ja-JP" altLang="en-US" sz="1100">
              <a:solidFill>
                <a:schemeClr val="dk1"/>
              </a:solidFill>
              <a:effectLst/>
              <a:latin typeface="+mn-lt"/>
              <a:ea typeface="+mn-ea"/>
              <a:cs typeface="+mn-cs"/>
            </a:rPr>
            <a:t>を行ったことにより</a:t>
          </a:r>
          <a:r>
            <a:rPr kumimoji="1" lang="en-US" altLang="ja-JP" sz="1100">
              <a:solidFill>
                <a:schemeClr val="dk1"/>
              </a:solidFill>
              <a:effectLst/>
              <a:latin typeface="+mn-lt"/>
              <a:ea typeface="+mn-ea"/>
              <a:cs typeface="+mn-cs"/>
            </a:rPr>
            <a:t>33,011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補助費等については、広域事務組合施設整備の減により△</a:t>
          </a:r>
          <a:r>
            <a:rPr kumimoji="1" lang="en-US" altLang="ja-JP" sz="1100">
              <a:solidFill>
                <a:schemeClr val="dk1"/>
              </a:solidFill>
              <a:effectLst/>
              <a:latin typeface="+mn-lt"/>
              <a:ea typeface="+mn-ea"/>
              <a:cs typeface="+mn-cs"/>
            </a:rPr>
            <a:t>88,189</a:t>
          </a:r>
          <a:r>
            <a:rPr kumimoji="1" lang="ja-JP" altLang="en-US" sz="1100">
              <a:solidFill>
                <a:schemeClr val="dk1"/>
              </a:solidFill>
              <a:effectLst/>
              <a:latin typeface="+mn-lt"/>
              <a:ea typeface="+mn-ea"/>
              <a:cs typeface="+mn-cs"/>
            </a:rPr>
            <a:t>千円となった。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10,179
10,091
241.88
7,864,701
7,718,818
106,474
4,451,669
7,987,984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138176</xdr:rowOff>
    </xdr:from>
    <xdr:to>
      <xdr:col>24</xdr:col>
      <xdr:colOff>63500</xdr:colOff>
      <xdr:row>36</xdr:row>
      <xdr:rowOff>143129</xdr:rowOff>
    </xdr:to>
    <xdr:cxnSp macro="">
      <xdr:nvCxnSpPr>
        <xdr:cNvPr id="61" name="直線コネクタ 60"/>
        <xdr:cNvCxnSpPr/>
      </xdr:nvCxnSpPr>
      <xdr:spPr>
        <a:xfrm flipV="1">
          <a:off x="3797300" y="631037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143129</xdr:rowOff>
    </xdr:from>
    <xdr:to>
      <xdr:col>19</xdr:col>
      <xdr:colOff>177800</xdr:colOff>
      <xdr:row>37</xdr:row>
      <xdr:rowOff>19876</xdr:rowOff>
    </xdr:to>
    <xdr:cxnSp macro="">
      <xdr:nvCxnSpPr>
        <xdr:cNvPr id="64" name="直線コネクタ 63"/>
        <xdr:cNvCxnSpPr/>
      </xdr:nvCxnSpPr>
      <xdr:spPr>
        <a:xfrm flipV="1">
          <a:off x="2908300" y="6315329"/>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148653</xdr:rowOff>
    </xdr:from>
    <xdr:to>
      <xdr:col>15</xdr:col>
      <xdr:colOff>50800</xdr:colOff>
      <xdr:row>37</xdr:row>
      <xdr:rowOff>19876</xdr:rowOff>
    </xdr:to>
    <xdr:cxnSp macro="">
      <xdr:nvCxnSpPr>
        <xdr:cNvPr id="67" name="直線コネクタ 66"/>
        <xdr:cNvCxnSpPr/>
      </xdr:nvCxnSpPr>
      <xdr:spPr>
        <a:xfrm>
          <a:off x="2019300" y="6320853"/>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43116</xdr:rowOff>
    </xdr:from>
    <xdr:to>
      <xdr:col>10</xdr:col>
      <xdr:colOff>114300</xdr:colOff>
      <xdr:row>36</xdr:row>
      <xdr:rowOff>148653</xdr:rowOff>
    </xdr:to>
    <xdr:cxnSp macro="">
      <xdr:nvCxnSpPr>
        <xdr:cNvPr id="70" name="直線コネクタ 69"/>
        <xdr:cNvCxnSpPr/>
      </xdr:nvCxnSpPr>
      <xdr:spPr>
        <a:xfrm>
          <a:off x="1130300" y="6215316"/>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87376</xdr:rowOff>
    </xdr:from>
    <xdr:to>
      <xdr:col>24</xdr:col>
      <xdr:colOff>114300</xdr:colOff>
      <xdr:row>37</xdr:row>
      <xdr:rowOff>17526</xdr:rowOff>
    </xdr:to>
    <xdr:sp macro="" textlink="">
      <xdr:nvSpPr>
        <xdr:cNvPr id="80" name="楕円 79"/>
        <xdr:cNvSpPr/>
      </xdr:nvSpPr>
      <xdr:spPr>
        <a:xfrm>
          <a:off x="45847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65803</xdr:rowOff>
    </xdr:from>
    <xdr:ext cx="469744" cy="259045"/>
    <xdr:sp macro="" textlink="">
      <xdr:nvSpPr>
        <xdr:cNvPr id="81" name="議会費該当値テキスト"/>
        <xdr:cNvSpPr txBox="1"/>
      </xdr:nvSpPr>
      <xdr:spPr>
        <a:xfrm>
          <a:off x="4686300"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92329</xdr:rowOff>
    </xdr:from>
    <xdr:to>
      <xdr:col>20</xdr:col>
      <xdr:colOff>38100</xdr:colOff>
      <xdr:row>37</xdr:row>
      <xdr:rowOff>22479</xdr:rowOff>
    </xdr:to>
    <xdr:sp macro="" textlink="">
      <xdr:nvSpPr>
        <xdr:cNvPr id="82" name="楕円 81"/>
        <xdr:cNvSpPr/>
      </xdr:nvSpPr>
      <xdr:spPr>
        <a:xfrm>
          <a:off x="3746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13606</xdr:rowOff>
    </xdr:from>
    <xdr:ext cx="469744" cy="259045"/>
    <xdr:sp macro="" textlink="">
      <xdr:nvSpPr>
        <xdr:cNvPr id="83" name="テキスト ボックス 82"/>
        <xdr:cNvSpPr txBox="1"/>
      </xdr:nvSpPr>
      <xdr:spPr>
        <a:xfrm>
          <a:off x="3562428" y="63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140526</xdr:rowOff>
    </xdr:from>
    <xdr:to>
      <xdr:col>15</xdr:col>
      <xdr:colOff>101600</xdr:colOff>
      <xdr:row>37</xdr:row>
      <xdr:rowOff>70676</xdr:rowOff>
    </xdr:to>
    <xdr:sp macro="" textlink="">
      <xdr:nvSpPr>
        <xdr:cNvPr id="84" name="楕円 83"/>
        <xdr:cNvSpPr/>
      </xdr:nvSpPr>
      <xdr:spPr>
        <a:xfrm>
          <a:off x="2857500" y="63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61803</xdr:rowOff>
    </xdr:from>
    <xdr:ext cx="469744" cy="259045"/>
    <xdr:sp macro="" textlink="">
      <xdr:nvSpPr>
        <xdr:cNvPr id="85" name="テキスト ボックス 84"/>
        <xdr:cNvSpPr txBox="1"/>
      </xdr:nvSpPr>
      <xdr:spPr>
        <a:xfrm>
          <a:off x="2673428" y="640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97853</xdr:rowOff>
    </xdr:from>
    <xdr:to>
      <xdr:col>10</xdr:col>
      <xdr:colOff>165100</xdr:colOff>
      <xdr:row>37</xdr:row>
      <xdr:rowOff>28003</xdr:rowOff>
    </xdr:to>
    <xdr:sp macro="" textlink="">
      <xdr:nvSpPr>
        <xdr:cNvPr id="86" name="楕円 85"/>
        <xdr:cNvSpPr/>
      </xdr:nvSpPr>
      <xdr:spPr>
        <a:xfrm>
          <a:off x="1968500" y="6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19130</xdr:rowOff>
    </xdr:from>
    <xdr:ext cx="469744" cy="259045"/>
    <xdr:sp macro="" textlink="">
      <xdr:nvSpPr>
        <xdr:cNvPr id="87" name="テキスト ボックス 86"/>
        <xdr:cNvSpPr txBox="1"/>
      </xdr:nvSpPr>
      <xdr:spPr>
        <a:xfrm>
          <a:off x="1784428" y="63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163766</xdr:rowOff>
    </xdr:from>
    <xdr:to>
      <xdr:col>6</xdr:col>
      <xdr:colOff>38100</xdr:colOff>
      <xdr:row>36</xdr:row>
      <xdr:rowOff>93916</xdr:rowOff>
    </xdr:to>
    <xdr:sp macro="" textlink="">
      <xdr:nvSpPr>
        <xdr:cNvPr id="88" name="楕円 87"/>
        <xdr:cNvSpPr/>
      </xdr:nvSpPr>
      <xdr:spPr>
        <a:xfrm>
          <a:off x="1079500" y="6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85043</xdr:rowOff>
    </xdr:from>
    <xdr:ext cx="469744" cy="259045"/>
    <xdr:sp macro="" textlink="">
      <xdr:nvSpPr>
        <xdr:cNvPr id="89" name="テキスト ボックス 88"/>
        <xdr:cNvSpPr txBox="1"/>
      </xdr:nvSpPr>
      <xdr:spPr>
        <a:xfrm>
          <a:off x="895428" y="625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117970</xdr:rowOff>
    </xdr:from>
    <xdr:to>
      <xdr:col>24</xdr:col>
      <xdr:colOff>63500</xdr:colOff>
      <xdr:row>57</xdr:row>
      <xdr:rowOff>93311</xdr:rowOff>
    </xdr:to>
    <xdr:cxnSp macro="">
      <xdr:nvCxnSpPr>
        <xdr:cNvPr id="120" name="直線コネクタ 119"/>
        <xdr:cNvCxnSpPr/>
      </xdr:nvCxnSpPr>
      <xdr:spPr>
        <a:xfrm flipV="1">
          <a:off x="3797300" y="9719170"/>
          <a:ext cx="8382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11730</xdr:rowOff>
    </xdr:from>
    <xdr:to>
      <xdr:col>19</xdr:col>
      <xdr:colOff>177800</xdr:colOff>
      <xdr:row>57</xdr:row>
      <xdr:rowOff>93311</xdr:rowOff>
    </xdr:to>
    <xdr:cxnSp macro="">
      <xdr:nvCxnSpPr>
        <xdr:cNvPr id="123" name="直線コネクタ 122"/>
        <xdr:cNvCxnSpPr/>
      </xdr:nvCxnSpPr>
      <xdr:spPr>
        <a:xfrm>
          <a:off x="2908300" y="9784380"/>
          <a:ext cx="889000" cy="8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11730</xdr:rowOff>
    </xdr:from>
    <xdr:to>
      <xdr:col>15</xdr:col>
      <xdr:colOff>50800</xdr:colOff>
      <xdr:row>57</xdr:row>
      <xdr:rowOff>111154</xdr:rowOff>
    </xdr:to>
    <xdr:cxnSp macro="">
      <xdr:nvCxnSpPr>
        <xdr:cNvPr id="126" name="直線コネクタ 125"/>
        <xdr:cNvCxnSpPr/>
      </xdr:nvCxnSpPr>
      <xdr:spPr>
        <a:xfrm flipV="1">
          <a:off x="2019300" y="9784380"/>
          <a:ext cx="889000" cy="9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109903</xdr:rowOff>
    </xdr:from>
    <xdr:to>
      <xdr:col>10</xdr:col>
      <xdr:colOff>114300</xdr:colOff>
      <xdr:row>57</xdr:row>
      <xdr:rowOff>111154</xdr:rowOff>
    </xdr:to>
    <xdr:cxnSp macro="">
      <xdr:nvCxnSpPr>
        <xdr:cNvPr id="129" name="直線コネクタ 128"/>
        <xdr:cNvCxnSpPr/>
      </xdr:nvCxnSpPr>
      <xdr:spPr>
        <a:xfrm>
          <a:off x="1130300" y="9711103"/>
          <a:ext cx="889000" cy="17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67170</xdr:rowOff>
    </xdr:from>
    <xdr:to>
      <xdr:col>24</xdr:col>
      <xdr:colOff>114300</xdr:colOff>
      <xdr:row>56</xdr:row>
      <xdr:rowOff>168770</xdr:rowOff>
    </xdr:to>
    <xdr:sp macro="" textlink="">
      <xdr:nvSpPr>
        <xdr:cNvPr id="139" name="楕円 138"/>
        <xdr:cNvSpPr/>
      </xdr:nvSpPr>
      <xdr:spPr>
        <a:xfrm>
          <a:off x="4584700" y="96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90047</xdr:rowOff>
    </xdr:from>
    <xdr:ext cx="599010" cy="259045"/>
    <xdr:sp macro="" textlink="">
      <xdr:nvSpPr>
        <xdr:cNvPr id="140" name="総務費該当値テキスト"/>
        <xdr:cNvSpPr txBox="1"/>
      </xdr:nvSpPr>
      <xdr:spPr>
        <a:xfrm>
          <a:off x="4686300" y="951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42511</xdr:rowOff>
    </xdr:from>
    <xdr:to>
      <xdr:col>20</xdr:col>
      <xdr:colOff>38100</xdr:colOff>
      <xdr:row>57</xdr:row>
      <xdr:rowOff>144111</xdr:rowOff>
    </xdr:to>
    <xdr:sp macro="" textlink="">
      <xdr:nvSpPr>
        <xdr:cNvPr id="141" name="楕円 140"/>
        <xdr:cNvSpPr/>
      </xdr:nvSpPr>
      <xdr:spPr>
        <a:xfrm>
          <a:off x="3746500" y="98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135238</xdr:rowOff>
    </xdr:from>
    <xdr:ext cx="599010" cy="259045"/>
    <xdr:sp macro="" textlink="">
      <xdr:nvSpPr>
        <xdr:cNvPr id="142" name="テキスト ボックス 141"/>
        <xdr:cNvSpPr txBox="1"/>
      </xdr:nvSpPr>
      <xdr:spPr>
        <a:xfrm>
          <a:off x="3497795" y="990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132380</xdr:rowOff>
    </xdr:from>
    <xdr:to>
      <xdr:col>15</xdr:col>
      <xdr:colOff>101600</xdr:colOff>
      <xdr:row>57</xdr:row>
      <xdr:rowOff>62530</xdr:rowOff>
    </xdr:to>
    <xdr:sp macro="" textlink="">
      <xdr:nvSpPr>
        <xdr:cNvPr id="143" name="楕円 142"/>
        <xdr:cNvSpPr/>
      </xdr:nvSpPr>
      <xdr:spPr>
        <a:xfrm>
          <a:off x="2857500" y="973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79057</xdr:rowOff>
    </xdr:from>
    <xdr:ext cx="599010" cy="259045"/>
    <xdr:sp macro="" textlink="">
      <xdr:nvSpPr>
        <xdr:cNvPr id="144" name="テキスト ボックス 143"/>
        <xdr:cNvSpPr txBox="1"/>
      </xdr:nvSpPr>
      <xdr:spPr>
        <a:xfrm>
          <a:off x="2608795" y="950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60354</xdr:rowOff>
    </xdr:from>
    <xdr:to>
      <xdr:col>10</xdr:col>
      <xdr:colOff>165100</xdr:colOff>
      <xdr:row>57</xdr:row>
      <xdr:rowOff>161954</xdr:rowOff>
    </xdr:to>
    <xdr:sp macro="" textlink="">
      <xdr:nvSpPr>
        <xdr:cNvPr id="145" name="楕円 144"/>
        <xdr:cNvSpPr/>
      </xdr:nvSpPr>
      <xdr:spPr>
        <a:xfrm>
          <a:off x="1968500" y="983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7031</xdr:rowOff>
    </xdr:from>
    <xdr:ext cx="599010" cy="259045"/>
    <xdr:sp macro="" textlink="">
      <xdr:nvSpPr>
        <xdr:cNvPr id="146" name="テキスト ボックス 145"/>
        <xdr:cNvSpPr txBox="1"/>
      </xdr:nvSpPr>
      <xdr:spPr>
        <a:xfrm>
          <a:off x="1719795" y="960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59103</xdr:rowOff>
    </xdr:from>
    <xdr:to>
      <xdr:col>6</xdr:col>
      <xdr:colOff>38100</xdr:colOff>
      <xdr:row>56</xdr:row>
      <xdr:rowOff>160703</xdr:rowOff>
    </xdr:to>
    <xdr:sp macro="" textlink="">
      <xdr:nvSpPr>
        <xdr:cNvPr id="147" name="楕円 146"/>
        <xdr:cNvSpPr/>
      </xdr:nvSpPr>
      <xdr:spPr>
        <a:xfrm>
          <a:off x="1079500" y="96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5780</xdr:rowOff>
    </xdr:from>
    <xdr:ext cx="599010" cy="259045"/>
    <xdr:sp macro="" textlink="">
      <xdr:nvSpPr>
        <xdr:cNvPr id="148" name="テキスト ボックス 147"/>
        <xdr:cNvSpPr txBox="1"/>
      </xdr:nvSpPr>
      <xdr:spPr>
        <a:xfrm>
          <a:off x="830795" y="943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166164</xdr:rowOff>
    </xdr:from>
    <xdr:to>
      <xdr:col>24</xdr:col>
      <xdr:colOff>63500</xdr:colOff>
      <xdr:row>76</xdr:row>
      <xdr:rowOff>30604</xdr:rowOff>
    </xdr:to>
    <xdr:cxnSp macro="">
      <xdr:nvCxnSpPr>
        <xdr:cNvPr id="178" name="直線コネクタ 177"/>
        <xdr:cNvCxnSpPr/>
      </xdr:nvCxnSpPr>
      <xdr:spPr>
        <a:xfrm>
          <a:off x="3797300" y="12853464"/>
          <a:ext cx="838200" cy="2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166164</xdr:rowOff>
    </xdr:from>
    <xdr:to>
      <xdr:col>19</xdr:col>
      <xdr:colOff>177800</xdr:colOff>
      <xdr:row>76</xdr:row>
      <xdr:rowOff>16515</xdr:rowOff>
    </xdr:to>
    <xdr:cxnSp macro="">
      <xdr:nvCxnSpPr>
        <xdr:cNvPr id="181" name="直線コネクタ 180"/>
        <xdr:cNvCxnSpPr/>
      </xdr:nvCxnSpPr>
      <xdr:spPr>
        <a:xfrm flipV="1">
          <a:off x="2908300" y="12853464"/>
          <a:ext cx="889000" cy="19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155611</xdr:rowOff>
    </xdr:from>
    <xdr:to>
      <xdr:col>15</xdr:col>
      <xdr:colOff>50800</xdr:colOff>
      <xdr:row>76</xdr:row>
      <xdr:rowOff>16515</xdr:rowOff>
    </xdr:to>
    <xdr:cxnSp macro="">
      <xdr:nvCxnSpPr>
        <xdr:cNvPr id="184" name="直線コネクタ 183"/>
        <xdr:cNvCxnSpPr/>
      </xdr:nvCxnSpPr>
      <xdr:spPr>
        <a:xfrm>
          <a:off x="2019300" y="13014361"/>
          <a:ext cx="889000" cy="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155611</xdr:rowOff>
    </xdr:from>
    <xdr:to>
      <xdr:col>10</xdr:col>
      <xdr:colOff>114300</xdr:colOff>
      <xdr:row>76</xdr:row>
      <xdr:rowOff>122456</xdr:rowOff>
    </xdr:to>
    <xdr:cxnSp macro="">
      <xdr:nvCxnSpPr>
        <xdr:cNvPr id="187" name="直線コネクタ 186"/>
        <xdr:cNvCxnSpPr/>
      </xdr:nvCxnSpPr>
      <xdr:spPr>
        <a:xfrm flipV="1">
          <a:off x="1130300" y="13014361"/>
          <a:ext cx="889000" cy="13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151254</xdr:rowOff>
    </xdr:from>
    <xdr:to>
      <xdr:col>24</xdr:col>
      <xdr:colOff>114300</xdr:colOff>
      <xdr:row>76</xdr:row>
      <xdr:rowOff>81404</xdr:rowOff>
    </xdr:to>
    <xdr:sp macro="" textlink="">
      <xdr:nvSpPr>
        <xdr:cNvPr id="197" name="楕円 196"/>
        <xdr:cNvSpPr/>
      </xdr:nvSpPr>
      <xdr:spPr>
        <a:xfrm>
          <a:off x="4584700" y="130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2681</xdr:rowOff>
    </xdr:from>
    <xdr:ext cx="599010" cy="259045"/>
    <xdr:sp macro="" textlink="">
      <xdr:nvSpPr>
        <xdr:cNvPr id="198" name="民生費該当値テキスト"/>
        <xdr:cNvSpPr txBox="1"/>
      </xdr:nvSpPr>
      <xdr:spPr>
        <a:xfrm>
          <a:off x="4686300" y="1286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115364</xdr:rowOff>
    </xdr:from>
    <xdr:to>
      <xdr:col>20</xdr:col>
      <xdr:colOff>38100</xdr:colOff>
      <xdr:row>75</xdr:row>
      <xdr:rowOff>45514</xdr:rowOff>
    </xdr:to>
    <xdr:sp macro="" textlink="">
      <xdr:nvSpPr>
        <xdr:cNvPr id="199" name="楕円 198"/>
        <xdr:cNvSpPr/>
      </xdr:nvSpPr>
      <xdr:spPr>
        <a:xfrm>
          <a:off x="3746500" y="128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62041</xdr:rowOff>
    </xdr:from>
    <xdr:ext cx="599010" cy="259045"/>
    <xdr:sp macro="" textlink="">
      <xdr:nvSpPr>
        <xdr:cNvPr id="200" name="テキスト ボックス 199"/>
        <xdr:cNvSpPr txBox="1"/>
      </xdr:nvSpPr>
      <xdr:spPr>
        <a:xfrm>
          <a:off x="3497795" y="1257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137165</xdr:rowOff>
    </xdr:from>
    <xdr:to>
      <xdr:col>15</xdr:col>
      <xdr:colOff>101600</xdr:colOff>
      <xdr:row>76</xdr:row>
      <xdr:rowOff>67315</xdr:rowOff>
    </xdr:to>
    <xdr:sp macro="" textlink="">
      <xdr:nvSpPr>
        <xdr:cNvPr id="201" name="楕円 200"/>
        <xdr:cNvSpPr/>
      </xdr:nvSpPr>
      <xdr:spPr>
        <a:xfrm>
          <a:off x="2857500" y="129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83842</xdr:rowOff>
    </xdr:from>
    <xdr:ext cx="599010" cy="259045"/>
    <xdr:sp macro="" textlink="">
      <xdr:nvSpPr>
        <xdr:cNvPr id="202" name="テキスト ボックス 201"/>
        <xdr:cNvSpPr txBox="1"/>
      </xdr:nvSpPr>
      <xdr:spPr>
        <a:xfrm>
          <a:off x="2608795" y="1277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104811</xdr:rowOff>
    </xdr:from>
    <xdr:to>
      <xdr:col>10</xdr:col>
      <xdr:colOff>165100</xdr:colOff>
      <xdr:row>76</xdr:row>
      <xdr:rowOff>34961</xdr:rowOff>
    </xdr:to>
    <xdr:sp macro="" textlink="">
      <xdr:nvSpPr>
        <xdr:cNvPr id="203" name="楕円 202"/>
        <xdr:cNvSpPr/>
      </xdr:nvSpPr>
      <xdr:spPr>
        <a:xfrm>
          <a:off x="1968500" y="129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51488</xdr:rowOff>
    </xdr:from>
    <xdr:ext cx="599010" cy="259045"/>
    <xdr:sp macro="" textlink="">
      <xdr:nvSpPr>
        <xdr:cNvPr id="204" name="テキスト ボックス 203"/>
        <xdr:cNvSpPr txBox="1"/>
      </xdr:nvSpPr>
      <xdr:spPr>
        <a:xfrm>
          <a:off x="1719795" y="127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71656</xdr:rowOff>
    </xdr:from>
    <xdr:to>
      <xdr:col>6</xdr:col>
      <xdr:colOff>38100</xdr:colOff>
      <xdr:row>77</xdr:row>
      <xdr:rowOff>1806</xdr:rowOff>
    </xdr:to>
    <xdr:sp macro="" textlink="">
      <xdr:nvSpPr>
        <xdr:cNvPr id="205" name="楕円 204"/>
        <xdr:cNvSpPr/>
      </xdr:nvSpPr>
      <xdr:spPr>
        <a:xfrm>
          <a:off x="1079500" y="131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18333</xdr:rowOff>
    </xdr:from>
    <xdr:ext cx="599010" cy="259045"/>
    <xdr:sp macro="" textlink="">
      <xdr:nvSpPr>
        <xdr:cNvPr id="206" name="テキスト ボックス 205"/>
        <xdr:cNvSpPr txBox="1"/>
      </xdr:nvSpPr>
      <xdr:spPr>
        <a:xfrm>
          <a:off x="830795" y="1287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31769</xdr:rowOff>
    </xdr:from>
    <xdr:to>
      <xdr:col>24</xdr:col>
      <xdr:colOff>63500</xdr:colOff>
      <xdr:row>94</xdr:row>
      <xdr:rowOff>72492</xdr:rowOff>
    </xdr:to>
    <xdr:cxnSp macro="">
      <xdr:nvCxnSpPr>
        <xdr:cNvPr id="237" name="直線コネクタ 236"/>
        <xdr:cNvCxnSpPr/>
      </xdr:nvCxnSpPr>
      <xdr:spPr>
        <a:xfrm>
          <a:off x="3797300" y="16148069"/>
          <a:ext cx="8382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142585</xdr:rowOff>
    </xdr:from>
    <xdr:to>
      <xdr:col>19</xdr:col>
      <xdr:colOff>177800</xdr:colOff>
      <xdr:row>94</xdr:row>
      <xdr:rowOff>31769</xdr:rowOff>
    </xdr:to>
    <xdr:cxnSp macro="">
      <xdr:nvCxnSpPr>
        <xdr:cNvPr id="240" name="直線コネクタ 239"/>
        <xdr:cNvCxnSpPr/>
      </xdr:nvCxnSpPr>
      <xdr:spPr>
        <a:xfrm>
          <a:off x="2908300" y="16087435"/>
          <a:ext cx="889000" cy="6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57818</xdr:rowOff>
    </xdr:from>
    <xdr:to>
      <xdr:col>15</xdr:col>
      <xdr:colOff>50800</xdr:colOff>
      <xdr:row>93</xdr:row>
      <xdr:rowOff>142585</xdr:rowOff>
    </xdr:to>
    <xdr:cxnSp macro="">
      <xdr:nvCxnSpPr>
        <xdr:cNvPr id="243" name="直線コネクタ 242"/>
        <xdr:cNvCxnSpPr/>
      </xdr:nvCxnSpPr>
      <xdr:spPr>
        <a:xfrm>
          <a:off x="2019300" y="15831218"/>
          <a:ext cx="889000" cy="25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57818</xdr:rowOff>
    </xdr:from>
    <xdr:to>
      <xdr:col>10</xdr:col>
      <xdr:colOff>114300</xdr:colOff>
      <xdr:row>93</xdr:row>
      <xdr:rowOff>165641</xdr:rowOff>
    </xdr:to>
    <xdr:cxnSp macro="">
      <xdr:nvCxnSpPr>
        <xdr:cNvPr id="246" name="直線コネクタ 245"/>
        <xdr:cNvCxnSpPr/>
      </xdr:nvCxnSpPr>
      <xdr:spPr>
        <a:xfrm flipV="1">
          <a:off x="1130300" y="15831218"/>
          <a:ext cx="88900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21692</xdr:rowOff>
    </xdr:from>
    <xdr:to>
      <xdr:col>24</xdr:col>
      <xdr:colOff>114300</xdr:colOff>
      <xdr:row>94</xdr:row>
      <xdr:rowOff>123292</xdr:rowOff>
    </xdr:to>
    <xdr:sp macro="" textlink="">
      <xdr:nvSpPr>
        <xdr:cNvPr id="256" name="楕円 255"/>
        <xdr:cNvSpPr/>
      </xdr:nvSpPr>
      <xdr:spPr>
        <a:xfrm>
          <a:off x="4584700" y="161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44569</xdr:rowOff>
    </xdr:from>
    <xdr:ext cx="534377" cy="259045"/>
    <xdr:sp macro="" textlink="">
      <xdr:nvSpPr>
        <xdr:cNvPr id="257" name="衛生費該当値テキスト"/>
        <xdr:cNvSpPr txBox="1"/>
      </xdr:nvSpPr>
      <xdr:spPr>
        <a:xfrm>
          <a:off x="4686300" y="159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152419</xdr:rowOff>
    </xdr:from>
    <xdr:to>
      <xdr:col>20</xdr:col>
      <xdr:colOff>38100</xdr:colOff>
      <xdr:row>94</xdr:row>
      <xdr:rowOff>82569</xdr:rowOff>
    </xdr:to>
    <xdr:sp macro="" textlink="">
      <xdr:nvSpPr>
        <xdr:cNvPr id="258" name="楕円 257"/>
        <xdr:cNvSpPr/>
      </xdr:nvSpPr>
      <xdr:spPr>
        <a:xfrm>
          <a:off x="3746500" y="160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99096</xdr:rowOff>
    </xdr:from>
    <xdr:ext cx="534377" cy="259045"/>
    <xdr:sp macro="" textlink="">
      <xdr:nvSpPr>
        <xdr:cNvPr id="259" name="テキスト ボックス 258"/>
        <xdr:cNvSpPr txBox="1"/>
      </xdr:nvSpPr>
      <xdr:spPr>
        <a:xfrm>
          <a:off x="3530111" y="158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91785</xdr:rowOff>
    </xdr:from>
    <xdr:to>
      <xdr:col>15</xdr:col>
      <xdr:colOff>101600</xdr:colOff>
      <xdr:row>94</xdr:row>
      <xdr:rowOff>21935</xdr:rowOff>
    </xdr:to>
    <xdr:sp macro="" textlink="">
      <xdr:nvSpPr>
        <xdr:cNvPr id="260" name="楕円 259"/>
        <xdr:cNvSpPr/>
      </xdr:nvSpPr>
      <xdr:spPr>
        <a:xfrm>
          <a:off x="2857500" y="1603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38462</xdr:rowOff>
    </xdr:from>
    <xdr:ext cx="534377" cy="259045"/>
    <xdr:sp macro="" textlink="">
      <xdr:nvSpPr>
        <xdr:cNvPr id="261" name="テキスト ボックス 260"/>
        <xdr:cNvSpPr txBox="1"/>
      </xdr:nvSpPr>
      <xdr:spPr>
        <a:xfrm>
          <a:off x="2641111" y="1581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7018</xdr:rowOff>
    </xdr:from>
    <xdr:to>
      <xdr:col>10</xdr:col>
      <xdr:colOff>165100</xdr:colOff>
      <xdr:row>92</xdr:row>
      <xdr:rowOff>108618</xdr:rowOff>
    </xdr:to>
    <xdr:sp macro="" textlink="">
      <xdr:nvSpPr>
        <xdr:cNvPr id="262" name="楕円 261"/>
        <xdr:cNvSpPr/>
      </xdr:nvSpPr>
      <xdr:spPr>
        <a:xfrm>
          <a:off x="1968500" y="157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125145</xdr:rowOff>
    </xdr:from>
    <xdr:ext cx="599010" cy="259045"/>
    <xdr:sp macro="" textlink="">
      <xdr:nvSpPr>
        <xdr:cNvPr id="263" name="テキスト ボックス 262"/>
        <xdr:cNvSpPr txBox="1"/>
      </xdr:nvSpPr>
      <xdr:spPr>
        <a:xfrm>
          <a:off x="1719795" y="1555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114841</xdr:rowOff>
    </xdr:from>
    <xdr:to>
      <xdr:col>6</xdr:col>
      <xdr:colOff>38100</xdr:colOff>
      <xdr:row>94</xdr:row>
      <xdr:rowOff>44991</xdr:rowOff>
    </xdr:to>
    <xdr:sp macro="" textlink="">
      <xdr:nvSpPr>
        <xdr:cNvPr id="264" name="楕円 263"/>
        <xdr:cNvSpPr/>
      </xdr:nvSpPr>
      <xdr:spPr>
        <a:xfrm>
          <a:off x="1079500" y="160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61518</xdr:rowOff>
    </xdr:from>
    <xdr:ext cx="534377" cy="259045"/>
    <xdr:sp macro="" textlink="">
      <xdr:nvSpPr>
        <xdr:cNvPr id="265" name="テキスト ボックス 264"/>
        <xdr:cNvSpPr txBox="1"/>
      </xdr:nvSpPr>
      <xdr:spPr>
        <a:xfrm>
          <a:off x="863111" y="1583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xdr:rowOff>
    </xdr:from>
    <xdr:to>
      <xdr:col>41</xdr:col>
      <xdr:colOff>50800</xdr:colOff>
      <xdr:row>39</xdr:row>
      <xdr:rowOff>44450</xdr:rowOff>
    </xdr:to>
    <xdr:cxnSp macro="">
      <xdr:nvCxnSpPr>
        <xdr:cNvPr id="303" name="直線コネクタ 302"/>
        <xdr:cNvCxnSpPr/>
      </xdr:nvCxnSpPr>
      <xdr:spPr>
        <a:xfrm>
          <a:off x="6972300" y="6344666"/>
          <a:ext cx="889000" cy="3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7" name="テキスト ボックス 306"/>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121666</xdr:rowOff>
    </xdr:from>
    <xdr:to>
      <xdr:col>36</xdr:col>
      <xdr:colOff>165100</xdr:colOff>
      <xdr:row>37</xdr:row>
      <xdr:rowOff>51816</xdr:rowOff>
    </xdr:to>
    <xdr:sp macro="" textlink="">
      <xdr:nvSpPr>
        <xdr:cNvPr id="321" name="楕円 320"/>
        <xdr:cNvSpPr/>
      </xdr:nvSpPr>
      <xdr:spPr>
        <a:xfrm>
          <a:off x="6921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68343</xdr:rowOff>
    </xdr:from>
    <xdr:ext cx="469744" cy="259045"/>
    <xdr:sp macro="" textlink="">
      <xdr:nvSpPr>
        <xdr:cNvPr id="322" name="テキスト ボックス 321"/>
        <xdr:cNvSpPr txBox="1"/>
      </xdr:nvSpPr>
      <xdr:spPr>
        <a:xfrm>
          <a:off x="6737428" y="60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88824</xdr:rowOff>
    </xdr:from>
    <xdr:to>
      <xdr:col>55</xdr:col>
      <xdr:colOff>0</xdr:colOff>
      <xdr:row>55</xdr:row>
      <xdr:rowOff>128029</xdr:rowOff>
    </xdr:to>
    <xdr:cxnSp macro="">
      <xdr:nvCxnSpPr>
        <xdr:cNvPr id="351" name="直線コネクタ 350"/>
        <xdr:cNvCxnSpPr/>
      </xdr:nvCxnSpPr>
      <xdr:spPr>
        <a:xfrm flipV="1">
          <a:off x="9639300" y="9518574"/>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46444</xdr:rowOff>
    </xdr:from>
    <xdr:to>
      <xdr:col>50</xdr:col>
      <xdr:colOff>114300</xdr:colOff>
      <xdr:row>55</xdr:row>
      <xdr:rowOff>128029</xdr:rowOff>
    </xdr:to>
    <xdr:cxnSp macro="">
      <xdr:nvCxnSpPr>
        <xdr:cNvPr id="354" name="直線コネクタ 353"/>
        <xdr:cNvCxnSpPr/>
      </xdr:nvCxnSpPr>
      <xdr:spPr>
        <a:xfrm>
          <a:off x="8750300" y="9476194"/>
          <a:ext cx="889000" cy="8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46444</xdr:rowOff>
    </xdr:from>
    <xdr:to>
      <xdr:col>45</xdr:col>
      <xdr:colOff>177800</xdr:colOff>
      <xdr:row>55</xdr:row>
      <xdr:rowOff>59716</xdr:rowOff>
    </xdr:to>
    <xdr:cxnSp macro="">
      <xdr:nvCxnSpPr>
        <xdr:cNvPr id="357" name="直線コネクタ 356"/>
        <xdr:cNvCxnSpPr/>
      </xdr:nvCxnSpPr>
      <xdr:spPr>
        <a:xfrm flipV="1">
          <a:off x="7861300" y="9476194"/>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131420</xdr:rowOff>
    </xdr:from>
    <xdr:to>
      <xdr:col>41</xdr:col>
      <xdr:colOff>50800</xdr:colOff>
      <xdr:row>55</xdr:row>
      <xdr:rowOff>59716</xdr:rowOff>
    </xdr:to>
    <xdr:cxnSp macro="">
      <xdr:nvCxnSpPr>
        <xdr:cNvPr id="360" name="直線コネクタ 359"/>
        <xdr:cNvCxnSpPr/>
      </xdr:nvCxnSpPr>
      <xdr:spPr>
        <a:xfrm>
          <a:off x="6972300" y="9389720"/>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38024</xdr:rowOff>
    </xdr:from>
    <xdr:to>
      <xdr:col>55</xdr:col>
      <xdr:colOff>50800</xdr:colOff>
      <xdr:row>55</xdr:row>
      <xdr:rowOff>139624</xdr:rowOff>
    </xdr:to>
    <xdr:sp macro="" textlink="">
      <xdr:nvSpPr>
        <xdr:cNvPr id="370" name="楕円 369"/>
        <xdr:cNvSpPr/>
      </xdr:nvSpPr>
      <xdr:spPr>
        <a:xfrm>
          <a:off x="10426700" y="94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60901</xdr:rowOff>
    </xdr:from>
    <xdr:ext cx="534377" cy="259045"/>
    <xdr:sp macro="" textlink="">
      <xdr:nvSpPr>
        <xdr:cNvPr id="371" name="農林水産業費該当値テキスト"/>
        <xdr:cNvSpPr txBox="1"/>
      </xdr:nvSpPr>
      <xdr:spPr>
        <a:xfrm>
          <a:off x="10528300" y="93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77229</xdr:rowOff>
    </xdr:from>
    <xdr:to>
      <xdr:col>50</xdr:col>
      <xdr:colOff>165100</xdr:colOff>
      <xdr:row>56</xdr:row>
      <xdr:rowOff>7379</xdr:rowOff>
    </xdr:to>
    <xdr:sp macro="" textlink="">
      <xdr:nvSpPr>
        <xdr:cNvPr id="372" name="楕円 371"/>
        <xdr:cNvSpPr/>
      </xdr:nvSpPr>
      <xdr:spPr>
        <a:xfrm>
          <a:off x="9588500" y="950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23906</xdr:rowOff>
    </xdr:from>
    <xdr:ext cx="534377" cy="259045"/>
    <xdr:sp macro="" textlink="">
      <xdr:nvSpPr>
        <xdr:cNvPr id="373" name="テキスト ボックス 372"/>
        <xdr:cNvSpPr txBox="1"/>
      </xdr:nvSpPr>
      <xdr:spPr>
        <a:xfrm>
          <a:off x="9372111" y="928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167094</xdr:rowOff>
    </xdr:from>
    <xdr:to>
      <xdr:col>46</xdr:col>
      <xdr:colOff>38100</xdr:colOff>
      <xdr:row>55</xdr:row>
      <xdr:rowOff>97244</xdr:rowOff>
    </xdr:to>
    <xdr:sp macro="" textlink="">
      <xdr:nvSpPr>
        <xdr:cNvPr id="374" name="楕円 373"/>
        <xdr:cNvSpPr/>
      </xdr:nvSpPr>
      <xdr:spPr>
        <a:xfrm>
          <a:off x="8699500" y="94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113771</xdr:rowOff>
    </xdr:from>
    <xdr:ext cx="534377" cy="259045"/>
    <xdr:sp macro="" textlink="">
      <xdr:nvSpPr>
        <xdr:cNvPr id="375" name="テキスト ボックス 374"/>
        <xdr:cNvSpPr txBox="1"/>
      </xdr:nvSpPr>
      <xdr:spPr>
        <a:xfrm>
          <a:off x="8483111" y="920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8916</xdr:rowOff>
    </xdr:from>
    <xdr:to>
      <xdr:col>41</xdr:col>
      <xdr:colOff>101600</xdr:colOff>
      <xdr:row>55</xdr:row>
      <xdr:rowOff>110516</xdr:rowOff>
    </xdr:to>
    <xdr:sp macro="" textlink="">
      <xdr:nvSpPr>
        <xdr:cNvPr id="376" name="楕円 375"/>
        <xdr:cNvSpPr/>
      </xdr:nvSpPr>
      <xdr:spPr>
        <a:xfrm>
          <a:off x="7810500" y="94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127043</xdr:rowOff>
    </xdr:from>
    <xdr:ext cx="534377" cy="259045"/>
    <xdr:sp macro="" textlink="">
      <xdr:nvSpPr>
        <xdr:cNvPr id="377" name="テキスト ボックス 376"/>
        <xdr:cNvSpPr txBox="1"/>
      </xdr:nvSpPr>
      <xdr:spPr>
        <a:xfrm>
          <a:off x="7594111" y="921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80620</xdr:rowOff>
    </xdr:from>
    <xdr:to>
      <xdr:col>36</xdr:col>
      <xdr:colOff>165100</xdr:colOff>
      <xdr:row>55</xdr:row>
      <xdr:rowOff>10770</xdr:rowOff>
    </xdr:to>
    <xdr:sp macro="" textlink="">
      <xdr:nvSpPr>
        <xdr:cNvPr id="378" name="楕円 377"/>
        <xdr:cNvSpPr/>
      </xdr:nvSpPr>
      <xdr:spPr>
        <a:xfrm>
          <a:off x="6921500" y="933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27297</xdr:rowOff>
    </xdr:from>
    <xdr:ext cx="534377" cy="259045"/>
    <xdr:sp macro="" textlink="">
      <xdr:nvSpPr>
        <xdr:cNvPr id="379" name="テキスト ボックス 378"/>
        <xdr:cNvSpPr txBox="1"/>
      </xdr:nvSpPr>
      <xdr:spPr>
        <a:xfrm>
          <a:off x="6705111" y="911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59703</xdr:rowOff>
    </xdr:from>
    <xdr:to>
      <xdr:col>55</xdr:col>
      <xdr:colOff>0</xdr:colOff>
      <xdr:row>78</xdr:row>
      <xdr:rowOff>114288</xdr:rowOff>
    </xdr:to>
    <xdr:cxnSp macro="">
      <xdr:nvCxnSpPr>
        <xdr:cNvPr id="408" name="直線コネクタ 407"/>
        <xdr:cNvCxnSpPr/>
      </xdr:nvCxnSpPr>
      <xdr:spPr>
        <a:xfrm flipV="1">
          <a:off x="9639300" y="13432803"/>
          <a:ext cx="838200" cy="5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114288</xdr:rowOff>
    </xdr:from>
    <xdr:to>
      <xdr:col>50</xdr:col>
      <xdr:colOff>114300</xdr:colOff>
      <xdr:row>78</xdr:row>
      <xdr:rowOff>134150</xdr:rowOff>
    </xdr:to>
    <xdr:cxnSp macro="">
      <xdr:nvCxnSpPr>
        <xdr:cNvPr id="411" name="直線コネクタ 410"/>
        <xdr:cNvCxnSpPr/>
      </xdr:nvCxnSpPr>
      <xdr:spPr>
        <a:xfrm flipV="1">
          <a:off x="8750300" y="13487388"/>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73470</xdr:rowOff>
    </xdr:from>
    <xdr:to>
      <xdr:col>45</xdr:col>
      <xdr:colOff>177800</xdr:colOff>
      <xdr:row>78</xdr:row>
      <xdr:rowOff>134150</xdr:rowOff>
    </xdr:to>
    <xdr:cxnSp macro="">
      <xdr:nvCxnSpPr>
        <xdr:cNvPr id="414" name="直線コネクタ 413"/>
        <xdr:cNvCxnSpPr/>
      </xdr:nvCxnSpPr>
      <xdr:spPr>
        <a:xfrm>
          <a:off x="7861300" y="13446570"/>
          <a:ext cx="889000" cy="6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73470</xdr:rowOff>
    </xdr:from>
    <xdr:to>
      <xdr:col>41</xdr:col>
      <xdr:colOff>50800</xdr:colOff>
      <xdr:row>78</xdr:row>
      <xdr:rowOff>132131</xdr:rowOff>
    </xdr:to>
    <xdr:cxnSp macro="">
      <xdr:nvCxnSpPr>
        <xdr:cNvPr id="417" name="直線コネクタ 416"/>
        <xdr:cNvCxnSpPr/>
      </xdr:nvCxnSpPr>
      <xdr:spPr>
        <a:xfrm flipV="1">
          <a:off x="6972300" y="13446570"/>
          <a:ext cx="889000" cy="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8903</xdr:rowOff>
    </xdr:from>
    <xdr:to>
      <xdr:col>55</xdr:col>
      <xdr:colOff>50800</xdr:colOff>
      <xdr:row>78</xdr:row>
      <xdr:rowOff>110503</xdr:rowOff>
    </xdr:to>
    <xdr:sp macro="" textlink="">
      <xdr:nvSpPr>
        <xdr:cNvPr id="427" name="楕円 426"/>
        <xdr:cNvSpPr/>
      </xdr:nvSpPr>
      <xdr:spPr>
        <a:xfrm>
          <a:off x="10426700" y="1338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158780</xdr:rowOff>
    </xdr:from>
    <xdr:ext cx="534377" cy="259045"/>
    <xdr:sp macro="" textlink="">
      <xdr:nvSpPr>
        <xdr:cNvPr id="428" name="商工費該当値テキスト"/>
        <xdr:cNvSpPr txBox="1"/>
      </xdr:nvSpPr>
      <xdr:spPr>
        <a:xfrm>
          <a:off x="10528300" y="1336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63488</xdr:rowOff>
    </xdr:from>
    <xdr:to>
      <xdr:col>50</xdr:col>
      <xdr:colOff>165100</xdr:colOff>
      <xdr:row>78</xdr:row>
      <xdr:rowOff>165088</xdr:rowOff>
    </xdr:to>
    <xdr:sp macro="" textlink="">
      <xdr:nvSpPr>
        <xdr:cNvPr id="429" name="楕円 428"/>
        <xdr:cNvSpPr/>
      </xdr:nvSpPr>
      <xdr:spPr>
        <a:xfrm>
          <a:off x="9588500" y="134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156215</xdr:rowOff>
    </xdr:from>
    <xdr:ext cx="469744" cy="259045"/>
    <xdr:sp macro="" textlink="">
      <xdr:nvSpPr>
        <xdr:cNvPr id="430" name="テキスト ボックス 429"/>
        <xdr:cNvSpPr txBox="1"/>
      </xdr:nvSpPr>
      <xdr:spPr>
        <a:xfrm>
          <a:off x="9404428" y="1352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83350</xdr:rowOff>
    </xdr:from>
    <xdr:to>
      <xdr:col>46</xdr:col>
      <xdr:colOff>38100</xdr:colOff>
      <xdr:row>79</xdr:row>
      <xdr:rowOff>13500</xdr:rowOff>
    </xdr:to>
    <xdr:sp macro="" textlink="">
      <xdr:nvSpPr>
        <xdr:cNvPr id="431" name="楕円 430"/>
        <xdr:cNvSpPr/>
      </xdr:nvSpPr>
      <xdr:spPr>
        <a:xfrm>
          <a:off x="8699500" y="134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4627</xdr:rowOff>
    </xdr:from>
    <xdr:ext cx="469744" cy="259045"/>
    <xdr:sp macro="" textlink="">
      <xdr:nvSpPr>
        <xdr:cNvPr id="432" name="テキスト ボックス 431"/>
        <xdr:cNvSpPr txBox="1"/>
      </xdr:nvSpPr>
      <xdr:spPr>
        <a:xfrm>
          <a:off x="8515428" y="1354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22670</xdr:rowOff>
    </xdr:from>
    <xdr:to>
      <xdr:col>41</xdr:col>
      <xdr:colOff>101600</xdr:colOff>
      <xdr:row>78</xdr:row>
      <xdr:rowOff>124270</xdr:rowOff>
    </xdr:to>
    <xdr:sp macro="" textlink="">
      <xdr:nvSpPr>
        <xdr:cNvPr id="433" name="楕円 432"/>
        <xdr:cNvSpPr/>
      </xdr:nvSpPr>
      <xdr:spPr>
        <a:xfrm>
          <a:off x="7810500" y="133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115397</xdr:rowOff>
    </xdr:from>
    <xdr:ext cx="534377" cy="259045"/>
    <xdr:sp macro="" textlink="">
      <xdr:nvSpPr>
        <xdr:cNvPr id="434" name="テキスト ボックス 433"/>
        <xdr:cNvSpPr txBox="1"/>
      </xdr:nvSpPr>
      <xdr:spPr>
        <a:xfrm>
          <a:off x="7594111" y="134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81331</xdr:rowOff>
    </xdr:from>
    <xdr:to>
      <xdr:col>36</xdr:col>
      <xdr:colOff>165100</xdr:colOff>
      <xdr:row>79</xdr:row>
      <xdr:rowOff>11481</xdr:rowOff>
    </xdr:to>
    <xdr:sp macro="" textlink="">
      <xdr:nvSpPr>
        <xdr:cNvPr id="435" name="楕円 434"/>
        <xdr:cNvSpPr/>
      </xdr:nvSpPr>
      <xdr:spPr>
        <a:xfrm>
          <a:off x="6921500" y="134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2608</xdr:rowOff>
    </xdr:from>
    <xdr:ext cx="469744" cy="259045"/>
    <xdr:sp macro="" textlink="">
      <xdr:nvSpPr>
        <xdr:cNvPr id="436" name="テキスト ボックス 435"/>
        <xdr:cNvSpPr txBox="1"/>
      </xdr:nvSpPr>
      <xdr:spPr>
        <a:xfrm>
          <a:off x="6737428" y="135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131776</xdr:rowOff>
    </xdr:from>
    <xdr:to>
      <xdr:col>55</xdr:col>
      <xdr:colOff>0</xdr:colOff>
      <xdr:row>97</xdr:row>
      <xdr:rowOff>144528</xdr:rowOff>
    </xdr:to>
    <xdr:cxnSp macro="">
      <xdr:nvCxnSpPr>
        <xdr:cNvPr id="463" name="直線コネクタ 462"/>
        <xdr:cNvCxnSpPr/>
      </xdr:nvCxnSpPr>
      <xdr:spPr>
        <a:xfrm>
          <a:off x="9639300" y="16762426"/>
          <a:ext cx="8382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113630</xdr:rowOff>
    </xdr:from>
    <xdr:to>
      <xdr:col>50</xdr:col>
      <xdr:colOff>114300</xdr:colOff>
      <xdr:row>97</xdr:row>
      <xdr:rowOff>131776</xdr:rowOff>
    </xdr:to>
    <xdr:cxnSp macro="">
      <xdr:nvCxnSpPr>
        <xdr:cNvPr id="466" name="直線コネクタ 465"/>
        <xdr:cNvCxnSpPr/>
      </xdr:nvCxnSpPr>
      <xdr:spPr>
        <a:xfrm>
          <a:off x="8750300" y="16744280"/>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113630</xdr:rowOff>
    </xdr:from>
    <xdr:to>
      <xdr:col>45</xdr:col>
      <xdr:colOff>177800</xdr:colOff>
      <xdr:row>97</xdr:row>
      <xdr:rowOff>119945</xdr:rowOff>
    </xdr:to>
    <xdr:cxnSp macro="">
      <xdr:nvCxnSpPr>
        <xdr:cNvPr id="469" name="直線コネクタ 468"/>
        <xdr:cNvCxnSpPr/>
      </xdr:nvCxnSpPr>
      <xdr:spPr>
        <a:xfrm flipV="1">
          <a:off x="7861300" y="16744280"/>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114609</xdr:rowOff>
    </xdr:from>
    <xdr:to>
      <xdr:col>41</xdr:col>
      <xdr:colOff>50800</xdr:colOff>
      <xdr:row>97</xdr:row>
      <xdr:rowOff>119945</xdr:rowOff>
    </xdr:to>
    <xdr:cxnSp macro="">
      <xdr:nvCxnSpPr>
        <xdr:cNvPr id="472" name="直線コネクタ 471"/>
        <xdr:cNvCxnSpPr/>
      </xdr:nvCxnSpPr>
      <xdr:spPr>
        <a:xfrm>
          <a:off x="6972300" y="16745259"/>
          <a:ext cx="8890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93728</xdr:rowOff>
    </xdr:from>
    <xdr:to>
      <xdr:col>55</xdr:col>
      <xdr:colOff>50800</xdr:colOff>
      <xdr:row>98</xdr:row>
      <xdr:rowOff>23878</xdr:rowOff>
    </xdr:to>
    <xdr:sp macro="" textlink="">
      <xdr:nvSpPr>
        <xdr:cNvPr id="482" name="楕円 481"/>
        <xdr:cNvSpPr/>
      </xdr:nvSpPr>
      <xdr:spPr>
        <a:xfrm>
          <a:off x="10426700" y="167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8655</xdr:rowOff>
    </xdr:from>
    <xdr:ext cx="534377" cy="259045"/>
    <xdr:sp macro="" textlink="">
      <xdr:nvSpPr>
        <xdr:cNvPr id="483" name="土木費該当値テキスト"/>
        <xdr:cNvSpPr txBox="1"/>
      </xdr:nvSpPr>
      <xdr:spPr>
        <a:xfrm>
          <a:off x="10528300" y="1663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80976</xdr:rowOff>
    </xdr:from>
    <xdr:to>
      <xdr:col>50</xdr:col>
      <xdr:colOff>165100</xdr:colOff>
      <xdr:row>98</xdr:row>
      <xdr:rowOff>11126</xdr:rowOff>
    </xdr:to>
    <xdr:sp macro="" textlink="">
      <xdr:nvSpPr>
        <xdr:cNvPr id="484" name="楕円 483"/>
        <xdr:cNvSpPr/>
      </xdr:nvSpPr>
      <xdr:spPr>
        <a:xfrm>
          <a:off x="9588500" y="167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2253</xdr:rowOff>
    </xdr:from>
    <xdr:ext cx="534377" cy="259045"/>
    <xdr:sp macro="" textlink="">
      <xdr:nvSpPr>
        <xdr:cNvPr id="485" name="テキスト ボックス 484"/>
        <xdr:cNvSpPr txBox="1"/>
      </xdr:nvSpPr>
      <xdr:spPr>
        <a:xfrm>
          <a:off x="9372111" y="168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62830</xdr:rowOff>
    </xdr:from>
    <xdr:to>
      <xdr:col>46</xdr:col>
      <xdr:colOff>38100</xdr:colOff>
      <xdr:row>97</xdr:row>
      <xdr:rowOff>164430</xdr:rowOff>
    </xdr:to>
    <xdr:sp macro="" textlink="">
      <xdr:nvSpPr>
        <xdr:cNvPr id="486" name="楕円 485"/>
        <xdr:cNvSpPr/>
      </xdr:nvSpPr>
      <xdr:spPr>
        <a:xfrm>
          <a:off x="8699500" y="166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155557</xdr:rowOff>
    </xdr:from>
    <xdr:ext cx="534377" cy="259045"/>
    <xdr:sp macro="" textlink="">
      <xdr:nvSpPr>
        <xdr:cNvPr id="487" name="テキスト ボックス 486"/>
        <xdr:cNvSpPr txBox="1"/>
      </xdr:nvSpPr>
      <xdr:spPr>
        <a:xfrm>
          <a:off x="8483111" y="167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69145</xdr:rowOff>
    </xdr:from>
    <xdr:to>
      <xdr:col>41</xdr:col>
      <xdr:colOff>101600</xdr:colOff>
      <xdr:row>97</xdr:row>
      <xdr:rowOff>170745</xdr:rowOff>
    </xdr:to>
    <xdr:sp macro="" textlink="">
      <xdr:nvSpPr>
        <xdr:cNvPr id="488" name="楕円 487"/>
        <xdr:cNvSpPr/>
      </xdr:nvSpPr>
      <xdr:spPr>
        <a:xfrm>
          <a:off x="7810500" y="166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161872</xdr:rowOff>
    </xdr:from>
    <xdr:ext cx="534377" cy="259045"/>
    <xdr:sp macro="" textlink="">
      <xdr:nvSpPr>
        <xdr:cNvPr id="489" name="テキスト ボックス 488"/>
        <xdr:cNvSpPr txBox="1"/>
      </xdr:nvSpPr>
      <xdr:spPr>
        <a:xfrm>
          <a:off x="7594111" y="1679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63809</xdr:rowOff>
    </xdr:from>
    <xdr:to>
      <xdr:col>36</xdr:col>
      <xdr:colOff>165100</xdr:colOff>
      <xdr:row>97</xdr:row>
      <xdr:rowOff>165409</xdr:rowOff>
    </xdr:to>
    <xdr:sp macro="" textlink="">
      <xdr:nvSpPr>
        <xdr:cNvPr id="490" name="楕円 489"/>
        <xdr:cNvSpPr/>
      </xdr:nvSpPr>
      <xdr:spPr>
        <a:xfrm>
          <a:off x="6921500" y="166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156536</xdr:rowOff>
    </xdr:from>
    <xdr:ext cx="534377" cy="259045"/>
    <xdr:sp macro="" textlink="">
      <xdr:nvSpPr>
        <xdr:cNvPr id="491" name="テキスト ボックス 490"/>
        <xdr:cNvSpPr txBox="1"/>
      </xdr:nvSpPr>
      <xdr:spPr>
        <a:xfrm>
          <a:off x="6705111" y="1678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15853</xdr:rowOff>
    </xdr:from>
    <xdr:to>
      <xdr:col>85</xdr:col>
      <xdr:colOff>127000</xdr:colOff>
      <xdr:row>38</xdr:row>
      <xdr:rowOff>20991</xdr:rowOff>
    </xdr:to>
    <xdr:cxnSp macro="">
      <xdr:nvCxnSpPr>
        <xdr:cNvPr id="522" name="直線コネクタ 521"/>
        <xdr:cNvCxnSpPr/>
      </xdr:nvCxnSpPr>
      <xdr:spPr>
        <a:xfrm flipV="1">
          <a:off x="15481300" y="6530953"/>
          <a:ext cx="8382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20991</xdr:rowOff>
    </xdr:from>
    <xdr:to>
      <xdr:col>81</xdr:col>
      <xdr:colOff>50800</xdr:colOff>
      <xdr:row>38</xdr:row>
      <xdr:rowOff>34327</xdr:rowOff>
    </xdr:to>
    <xdr:cxnSp macro="">
      <xdr:nvCxnSpPr>
        <xdr:cNvPr id="525" name="直線コネクタ 524"/>
        <xdr:cNvCxnSpPr/>
      </xdr:nvCxnSpPr>
      <xdr:spPr>
        <a:xfrm flipV="1">
          <a:off x="14592300" y="6536091"/>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24834</xdr:rowOff>
    </xdr:from>
    <xdr:to>
      <xdr:col>76</xdr:col>
      <xdr:colOff>114300</xdr:colOff>
      <xdr:row>38</xdr:row>
      <xdr:rowOff>34327</xdr:rowOff>
    </xdr:to>
    <xdr:cxnSp macro="">
      <xdr:nvCxnSpPr>
        <xdr:cNvPr id="528" name="直線コネクタ 527"/>
        <xdr:cNvCxnSpPr/>
      </xdr:nvCxnSpPr>
      <xdr:spPr>
        <a:xfrm>
          <a:off x="13703300" y="6539934"/>
          <a:ext cx="8890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155212</xdr:rowOff>
    </xdr:from>
    <xdr:to>
      <xdr:col>71</xdr:col>
      <xdr:colOff>177800</xdr:colOff>
      <xdr:row>38</xdr:row>
      <xdr:rowOff>24834</xdr:rowOff>
    </xdr:to>
    <xdr:cxnSp macro="">
      <xdr:nvCxnSpPr>
        <xdr:cNvPr id="531" name="直線コネクタ 530"/>
        <xdr:cNvCxnSpPr/>
      </xdr:nvCxnSpPr>
      <xdr:spPr>
        <a:xfrm>
          <a:off x="12814300" y="6498862"/>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136503</xdr:rowOff>
    </xdr:from>
    <xdr:to>
      <xdr:col>85</xdr:col>
      <xdr:colOff>177800</xdr:colOff>
      <xdr:row>38</xdr:row>
      <xdr:rowOff>66653</xdr:rowOff>
    </xdr:to>
    <xdr:sp macro="" textlink="">
      <xdr:nvSpPr>
        <xdr:cNvPr id="541" name="楕円 540"/>
        <xdr:cNvSpPr/>
      </xdr:nvSpPr>
      <xdr:spPr>
        <a:xfrm>
          <a:off x="16268700" y="648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65944</xdr:rowOff>
    </xdr:from>
    <xdr:ext cx="534377" cy="259045"/>
    <xdr:sp macro="" textlink="">
      <xdr:nvSpPr>
        <xdr:cNvPr id="542" name="消防費該当値テキスト"/>
        <xdr:cNvSpPr txBox="1"/>
      </xdr:nvSpPr>
      <xdr:spPr>
        <a:xfrm>
          <a:off x="16370300" y="64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141641</xdr:rowOff>
    </xdr:from>
    <xdr:to>
      <xdr:col>81</xdr:col>
      <xdr:colOff>101600</xdr:colOff>
      <xdr:row>38</xdr:row>
      <xdr:rowOff>71791</xdr:rowOff>
    </xdr:to>
    <xdr:sp macro="" textlink="">
      <xdr:nvSpPr>
        <xdr:cNvPr id="543" name="楕円 542"/>
        <xdr:cNvSpPr/>
      </xdr:nvSpPr>
      <xdr:spPr>
        <a:xfrm>
          <a:off x="15430500" y="648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62918</xdr:rowOff>
    </xdr:from>
    <xdr:ext cx="534377" cy="259045"/>
    <xdr:sp macro="" textlink="">
      <xdr:nvSpPr>
        <xdr:cNvPr id="544" name="テキスト ボックス 543"/>
        <xdr:cNvSpPr txBox="1"/>
      </xdr:nvSpPr>
      <xdr:spPr>
        <a:xfrm>
          <a:off x="15214111" y="657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154976</xdr:rowOff>
    </xdr:from>
    <xdr:to>
      <xdr:col>76</xdr:col>
      <xdr:colOff>165100</xdr:colOff>
      <xdr:row>38</xdr:row>
      <xdr:rowOff>85127</xdr:rowOff>
    </xdr:to>
    <xdr:sp macro="" textlink="">
      <xdr:nvSpPr>
        <xdr:cNvPr id="545" name="楕円 544"/>
        <xdr:cNvSpPr/>
      </xdr:nvSpPr>
      <xdr:spPr>
        <a:xfrm>
          <a:off x="14541500" y="64986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76254</xdr:rowOff>
    </xdr:from>
    <xdr:ext cx="534377" cy="259045"/>
    <xdr:sp macro="" textlink="">
      <xdr:nvSpPr>
        <xdr:cNvPr id="546" name="テキスト ボックス 545"/>
        <xdr:cNvSpPr txBox="1"/>
      </xdr:nvSpPr>
      <xdr:spPr>
        <a:xfrm>
          <a:off x="14325111" y="659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145484</xdr:rowOff>
    </xdr:from>
    <xdr:to>
      <xdr:col>72</xdr:col>
      <xdr:colOff>38100</xdr:colOff>
      <xdr:row>38</xdr:row>
      <xdr:rowOff>75634</xdr:rowOff>
    </xdr:to>
    <xdr:sp macro="" textlink="">
      <xdr:nvSpPr>
        <xdr:cNvPr id="547" name="楕円 546"/>
        <xdr:cNvSpPr/>
      </xdr:nvSpPr>
      <xdr:spPr>
        <a:xfrm>
          <a:off x="13652500" y="64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66761</xdr:rowOff>
    </xdr:from>
    <xdr:ext cx="534377" cy="259045"/>
    <xdr:sp macro="" textlink="">
      <xdr:nvSpPr>
        <xdr:cNvPr id="548" name="テキスト ボックス 547"/>
        <xdr:cNvSpPr txBox="1"/>
      </xdr:nvSpPr>
      <xdr:spPr>
        <a:xfrm>
          <a:off x="13436111" y="65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104412</xdr:rowOff>
    </xdr:from>
    <xdr:to>
      <xdr:col>67</xdr:col>
      <xdr:colOff>101600</xdr:colOff>
      <xdr:row>38</xdr:row>
      <xdr:rowOff>34562</xdr:rowOff>
    </xdr:to>
    <xdr:sp macro="" textlink="">
      <xdr:nvSpPr>
        <xdr:cNvPr id="549" name="楕円 548"/>
        <xdr:cNvSpPr/>
      </xdr:nvSpPr>
      <xdr:spPr>
        <a:xfrm>
          <a:off x="12763500" y="64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25689</xdr:rowOff>
    </xdr:from>
    <xdr:ext cx="534377" cy="259045"/>
    <xdr:sp macro="" textlink="">
      <xdr:nvSpPr>
        <xdr:cNvPr id="550" name="テキスト ボックス 549"/>
        <xdr:cNvSpPr txBox="1"/>
      </xdr:nvSpPr>
      <xdr:spPr>
        <a:xfrm>
          <a:off x="12547111" y="65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42313</xdr:rowOff>
    </xdr:from>
    <xdr:to>
      <xdr:col>85</xdr:col>
      <xdr:colOff>127000</xdr:colOff>
      <xdr:row>57</xdr:row>
      <xdr:rowOff>115971</xdr:rowOff>
    </xdr:to>
    <xdr:cxnSp macro="">
      <xdr:nvCxnSpPr>
        <xdr:cNvPr id="579" name="直線コネクタ 578"/>
        <xdr:cNvCxnSpPr/>
      </xdr:nvCxnSpPr>
      <xdr:spPr>
        <a:xfrm flipV="1">
          <a:off x="15481300" y="9814963"/>
          <a:ext cx="838200" cy="7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115971</xdr:rowOff>
    </xdr:from>
    <xdr:to>
      <xdr:col>81</xdr:col>
      <xdr:colOff>50800</xdr:colOff>
      <xdr:row>58</xdr:row>
      <xdr:rowOff>6148</xdr:rowOff>
    </xdr:to>
    <xdr:cxnSp macro="">
      <xdr:nvCxnSpPr>
        <xdr:cNvPr id="582" name="直線コネクタ 581"/>
        <xdr:cNvCxnSpPr/>
      </xdr:nvCxnSpPr>
      <xdr:spPr>
        <a:xfrm flipV="1">
          <a:off x="14592300" y="9888621"/>
          <a:ext cx="889000" cy="6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144078</xdr:rowOff>
    </xdr:from>
    <xdr:to>
      <xdr:col>76</xdr:col>
      <xdr:colOff>114300</xdr:colOff>
      <xdr:row>58</xdr:row>
      <xdr:rowOff>6148</xdr:rowOff>
    </xdr:to>
    <xdr:cxnSp macro="">
      <xdr:nvCxnSpPr>
        <xdr:cNvPr id="585" name="直線コネクタ 584"/>
        <xdr:cNvCxnSpPr/>
      </xdr:nvCxnSpPr>
      <xdr:spPr>
        <a:xfrm>
          <a:off x="13703300" y="9916728"/>
          <a:ext cx="889000" cy="3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144078</xdr:rowOff>
    </xdr:from>
    <xdr:to>
      <xdr:col>71</xdr:col>
      <xdr:colOff>177800</xdr:colOff>
      <xdr:row>58</xdr:row>
      <xdr:rowOff>9790</xdr:rowOff>
    </xdr:to>
    <xdr:cxnSp macro="">
      <xdr:nvCxnSpPr>
        <xdr:cNvPr id="588" name="直線コネクタ 587"/>
        <xdr:cNvCxnSpPr/>
      </xdr:nvCxnSpPr>
      <xdr:spPr>
        <a:xfrm flipV="1">
          <a:off x="12814300" y="9916728"/>
          <a:ext cx="889000" cy="3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162963</xdr:rowOff>
    </xdr:from>
    <xdr:to>
      <xdr:col>85</xdr:col>
      <xdr:colOff>177800</xdr:colOff>
      <xdr:row>57</xdr:row>
      <xdr:rowOff>93113</xdr:rowOff>
    </xdr:to>
    <xdr:sp macro="" textlink="">
      <xdr:nvSpPr>
        <xdr:cNvPr id="598" name="楕円 597"/>
        <xdr:cNvSpPr/>
      </xdr:nvSpPr>
      <xdr:spPr>
        <a:xfrm>
          <a:off x="16268700" y="97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14390</xdr:rowOff>
    </xdr:from>
    <xdr:ext cx="534377" cy="259045"/>
    <xdr:sp macro="" textlink="">
      <xdr:nvSpPr>
        <xdr:cNvPr id="599" name="教育費該当値テキスト"/>
        <xdr:cNvSpPr txBox="1"/>
      </xdr:nvSpPr>
      <xdr:spPr>
        <a:xfrm>
          <a:off x="16370300" y="961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65171</xdr:rowOff>
    </xdr:from>
    <xdr:to>
      <xdr:col>81</xdr:col>
      <xdr:colOff>101600</xdr:colOff>
      <xdr:row>57</xdr:row>
      <xdr:rowOff>166771</xdr:rowOff>
    </xdr:to>
    <xdr:sp macro="" textlink="">
      <xdr:nvSpPr>
        <xdr:cNvPr id="600" name="楕円 599"/>
        <xdr:cNvSpPr/>
      </xdr:nvSpPr>
      <xdr:spPr>
        <a:xfrm>
          <a:off x="15430500" y="98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11848</xdr:rowOff>
    </xdr:from>
    <xdr:ext cx="534377" cy="259045"/>
    <xdr:sp macro="" textlink="">
      <xdr:nvSpPr>
        <xdr:cNvPr id="601" name="テキスト ボックス 600"/>
        <xdr:cNvSpPr txBox="1"/>
      </xdr:nvSpPr>
      <xdr:spPr>
        <a:xfrm>
          <a:off x="15214111" y="961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126798</xdr:rowOff>
    </xdr:from>
    <xdr:to>
      <xdr:col>76</xdr:col>
      <xdr:colOff>165100</xdr:colOff>
      <xdr:row>58</xdr:row>
      <xdr:rowOff>56948</xdr:rowOff>
    </xdr:to>
    <xdr:sp macro="" textlink="">
      <xdr:nvSpPr>
        <xdr:cNvPr id="602" name="楕円 601"/>
        <xdr:cNvSpPr/>
      </xdr:nvSpPr>
      <xdr:spPr>
        <a:xfrm>
          <a:off x="14541500" y="9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48075</xdr:rowOff>
    </xdr:from>
    <xdr:ext cx="534377" cy="259045"/>
    <xdr:sp macro="" textlink="">
      <xdr:nvSpPr>
        <xdr:cNvPr id="603" name="テキスト ボックス 602"/>
        <xdr:cNvSpPr txBox="1"/>
      </xdr:nvSpPr>
      <xdr:spPr>
        <a:xfrm>
          <a:off x="14325111" y="99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93278</xdr:rowOff>
    </xdr:from>
    <xdr:to>
      <xdr:col>72</xdr:col>
      <xdr:colOff>38100</xdr:colOff>
      <xdr:row>58</xdr:row>
      <xdr:rowOff>23428</xdr:rowOff>
    </xdr:to>
    <xdr:sp macro="" textlink="">
      <xdr:nvSpPr>
        <xdr:cNvPr id="604" name="楕円 603"/>
        <xdr:cNvSpPr/>
      </xdr:nvSpPr>
      <xdr:spPr>
        <a:xfrm>
          <a:off x="13652500" y="98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39955</xdr:rowOff>
    </xdr:from>
    <xdr:ext cx="534377" cy="259045"/>
    <xdr:sp macro="" textlink="">
      <xdr:nvSpPr>
        <xdr:cNvPr id="605" name="テキスト ボックス 604"/>
        <xdr:cNvSpPr txBox="1"/>
      </xdr:nvSpPr>
      <xdr:spPr>
        <a:xfrm>
          <a:off x="13436111" y="96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130440</xdr:rowOff>
    </xdr:from>
    <xdr:to>
      <xdr:col>67</xdr:col>
      <xdr:colOff>101600</xdr:colOff>
      <xdr:row>58</xdr:row>
      <xdr:rowOff>60590</xdr:rowOff>
    </xdr:to>
    <xdr:sp macro="" textlink="">
      <xdr:nvSpPr>
        <xdr:cNvPr id="606" name="楕円 605"/>
        <xdr:cNvSpPr/>
      </xdr:nvSpPr>
      <xdr:spPr>
        <a:xfrm>
          <a:off x="12763500" y="99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51717</xdr:rowOff>
    </xdr:from>
    <xdr:ext cx="534377" cy="259045"/>
    <xdr:sp macro="" textlink="">
      <xdr:nvSpPr>
        <xdr:cNvPr id="607" name="テキスト ボックス 606"/>
        <xdr:cNvSpPr txBox="1"/>
      </xdr:nvSpPr>
      <xdr:spPr>
        <a:xfrm>
          <a:off x="12547111" y="9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28804</xdr:rowOff>
    </xdr:from>
    <xdr:to>
      <xdr:col>85</xdr:col>
      <xdr:colOff>127000</xdr:colOff>
      <xdr:row>77</xdr:row>
      <xdr:rowOff>87401</xdr:rowOff>
    </xdr:to>
    <xdr:cxnSp macro="">
      <xdr:nvCxnSpPr>
        <xdr:cNvPr id="636" name="直線コネクタ 635"/>
        <xdr:cNvCxnSpPr/>
      </xdr:nvCxnSpPr>
      <xdr:spPr>
        <a:xfrm flipV="1">
          <a:off x="15481300" y="12887554"/>
          <a:ext cx="838200" cy="40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87401</xdr:rowOff>
    </xdr:from>
    <xdr:to>
      <xdr:col>81</xdr:col>
      <xdr:colOff>50800</xdr:colOff>
      <xdr:row>78</xdr:row>
      <xdr:rowOff>134493</xdr:rowOff>
    </xdr:to>
    <xdr:cxnSp macro="">
      <xdr:nvCxnSpPr>
        <xdr:cNvPr id="639" name="直線コネクタ 638"/>
        <xdr:cNvCxnSpPr/>
      </xdr:nvCxnSpPr>
      <xdr:spPr>
        <a:xfrm flipV="1">
          <a:off x="14592300" y="13289051"/>
          <a:ext cx="8890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133375</xdr:rowOff>
    </xdr:from>
    <xdr:to>
      <xdr:col>76</xdr:col>
      <xdr:colOff>114300</xdr:colOff>
      <xdr:row>78</xdr:row>
      <xdr:rowOff>134493</xdr:rowOff>
    </xdr:to>
    <xdr:cxnSp macro="">
      <xdr:nvCxnSpPr>
        <xdr:cNvPr id="642" name="直線コネクタ 641"/>
        <xdr:cNvCxnSpPr/>
      </xdr:nvCxnSpPr>
      <xdr:spPr>
        <a:xfrm>
          <a:off x="13703300" y="13506475"/>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133375</xdr:rowOff>
    </xdr:from>
    <xdr:to>
      <xdr:col>71</xdr:col>
      <xdr:colOff>177800</xdr:colOff>
      <xdr:row>78</xdr:row>
      <xdr:rowOff>152273</xdr:rowOff>
    </xdr:to>
    <xdr:cxnSp macro="">
      <xdr:nvCxnSpPr>
        <xdr:cNvPr id="645" name="直線コネクタ 644"/>
        <xdr:cNvCxnSpPr/>
      </xdr:nvCxnSpPr>
      <xdr:spPr>
        <a:xfrm flipV="1">
          <a:off x="12814300" y="13506475"/>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47" name="テキスト ボックス 646"/>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49" name="テキスト ボックス 648"/>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149454</xdr:rowOff>
    </xdr:from>
    <xdr:to>
      <xdr:col>85</xdr:col>
      <xdr:colOff>177800</xdr:colOff>
      <xdr:row>75</xdr:row>
      <xdr:rowOff>79604</xdr:rowOff>
    </xdr:to>
    <xdr:sp macro="" textlink="">
      <xdr:nvSpPr>
        <xdr:cNvPr id="655" name="楕円 654"/>
        <xdr:cNvSpPr/>
      </xdr:nvSpPr>
      <xdr:spPr>
        <a:xfrm>
          <a:off x="16268700" y="128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881</xdr:rowOff>
    </xdr:from>
    <xdr:ext cx="534377" cy="259045"/>
    <xdr:sp macro="" textlink="">
      <xdr:nvSpPr>
        <xdr:cNvPr id="656" name="災害復旧費該当値テキスト"/>
        <xdr:cNvSpPr txBox="1"/>
      </xdr:nvSpPr>
      <xdr:spPr>
        <a:xfrm>
          <a:off x="16370300" y="126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36601</xdr:rowOff>
    </xdr:from>
    <xdr:to>
      <xdr:col>81</xdr:col>
      <xdr:colOff>101600</xdr:colOff>
      <xdr:row>77</xdr:row>
      <xdr:rowOff>138201</xdr:rowOff>
    </xdr:to>
    <xdr:sp macro="" textlink="">
      <xdr:nvSpPr>
        <xdr:cNvPr id="657" name="楕円 656"/>
        <xdr:cNvSpPr/>
      </xdr:nvSpPr>
      <xdr:spPr>
        <a:xfrm>
          <a:off x="15430500" y="132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154728</xdr:rowOff>
    </xdr:from>
    <xdr:ext cx="534377" cy="259045"/>
    <xdr:sp macro="" textlink="">
      <xdr:nvSpPr>
        <xdr:cNvPr id="658" name="テキスト ボックス 657"/>
        <xdr:cNvSpPr txBox="1"/>
      </xdr:nvSpPr>
      <xdr:spPr>
        <a:xfrm>
          <a:off x="15214111" y="1301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83693</xdr:rowOff>
    </xdr:from>
    <xdr:to>
      <xdr:col>76</xdr:col>
      <xdr:colOff>165100</xdr:colOff>
      <xdr:row>79</xdr:row>
      <xdr:rowOff>13843</xdr:rowOff>
    </xdr:to>
    <xdr:sp macro="" textlink="">
      <xdr:nvSpPr>
        <xdr:cNvPr id="659" name="楕円 658"/>
        <xdr:cNvSpPr/>
      </xdr:nvSpPr>
      <xdr:spPr>
        <a:xfrm>
          <a:off x="14541500" y="1345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30370</xdr:rowOff>
    </xdr:from>
    <xdr:ext cx="469744" cy="259045"/>
    <xdr:sp macro="" textlink="">
      <xdr:nvSpPr>
        <xdr:cNvPr id="660" name="テキスト ボックス 659"/>
        <xdr:cNvSpPr txBox="1"/>
      </xdr:nvSpPr>
      <xdr:spPr>
        <a:xfrm>
          <a:off x="14357428" y="1323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82575</xdr:rowOff>
    </xdr:from>
    <xdr:to>
      <xdr:col>72</xdr:col>
      <xdr:colOff>38100</xdr:colOff>
      <xdr:row>79</xdr:row>
      <xdr:rowOff>12725</xdr:rowOff>
    </xdr:to>
    <xdr:sp macro="" textlink="">
      <xdr:nvSpPr>
        <xdr:cNvPr id="661" name="楕円 660"/>
        <xdr:cNvSpPr/>
      </xdr:nvSpPr>
      <xdr:spPr>
        <a:xfrm>
          <a:off x="13652500" y="134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29252</xdr:rowOff>
    </xdr:from>
    <xdr:ext cx="469744" cy="259045"/>
    <xdr:sp macro="" textlink="">
      <xdr:nvSpPr>
        <xdr:cNvPr id="662" name="テキスト ボックス 661"/>
        <xdr:cNvSpPr txBox="1"/>
      </xdr:nvSpPr>
      <xdr:spPr>
        <a:xfrm>
          <a:off x="13468428" y="132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101473</xdr:rowOff>
    </xdr:from>
    <xdr:to>
      <xdr:col>67</xdr:col>
      <xdr:colOff>101600</xdr:colOff>
      <xdr:row>79</xdr:row>
      <xdr:rowOff>31623</xdr:rowOff>
    </xdr:to>
    <xdr:sp macro="" textlink="">
      <xdr:nvSpPr>
        <xdr:cNvPr id="663" name="楕円 662"/>
        <xdr:cNvSpPr/>
      </xdr:nvSpPr>
      <xdr:spPr>
        <a:xfrm>
          <a:off x="12763500" y="134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48150</xdr:rowOff>
    </xdr:from>
    <xdr:ext cx="469744" cy="259045"/>
    <xdr:sp macro="" textlink="">
      <xdr:nvSpPr>
        <xdr:cNvPr id="664" name="テキスト ボックス 663"/>
        <xdr:cNvSpPr txBox="1"/>
      </xdr:nvSpPr>
      <xdr:spPr>
        <a:xfrm>
          <a:off x="12579428" y="132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108953</xdr:rowOff>
    </xdr:from>
    <xdr:to>
      <xdr:col>85</xdr:col>
      <xdr:colOff>127000</xdr:colOff>
      <xdr:row>95</xdr:row>
      <xdr:rowOff>167681</xdr:rowOff>
    </xdr:to>
    <xdr:cxnSp macro="">
      <xdr:nvCxnSpPr>
        <xdr:cNvPr id="693" name="直線コネクタ 692"/>
        <xdr:cNvCxnSpPr/>
      </xdr:nvCxnSpPr>
      <xdr:spPr>
        <a:xfrm flipV="1">
          <a:off x="15481300" y="16396703"/>
          <a:ext cx="8382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167681</xdr:rowOff>
    </xdr:from>
    <xdr:to>
      <xdr:col>81</xdr:col>
      <xdr:colOff>50800</xdr:colOff>
      <xdr:row>96</xdr:row>
      <xdr:rowOff>6214</xdr:rowOff>
    </xdr:to>
    <xdr:cxnSp macro="">
      <xdr:nvCxnSpPr>
        <xdr:cNvPr id="696" name="直線コネクタ 695"/>
        <xdr:cNvCxnSpPr/>
      </xdr:nvCxnSpPr>
      <xdr:spPr>
        <a:xfrm flipV="1">
          <a:off x="14592300" y="16455431"/>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2395</xdr:rowOff>
    </xdr:from>
    <xdr:to>
      <xdr:col>76</xdr:col>
      <xdr:colOff>114300</xdr:colOff>
      <xdr:row>96</xdr:row>
      <xdr:rowOff>6214</xdr:rowOff>
    </xdr:to>
    <xdr:cxnSp macro="">
      <xdr:nvCxnSpPr>
        <xdr:cNvPr id="699" name="直線コネクタ 698"/>
        <xdr:cNvCxnSpPr/>
      </xdr:nvCxnSpPr>
      <xdr:spPr>
        <a:xfrm>
          <a:off x="13703300" y="16461595"/>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129132</xdr:rowOff>
    </xdr:from>
    <xdr:to>
      <xdr:col>71</xdr:col>
      <xdr:colOff>177800</xdr:colOff>
      <xdr:row>96</xdr:row>
      <xdr:rowOff>2395</xdr:rowOff>
    </xdr:to>
    <xdr:cxnSp macro="">
      <xdr:nvCxnSpPr>
        <xdr:cNvPr id="702" name="直線コネクタ 701"/>
        <xdr:cNvCxnSpPr/>
      </xdr:nvCxnSpPr>
      <xdr:spPr>
        <a:xfrm>
          <a:off x="12814300" y="16416882"/>
          <a:ext cx="889000" cy="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6" name="テキスト ボックス 705"/>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58153</xdr:rowOff>
    </xdr:from>
    <xdr:to>
      <xdr:col>85</xdr:col>
      <xdr:colOff>177800</xdr:colOff>
      <xdr:row>95</xdr:row>
      <xdr:rowOff>159753</xdr:rowOff>
    </xdr:to>
    <xdr:sp macro="" textlink="">
      <xdr:nvSpPr>
        <xdr:cNvPr id="712" name="楕円 711"/>
        <xdr:cNvSpPr/>
      </xdr:nvSpPr>
      <xdr:spPr>
        <a:xfrm>
          <a:off x="16268700" y="163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81030</xdr:rowOff>
    </xdr:from>
    <xdr:ext cx="534377" cy="259045"/>
    <xdr:sp macro="" textlink="">
      <xdr:nvSpPr>
        <xdr:cNvPr id="713" name="公債費該当値テキスト"/>
        <xdr:cNvSpPr txBox="1"/>
      </xdr:nvSpPr>
      <xdr:spPr>
        <a:xfrm>
          <a:off x="16370300" y="161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116881</xdr:rowOff>
    </xdr:from>
    <xdr:to>
      <xdr:col>81</xdr:col>
      <xdr:colOff>101600</xdr:colOff>
      <xdr:row>96</xdr:row>
      <xdr:rowOff>47031</xdr:rowOff>
    </xdr:to>
    <xdr:sp macro="" textlink="">
      <xdr:nvSpPr>
        <xdr:cNvPr id="714" name="楕円 713"/>
        <xdr:cNvSpPr/>
      </xdr:nvSpPr>
      <xdr:spPr>
        <a:xfrm>
          <a:off x="15430500" y="164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63558</xdr:rowOff>
    </xdr:from>
    <xdr:ext cx="534377" cy="259045"/>
    <xdr:sp macro="" textlink="">
      <xdr:nvSpPr>
        <xdr:cNvPr id="715" name="テキスト ボックス 714"/>
        <xdr:cNvSpPr txBox="1"/>
      </xdr:nvSpPr>
      <xdr:spPr>
        <a:xfrm>
          <a:off x="15214111" y="1617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126864</xdr:rowOff>
    </xdr:from>
    <xdr:to>
      <xdr:col>76</xdr:col>
      <xdr:colOff>165100</xdr:colOff>
      <xdr:row>96</xdr:row>
      <xdr:rowOff>57014</xdr:rowOff>
    </xdr:to>
    <xdr:sp macro="" textlink="">
      <xdr:nvSpPr>
        <xdr:cNvPr id="716" name="楕円 715"/>
        <xdr:cNvSpPr/>
      </xdr:nvSpPr>
      <xdr:spPr>
        <a:xfrm>
          <a:off x="14541500" y="164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73541</xdr:rowOff>
    </xdr:from>
    <xdr:ext cx="534377" cy="259045"/>
    <xdr:sp macro="" textlink="">
      <xdr:nvSpPr>
        <xdr:cNvPr id="717" name="テキスト ボックス 716"/>
        <xdr:cNvSpPr txBox="1"/>
      </xdr:nvSpPr>
      <xdr:spPr>
        <a:xfrm>
          <a:off x="14325111" y="161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123045</xdr:rowOff>
    </xdr:from>
    <xdr:to>
      <xdr:col>72</xdr:col>
      <xdr:colOff>38100</xdr:colOff>
      <xdr:row>96</xdr:row>
      <xdr:rowOff>53195</xdr:rowOff>
    </xdr:to>
    <xdr:sp macro="" textlink="">
      <xdr:nvSpPr>
        <xdr:cNvPr id="718" name="楕円 717"/>
        <xdr:cNvSpPr/>
      </xdr:nvSpPr>
      <xdr:spPr>
        <a:xfrm>
          <a:off x="13652500" y="164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69722</xdr:rowOff>
    </xdr:from>
    <xdr:ext cx="534377" cy="259045"/>
    <xdr:sp macro="" textlink="">
      <xdr:nvSpPr>
        <xdr:cNvPr id="719" name="テキスト ボックス 718"/>
        <xdr:cNvSpPr txBox="1"/>
      </xdr:nvSpPr>
      <xdr:spPr>
        <a:xfrm>
          <a:off x="13436111" y="161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78332</xdr:rowOff>
    </xdr:from>
    <xdr:to>
      <xdr:col>67</xdr:col>
      <xdr:colOff>101600</xdr:colOff>
      <xdr:row>96</xdr:row>
      <xdr:rowOff>8482</xdr:rowOff>
    </xdr:to>
    <xdr:sp macro="" textlink="">
      <xdr:nvSpPr>
        <xdr:cNvPr id="720" name="楕円 719"/>
        <xdr:cNvSpPr/>
      </xdr:nvSpPr>
      <xdr:spPr>
        <a:xfrm>
          <a:off x="12763500" y="163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25009</xdr:rowOff>
    </xdr:from>
    <xdr:ext cx="534377" cy="259045"/>
    <xdr:sp macro="" textlink="">
      <xdr:nvSpPr>
        <xdr:cNvPr id="721" name="テキスト ボックス 720"/>
        <xdr:cNvSpPr txBox="1"/>
      </xdr:nvSpPr>
      <xdr:spPr>
        <a:xfrm>
          <a:off x="12547111" y="161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169,317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27,210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減となった</a:t>
          </a:r>
          <a:r>
            <a:rPr kumimoji="1" lang="ja-JP" altLang="ja-JP" sz="1100">
              <a:solidFill>
                <a:schemeClr val="dk1"/>
              </a:solidFill>
              <a:effectLst/>
              <a:latin typeface="+mn-lt"/>
              <a:ea typeface="+mn-ea"/>
              <a:cs typeface="+mn-cs"/>
            </a:rPr>
            <a:t>。これは、広域事務組合施設（養護老人ホーム・児童福祉施設）整備事業の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によることが要因となっている。</a:t>
          </a:r>
          <a:endParaRPr lang="ja-JP" altLang="ja-JP" sz="1400">
            <a:effectLst/>
          </a:endParaRPr>
        </a:p>
        <a:p>
          <a:r>
            <a:rPr kumimoji="1" lang="ja-JP" altLang="ja-JP" sz="1100">
              <a:solidFill>
                <a:schemeClr val="dk1"/>
              </a:solidFill>
              <a:effectLst/>
              <a:latin typeface="+mn-lt"/>
              <a:ea typeface="+mn-ea"/>
              <a:cs typeface="+mn-cs"/>
            </a:rPr>
            <a:t>災害復旧費は、住民一人当たり</a:t>
          </a:r>
          <a:r>
            <a:rPr kumimoji="1" lang="en-US" altLang="ja-JP" sz="1100">
              <a:solidFill>
                <a:schemeClr val="dk1"/>
              </a:solidFill>
              <a:effectLst/>
              <a:latin typeface="+mn-lt"/>
              <a:ea typeface="+mn-ea"/>
              <a:cs typeface="+mn-cs"/>
            </a:rPr>
            <a:t>55,232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31,614</a:t>
          </a:r>
          <a:r>
            <a:rPr kumimoji="1" lang="ja-JP" altLang="ja-JP" sz="1100">
              <a:solidFill>
                <a:schemeClr val="dk1"/>
              </a:solidFill>
              <a:effectLst/>
              <a:latin typeface="+mn-lt"/>
              <a:ea typeface="+mn-ea"/>
              <a:cs typeface="+mn-cs"/>
            </a:rPr>
            <a:t>円増加している。これは、平成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月豪雨災害の災害復旧に関する費用が要因となっている。</a:t>
          </a:r>
          <a:endParaRPr lang="ja-JP" altLang="ja-JP" sz="1400">
            <a:effectLst/>
          </a:endParaRPr>
        </a:p>
        <a:p>
          <a:r>
            <a:rPr kumimoji="1" lang="ja-JP" altLang="ja-JP" sz="1100">
              <a:solidFill>
                <a:schemeClr val="dk1"/>
              </a:solidFill>
              <a:effectLst/>
              <a:latin typeface="+mn-lt"/>
              <a:ea typeface="+mn-ea"/>
              <a:cs typeface="+mn-cs"/>
            </a:rPr>
            <a:t>また、教育費は、住民一人当たり</a:t>
          </a:r>
          <a:r>
            <a:rPr kumimoji="1" lang="en-US" altLang="ja-JP" sz="1100">
              <a:solidFill>
                <a:schemeClr val="dk1"/>
              </a:solidFill>
              <a:effectLst/>
              <a:latin typeface="+mn-lt"/>
              <a:ea typeface="+mn-ea"/>
              <a:cs typeface="+mn-cs"/>
            </a:rPr>
            <a:t>90,561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19,333</a:t>
          </a:r>
          <a:r>
            <a:rPr kumimoji="1" lang="ja-JP" altLang="ja-JP" sz="1100">
              <a:solidFill>
                <a:schemeClr val="dk1"/>
              </a:solidFill>
              <a:effectLst/>
              <a:latin typeface="+mn-lt"/>
              <a:ea typeface="+mn-ea"/>
              <a:cs typeface="+mn-cs"/>
            </a:rPr>
            <a:t>円増加している。これは、小中学校の施設整備事業により増となっている。今後も、施設の老朽化に伴う改修を予定しており、増額となっていく見込みである。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実質収支比率については、標準財政規模の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％程度が望ましいとされているが、今年度は</a:t>
          </a:r>
          <a:r>
            <a:rPr lang="en-US" altLang="ja-JP" sz="1100" b="0" i="0" baseline="0">
              <a:solidFill>
                <a:schemeClr val="dk1"/>
              </a:solidFill>
              <a:effectLst/>
              <a:latin typeface="+mn-lt"/>
              <a:ea typeface="+mn-ea"/>
              <a:cs typeface="+mn-cs"/>
            </a:rPr>
            <a:t>2.39</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と前年度より</a:t>
          </a:r>
          <a:r>
            <a:rPr lang="en-US" altLang="ja-JP" sz="1100" b="0" i="0" baseline="0">
              <a:solidFill>
                <a:schemeClr val="dk1"/>
              </a:solidFill>
              <a:effectLst/>
              <a:latin typeface="+mn-lt"/>
              <a:ea typeface="+mn-ea"/>
              <a:cs typeface="+mn-cs"/>
            </a:rPr>
            <a:t>1.25</a:t>
          </a:r>
          <a:r>
            <a:rPr lang="ja-JP" altLang="en-US" sz="1100" b="0" i="0" baseline="0">
              <a:solidFill>
                <a:schemeClr val="dk1"/>
              </a:solidFill>
              <a:effectLst/>
              <a:latin typeface="+mn-lt"/>
              <a:ea typeface="+mn-ea"/>
              <a:cs typeface="+mn-cs"/>
            </a:rPr>
            <a:t>％減となった。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財政調整基金は</a:t>
          </a:r>
          <a:r>
            <a:rPr lang="ja-JP" altLang="en-US" sz="1100" b="0" i="0" baseline="0">
              <a:solidFill>
                <a:schemeClr val="dk1"/>
              </a:solidFill>
              <a:effectLst/>
              <a:latin typeface="+mn-lt"/>
              <a:ea typeface="+mn-ea"/>
              <a:cs typeface="+mn-cs"/>
            </a:rPr>
            <a:t>前年度とほぼ同額となるように</a:t>
          </a:r>
          <a:r>
            <a:rPr lang="ja-JP" altLang="ja-JP" sz="1100" b="0" i="0" baseline="0">
              <a:solidFill>
                <a:schemeClr val="dk1"/>
              </a:solidFill>
              <a:effectLst/>
              <a:latin typeface="+mn-lt"/>
              <a:ea typeface="+mn-ea"/>
              <a:cs typeface="+mn-cs"/>
            </a:rPr>
            <a:t>、適切な財源の確保と経費削減に努め</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いる。今後も長期的視野に立ち計画的な財政運営を行うために積立てあるいは取崩しをし財源不足等に備える。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令和元</a:t>
          </a:r>
          <a:r>
            <a:rPr kumimoji="1" lang="ja-JP" altLang="ja-JP" sz="1100" b="0" i="0" baseline="0">
              <a:solidFill>
                <a:schemeClr val="dk1"/>
              </a:solidFill>
              <a:effectLst/>
              <a:latin typeface="+mn-lt"/>
              <a:ea typeface="+mn-ea"/>
              <a:cs typeface="+mn-cs"/>
            </a:rPr>
            <a:t>年度決算についても、すべての会計において、黒字決算となっている。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公営企業会計がそれぞれ策定した「経営戦略」や「新病院改革プラン」に基づき、持続的な経営の健全化を図ることとしている。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また、公営事業会計においても、独立採算制を遵守しつつ、保険料等が適切に賦課され健全運営となるよう注視していくこととしている。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M3" sqref="AM3:AX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7864701</v>
      </c>
      <c r="BO4" s="462"/>
      <c r="BP4" s="462"/>
      <c r="BQ4" s="462"/>
      <c r="BR4" s="462"/>
      <c r="BS4" s="462"/>
      <c r="BT4" s="462"/>
      <c r="BU4" s="463"/>
      <c r="BV4" s="461">
        <v>7295889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2.4</v>
      </c>
      <c r="CU4" s="646"/>
      <c r="CV4" s="646"/>
      <c r="CW4" s="646"/>
      <c r="CX4" s="646"/>
      <c r="CY4" s="646"/>
      <c r="CZ4" s="646"/>
      <c r="DA4" s="647"/>
      <c r="DB4" s="645">
        <v>3.6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7718818</v>
      </c>
      <c r="BO5" s="467"/>
      <c r="BP5" s="467"/>
      <c r="BQ5" s="467"/>
      <c r="BR5" s="467"/>
      <c r="BS5" s="467"/>
      <c r="BT5" s="467"/>
      <c r="BU5" s="468"/>
      <c r="BV5" s="466">
        <v>7048585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89.3</v>
      </c>
      <c r="CU5" s="437"/>
      <c r="CV5" s="437"/>
      <c r="CW5" s="437"/>
      <c r="CX5" s="437"/>
      <c r="CY5" s="437"/>
      <c r="CZ5" s="437"/>
      <c r="DA5" s="438"/>
      <c r="DB5" s="436">
        <v>88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145883</v>
      </c>
      <c r="BO6" s="467"/>
      <c r="BP6" s="467"/>
      <c r="BQ6" s="467"/>
      <c r="BR6" s="467"/>
      <c r="BS6" s="467"/>
      <c r="BT6" s="467"/>
      <c r="BU6" s="468"/>
      <c r="BV6" s="466">
        <v>247304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92</v>
      </c>
      <c r="CU6" s="620"/>
      <c r="CV6" s="620"/>
      <c r="CW6" s="620"/>
      <c r="CX6" s="620"/>
      <c r="CY6" s="620"/>
      <c r="CZ6" s="620"/>
      <c r="DA6" s="621"/>
      <c r="DB6" s="619">
        <v>91.6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39409</v>
      </c>
      <c r="BO7" s="467"/>
      <c r="BP7" s="467"/>
      <c r="BQ7" s="467"/>
      <c r="BR7" s="467"/>
      <c r="BS7" s="467"/>
      <c r="BT7" s="467"/>
      <c r="BU7" s="468"/>
      <c r="BV7" s="466">
        <v>84605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4451669</v>
      </c>
      <c r="CU7" s="467"/>
      <c r="CV7" s="467"/>
      <c r="CW7" s="467"/>
      <c r="CX7" s="467"/>
      <c r="CY7" s="467"/>
      <c r="CZ7" s="467"/>
      <c r="DA7" s="468"/>
      <c r="DB7" s="466">
        <v>4474352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106474</v>
      </c>
      <c r="BO8" s="467"/>
      <c r="BP8" s="467"/>
      <c r="BQ8" s="467"/>
      <c r="BR8" s="467"/>
      <c r="BS8" s="467"/>
      <c r="BT8" s="467"/>
      <c r="BU8" s="468"/>
      <c r="BV8" s="466">
        <v>162699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0.23</v>
      </c>
      <c r="CU8" s="580"/>
      <c r="CV8" s="580"/>
      <c r="CW8" s="580"/>
      <c r="CX8" s="580"/>
      <c r="CY8" s="580"/>
      <c r="CZ8" s="580"/>
      <c r="DA8" s="581"/>
      <c r="DB8" s="579">
        <v>0.23</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10705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-56225</v>
      </c>
      <c r="BO9" s="467"/>
      <c r="BP9" s="467"/>
      <c r="BQ9" s="467"/>
      <c r="BR9" s="467"/>
      <c r="BS9" s="467"/>
      <c r="BT9" s="467"/>
      <c r="BU9" s="468"/>
      <c r="BV9" s="466">
        <v>-81719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15.5</v>
      </c>
      <c r="CU9" s="437"/>
      <c r="CV9" s="437"/>
      <c r="CW9" s="437"/>
      <c r="CX9" s="437"/>
      <c r="CY9" s="437"/>
      <c r="CZ9" s="437"/>
      <c r="DA9" s="438"/>
      <c r="DB9" s="436">
        <v>14.1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11633</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1643</v>
      </c>
      <c r="BO10" s="467"/>
      <c r="BP10" s="467"/>
      <c r="BQ10" s="467"/>
      <c r="BR10" s="467"/>
      <c r="BS10" s="467"/>
      <c r="BT10" s="467"/>
      <c r="BU10" s="468"/>
      <c r="BV10" s="466">
        <v>1766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28786</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10179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135000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10091</v>
      </c>
      <c r="S13" s="570"/>
      <c r="T13" s="570"/>
      <c r="U13" s="570"/>
      <c r="V13" s="571"/>
      <c r="W13" s="557" t="s">
        <v>139</v>
      </c>
      <c r="X13" s="479"/>
      <c r="Y13" s="479"/>
      <c r="Z13" s="479"/>
      <c r="AA13" s="479"/>
      <c r="AB13" s="480"/>
      <c r="AC13" s="442">
        <v>801</v>
      </c>
      <c r="AD13" s="443"/>
      <c r="AE13" s="443"/>
      <c r="AF13" s="443"/>
      <c r="AG13" s="444"/>
      <c r="AH13" s="442">
        <v>693</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-25796</v>
      </c>
      <c r="BO13" s="467"/>
      <c r="BP13" s="467"/>
      <c r="BQ13" s="467"/>
      <c r="BR13" s="467"/>
      <c r="BS13" s="467"/>
      <c r="BT13" s="467"/>
      <c r="BU13" s="468"/>
      <c r="BV13" s="466">
        <v>-214953</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5.9</v>
      </c>
      <c r="CU13" s="437"/>
      <c r="CV13" s="437"/>
      <c r="CW13" s="437"/>
      <c r="CX13" s="437"/>
      <c r="CY13" s="437"/>
      <c r="CZ13" s="437"/>
      <c r="DA13" s="438"/>
      <c r="DB13" s="436">
        <v>6.1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10357</v>
      </c>
      <c r="S14" s="570"/>
      <c r="T14" s="570"/>
      <c r="U14" s="570"/>
      <c r="V14" s="571"/>
      <c r="W14" s="572"/>
      <c r="X14" s="482"/>
      <c r="Y14" s="482"/>
      <c r="Z14" s="482"/>
      <c r="AA14" s="482"/>
      <c r="AB14" s="483"/>
      <c r="AC14" s="562">
        <v>16.8</v>
      </c>
      <c r="AD14" s="563"/>
      <c r="AE14" s="563"/>
      <c r="AF14" s="563"/>
      <c r="AG14" s="564"/>
      <c r="AH14" s="562">
        <v>14.6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v>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10275</v>
      </c>
      <c r="S15" s="570"/>
      <c r="T15" s="570"/>
      <c r="U15" s="570"/>
      <c r="V15" s="571"/>
      <c r="W15" s="557" t="s">
        <v>148</v>
      </c>
      <c r="X15" s="479"/>
      <c r="Y15" s="479"/>
      <c r="Z15" s="479"/>
      <c r="AA15" s="479"/>
      <c r="AB15" s="480"/>
      <c r="AC15" s="442">
        <v>959</v>
      </c>
      <c r="AD15" s="443"/>
      <c r="AE15" s="443"/>
      <c r="AF15" s="443"/>
      <c r="AG15" s="444"/>
      <c r="AH15" s="442">
        <v>1019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946000</v>
      </c>
      <c r="BO15" s="462"/>
      <c r="BP15" s="462"/>
      <c r="BQ15" s="462"/>
      <c r="BR15" s="462"/>
      <c r="BS15" s="462"/>
      <c r="BT15" s="462"/>
      <c r="BU15" s="463"/>
      <c r="BV15" s="461">
        <v>925443</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20.100000000000001</v>
      </c>
      <c r="AD16" s="563"/>
      <c r="AE16" s="563"/>
      <c r="AF16" s="563"/>
      <c r="AG16" s="564"/>
      <c r="AH16" s="562">
        <v>21.5</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4078059</v>
      </c>
      <c r="BO16" s="467"/>
      <c r="BP16" s="467"/>
      <c r="BQ16" s="467"/>
      <c r="BR16" s="467"/>
      <c r="BS16" s="467"/>
      <c r="BT16" s="467"/>
      <c r="BU16" s="468"/>
      <c r="BV16" s="466">
        <v>4025252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3004</v>
      </c>
      <c r="AD17" s="443"/>
      <c r="AE17" s="443"/>
      <c r="AF17" s="443"/>
      <c r="AG17" s="444"/>
      <c r="AH17" s="442">
        <v>3034</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1184351</v>
      </c>
      <c r="BO17" s="467"/>
      <c r="BP17" s="467"/>
      <c r="BQ17" s="467"/>
      <c r="BR17" s="467"/>
      <c r="BS17" s="467"/>
      <c r="BT17" s="467"/>
      <c r="BU17" s="468"/>
      <c r="BV17" s="466">
        <v>1160984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241.88</v>
      </c>
      <c r="M18" s="531"/>
      <c r="N18" s="531"/>
      <c r="O18" s="531"/>
      <c r="P18" s="531"/>
      <c r="Q18" s="531"/>
      <c r="R18" s="532"/>
      <c r="S18" s="532"/>
      <c r="T18" s="532"/>
      <c r="U18" s="532"/>
      <c r="V18" s="533"/>
      <c r="W18" s="547"/>
      <c r="X18" s="548"/>
      <c r="Y18" s="548"/>
      <c r="Z18" s="548"/>
      <c r="AA18" s="548"/>
      <c r="AB18" s="558"/>
      <c r="AC18" s="430">
        <v>63.1</v>
      </c>
      <c r="AD18" s="431"/>
      <c r="AE18" s="431"/>
      <c r="AF18" s="431"/>
      <c r="AG18" s="534"/>
      <c r="AH18" s="430">
        <v>63.9</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4032834</v>
      </c>
      <c r="BO18" s="467"/>
      <c r="BP18" s="467"/>
      <c r="BQ18" s="467"/>
      <c r="BR18" s="467"/>
      <c r="BS18" s="467"/>
      <c r="BT18" s="467"/>
      <c r="BU18" s="468"/>
      <c r="BV18" s="466">
        <v>3958352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44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5111436</v>
      </c>
      <c r="BO19" s="467"/>
      <c r="BP19" s="467"/>
      <c r="BQ19" s="467"/>
      <c r="BR19" s="467"/>
      <c r="BS19" s="467"/>
      <c r="BT19" s="467"/>
      <c r="BU19" s="468"/>
      <c r="BV19" s="466">
        <v>5130826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4614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7987984</v>
      </c>
      <c r="BO23" s="467"/>
      <c r="BP23" s="467"/>
      <c r="BQ23" s="467"/>
      <c r="BR23" s="467"/>
      <c r="BS23" s="467"/>
      <c r="BT23" s="467"/>
      <c r="BU23" s="468"/>
      <c r="BV23" s="466">
        <v>7962233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7310</v>
      </c>
      <c r="R24" s="443"/>
      <c r="S24" s="443"/>
      <c r="T24" s="443"/>
      <c r="U24" s="443"/>
      <c r="V24" s="444"/>
      <c r="W24" s="508"/>
      <c r="X24" s="499"/>
      <c r="Y24" s="500"/>
      <c r="Z24" s="439" t="s">
        <v>172</v>
      </c>
      <c r="AA24" s="440"/>
      <c r="AB24" s="440"/>
      <c r="AC24" s="440"/>
      <c r="AD24" s="440"/>
      <c r="AE24" s="440"/>
      <c r="AF24" s="440"/>
      <c r="AG24" s="441"/>
      <c r="AH24" s="442">
        <v>141</v>
      </c>
      <c r="AI24" s="443"/>
      <c r="AJ24" s="443"/>
      <c r="AK24" s="443"/>
      <c r="AL24" s="444"/>
      <c r="AM24" s="442">
        <v>432447</v>
      </c>
      <c r="AN24" s="443"/>
      <c r="AO24" s="443"/>
      <c r="AP24" s="443"/>
      <c r="AQ24" s="443"/>
      <c r="AR24" s="444"/>
      <c r="AS24" s="442">
        <v>3067</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6322673</v>
      </c>
      <c r="BO24" s="467"/>
      <c r="BP24" s="467"/>
      <c r="BQ24" s="467"/>
      <c r="BR24" s="467"/>
      <c r="BS24" s="467"/>
      <c r="BT24" s="467"/>
      <c r="BU24" s="468"/>
      <c r="BV24" s="466">
        <v>6510889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5840</v>
      </c>
      <c r="R25" s="443"/>
      <c r="S25" s="443"/>
      <c r="T25" s="443"/>
      <c r="U25" s="443"/>
      <c r="V25" s="444"/>
      <c r="W25" s="508"/>
      <c r="X25" s="499"/>
      <c r="Y25" s="500"/>
      <c r="Z25" s="439" t="s">
        <v>175</v>
      </c>
      <c r="AA25" s="440"/>
      <c r="AB25" s="440"/>
      <c r="AC25" s="440"/>
      <c r="AD25" s="440"/>
      <c r="AE25" s="440"/>
      <c r="AF25" s="440"/>
      <c r="AG25" s="441"/>
      <c r="AH25" s="442" t="s">
        <v>146</v>
      </c>
      <c r="AI25" s="443"/>
      <c r="AJ25" s="443"/>
      <c r="AK25" s="443"/>
      <c r="AL25" s="444"/>
      <c r="AM25" s="442" t="s">
        <v>146</v>
      </c>
      <c r="AN25" s="443"/>
      <c r="AO25" s="443"/>
      <c r="AP25" s="443"/>
      <c r="AQ25" s="443"/>
      <c r="AR25" s="444"/>
      <c r="AS25" s="442" t="s">
        <v>146</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63067</v>
      </c>
      <c r="BO25" s="462"/>
      <c r="BP25" s="462"/>
      <c r="BQ25" s="462"/>
      <c r="BR25" s="462"/>
      <c r="BS25" s="462"/>
      <c r="BT25" s="462"/>
      <c r="BU25" s="463"/>
      <c r="BV25" s="461">
        <v>105186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5200</v>
      </c>
      <c r="R26" s="443"/>
      <c r="S26" s="443"/>
      <c r="T26" s="443"/>
      <c r="U26" s="443"/>
      <c r="V26" s="444"/>
      <c r="W26" s="508"/>
      <c r="X26" s="499"/>
      <c r="Y26" s="500"/>
      <c r="Z26" s="439" t="s">
        <v>178</v>
      </c>
      <c r="AA26" s="521"/>
      <c r="AB26" s="521"/>
      <c r="AC26" s="521"/>
      <c r="AD26" s="521"/>
      <c r="AE26" s="521"/>
      <c r="AF26" s="521"/>
      <c r="AG26" s="522"/>
      <c r="AH26" s="442">
        <v>4</v>
      </c>
      <c r="AI26" s="443"/>
      <c r="AJ26" s="443"/>
      <c r="AK26" s="443"/>
      <c r="AL26" s="444"/>
      <c r="AM26" s="442">
        <v>12660</v>
      </c>
      <c r="AN26" s="443"/>
      <c r="AO26" s="443"/>
      <c r="AP26" s="443"/>
      <c r="AQ26" s="443"/>
      <c r="AR26" s="444"/>
      <c r="AS26" s="442">
        <v>3165</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146</v>
      </c>
      <c r="BO26" s="467"/>
      <c r="BP26" s="467"/>
      <c r="BQ26" s="467"/>
      <c r="BR26" s="467"/>
      <c r="BS26" s="467"/>
      <c r="BT26" s="467"/>
      <c r="BU26" s="468"/>
      <c r="BV26" s="466" t="s">
        <v>146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2400</v>
      </c>
      <c r="R27" s="443"/>
      <c r="S27" s="443"/>
      <c r="T27" s="443"/>
      <c r="U27" s="443"/>
      <c r="V27" s="444"/>
      <c r="W27" s="508"/>
      <c r="X27" s="499"/>
      <c r="Y27" s="500"/>
      <c r="Z27" s="439" t="s">
        <v>181</v>
      </c>
      <c r="AA27" s="440"/>
      <c r="AB27" s="440"/>
      <c r="AC27" s="440"/>
      <c r="AD27" s="440"/>
      <c r="AE27" s="440"/>
      <c r="AF27" s="440"/>
      <c r="AG27" s="441"/>
      <c r="AH27" s="442" t="s">
        <v>146</v>
      </c>
      <c r="AI27" s="443"/>
      <c r="AJ27" s="443"/>
      <c r="AK27" s="443"/>
      <c r="AL27" s="444"/>
      <c r="AM27" s="442" t="s">
        <v>146</v>
      </c>
      <c r="AN27" s="443"/>
      <c r="AO27" s="443"/>
      <c r="AP27" s="443"/>
      <c r="AQ27" s="443"/>
      <c r="AR27" s="444"/>
      <c r="AS27" s="442" t="s">
        <v>146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269501</v>
      </c>
      <c r="BO27" s="470"/>
      <c r="BP27" s="470"/>
      <c r="BQ27" s="470"/>
      <c r="BR27" s="470"/>
      <c r="BS27" s="470"/>
      <c r="BT27" s="470"/>
      <c r="BU27" s="471"/>
      <c r="BV27" s="469">
        <v>269449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1880</v>
      </c>
      <c r="R28" s="443"/>
      <c r="S28" s="443"/>
      <c r="T28" s="443"/>
      <c r="U28" s="443"/>
      <c r="V28" s="444"/>
      <c r="W28" s="508"/>
      <c r="X28" s="499"/>
      <c r="Y28" s="500"/>
      <c r="Z28" s="439" t="s">
        <v>184</v>
      </c>
      <c r="AA28" s="440"/>
      <c r="AB28" s="440"/>
      <c r="AC28" s="440"/>
      <c r="AD28" s="440"/>
      <c r="AE28" s="440"/>
      <c r="AF28" s="440"/>
      <c r="AG28" s="441"/>
      <c r="AH28" s="442" t="s">
        <v>146</v>
      </c>
      <c r="AI28" s="443"/>
      <c r="AJ28" s="443"/>
      <c r="AK28" s="443"/>
      <c r="AL28" s="444"/>
      <c r="AM28" s="442" t="s">
        <v>146</v>
      </c>
      <c r="AN28" s="443"/>
      <c r="AO28" s="443"/>
      <c r="AP28" s="443"/>
      <c r="AQ28" s="443"/>
      <c r="AR28" s="444"/>
      <c r="AS28" s="442" t="s">
        <v>146</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1977381</v>
      </c>
      <c r="BO28" s="462"/>
      <c r="BP28" s="462"/>
      <c r="BQ28" s="462"/>
      <c r="BR28" s="462"/>
      <c r="BS28" s="462"/>
      <c r="BT28" s="462"/>
      <c r="BU28" s="463"/>
      <c r="BV28" s="461">
        <v>1975738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10</v>
      </c>
      <c r="M29" s="443"/>
      <c r="N29" s="443"/>
      <c r="O29" s="443"/>
      <c r="P29" s="444"/>
      <c r="Q29" s="442">
        <v>1730</v>
      </c>
      <c r="R29" s="443"/>
      <c r="S29" s="443"/>
      <c r="T29" s="443"/>
      <c r="U29" s="443"/>
      <c r="V29" s="444"/>
      <c r="W29" s="509"/>
      <c r="X29" s="510"/>
      <c r="Y29" s="511"/>
      <c r="Z29" s="439" t="s">
        <v>187</v>
      </c>
      <c r="AA29" s="440"/>
      <c r="AB29" s="440"/>
      <c r="AC29" s="440"/>
      <c r="AD29" s="440"/>
      <c r="AE29" s="440"/>
      <c r="AF29" s="440"/>
      <c r="AG29" s="441"/>
      <c r="AH29" s="442">
        <v>141</v>
      </c>
      <c r="AI29" s="443"/>
      <c r="AJ29" s="443"/>
      <c r="AK29" s="443"/>
      <c r="AL29" s="444"/>
      <c r="AM29" s="442">
        <v>432447</v>
      </c>
      <c r="AN29" s="443"/>
      <c r="AO29" s="443"/>
      <c r="AP29" s="443"/>
      <c r="AQ29" s="443"/>
      <c r="AR29" s="444"/>
      <c r="AS29" s="442">
        <v>3067</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385</v>
      </c>
      <c r="BO29" s="467"/>
      <c r="BP29" s="467"/>
      <c r="BQ29" s="467"/>
      <c r="BR29" s="467"/>
      <c r="BS29" s="467"/>
      <c r="BT29" s="467"/>
      <c r="BU29" s="468"/>
      <c r="BV29" s="466">
        <v>385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95.1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2704882</v>
      </c>
      <c r="BO30" s="470"/>
      <c r="BP30" s="470"/>
      <c r="BQ30" s="470"/>
      <c r="BR30" s="470"/>
      <c r="BS30" s="470"/>
      <c r="BT30" s="470"/>
      <c r="BU30" s="471"/>
      <c r="BV30" s="469">
        <v>2502580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IF('各会計、関係団体の財政状況及び健全化判断比率'!B34="","",'各会計、関係団体の財政状況及び健全化判断比率'!B34)</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愛媛県市町総合事務組合（退職手当事業分）</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鬼北町農業公社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用品調達特別会計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国民健康保険診療所特別会計</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IF('各会計、関係団体の財政状況及び健全化判断比率'!B33="","",'各会計、関係団体の財政状況及び健全化判断比率'!B33)</f>
        <v>病院事業会計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IF('各会計、関係団体の財政状況及び健全化判断比率'!B35="","",'各会計、関係団体の財政状況及び健全化判断比率'!B35)</f>
        <v>浄化槽市町村整備推進事業特別会計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愛媛県市町総合事務組合（消防補償事業分）</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森の三角ぼうし</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住宅新築資金等貸付事業特別会計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愛媛県市町総合事務組合（交通災害事業分）</v>
      </c>
      <c r="BZ36" s="424"/>
      <c r="CA36" s="424"/>
      <c r="CB36" s="424"/>
      <c r="CC36" s="424"/>
      <c r="CD36" s="424"/>
      <c r="CE36" s="424"/>
      <c r="CF36" s="424"/>
      <c r="CG36" s="424"/>
      <c r="CH36" s="424"/>
      <c r="CI36" s="424"/>
      <c r="CJ36" s="424"/>
      <c r="CK36" s="424"/>
      <c r="CL36" s="424"/>
      <c r="CM36" s="424"/>
      <c r="CN36" s="214"/>
      <c r="CO36" s="425">
        <f t="shared" si="3"/>
        <v>25</v>
      </c>
      <c r="CP36" s="425"/>
      <c r="CQ36" s="424" t="str">
        <f>IF('各会計、関係団体の財政状況及び健全化判断比率'!BS9="","",'各会計、関係団体の財政状況及び健全化判断比率'!BS9)</f>
        <v>日吉原木市場</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ニュータウン鬼北の里特別会計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後期高齢者医療保険特別会計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愛媛県市町総合事務組合（自治会館事業分）</v>
      </c>
      <c r="BZ37" s="424"/>
      <c r="CA37" s="424"/>
      <c r="CB37" s="424"/>
      <c r="CC37" s="424"/>
      <c r="CD37" s="424"/>
      <c r="CE37" s="424"/>
      <c r="CF37" s="424"/>
      <c r="CG37" s="424"/>
      <c r="CH37" s="424"/>
      <c r="CI37" s="424"/>
      <c r="CJ37" s="424"/>
      <c r="CK37" s="424"/>
      <c r="CL37" s="424"/>
      <c r="CM37" s="424"/>
      <c r="CN37" s="214"/>
      <c r="CO37" s="425">
        <f t="shared" si="3"/>
        <v>26</v>
      </c>
      <c r="CP37" s="425"/>
      <c r="CQ37" s="424" t="str">
        <f>IF('各会計、関係団体の財政状況及び健全化判断比率'!BS10="","",'各会計、関係団体の財政状況及び健全化判断比率'!BS10)</f>
        <v>日吉農林公社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愛媛県市町総合事務組合（議員公務災害事業分）</v>
      </c>
      <c r="BZ38" s="424"/>
      <c r="CA38" s="424"/>
      <c r="CB38" s="424"/>
      <c r="CC38" s="424"/>
      <c r="CD38" s="424"/>
      <c r="CE38" s="424"/>
      <c r="CF38" s="424"/>
      <c r="CG38" s="424"/>
      <c r="CH38" s="424"/>
      <c r="CI38" s="424"/>
      <c r="CJ38" s="424"/>
      <c r="CK38" s="424"/>
      <c r="CL38" s="424"/>
      <c r="CM38" s="424"/>
      <c r="CN38" s="214"/>
      <c r="CO38" s="425">
        <f t="shared" si="3"/>
        <v>27</v>
      </c>
      <c r="CP38" s="425"/>
      <c r="CQ38" s="424" t="str">
        <f>IF('各会計、関係団体の財政状況及び健全化判断比率'!BS11="","",'各会計、関係団体の財政状況及び健全化判断比率'!BS11)</f>
        <v>日吉夢産地</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愛媛県市町総合事務組合（共通経費分）</v>
      </c>
      <c r="BZ39" s="424"/>
      <c r="CA39" s="424"/>
      <c r="CB39" s="424"/>
      <c r="CC39" s="424"/>
      <c r="CD39" s="424"/>
      <c r="CE39" s="424"/>
      <c r="CF39" s="424"/>
      <c r="CG39" s="424"/>
      <c r="CH39" s="424"/>
      <c r="CI39" s="424"/>
      <c r="CJ39" s="424"/>
      <c r="CK39" s="424"/>
      <c r="CL39" s="424"/>
      <c r="CM39" s="424"/>
      <c r="CN39" s="214"/>
      <c r="CO39" s="425">
        <f t="shared" si="3"/>
        <v>28</v>
      </c>
      <c r="CP39" s="425"/>
      <c r="CQ39" s="424" t="str">
        <f>IF('各会計、関係団体の財政状況及び健全化判断比率'!BS12="","",'各会計、関係団体の財政状況及び健全化判断比率'!BS12)</f>
        <v>鬼北土地開発公社</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宇和島地区広域事務組合（一般会計）</v>
      </c>
      <c r="BZ40" s="424"/>
      <c r="CA40" s="424"/>
      <c r="CB40" s="424"/>
      <c r="CC40" s="424"/>
      <c r="CD40" s="424"/>
      <c r="CE40" s="424"/>
      <c r="CF40" s="424"/>
      <c r="CG40" s="424"/>
      <c r="CH40" s="424"/>
      <c r="CI40" s="424"/>
      <c r="CJ40" s="424"/>
      <c r="CK40" s="424"/>
      <c r="CL40" s="424"/>
      <c r="CM40" s="424"/>
      <c r="CN40" s="214"/>
      <c r="CO40" s="425">
        <f t="shared" si="3"/>
        <v>29</v>
      </c>
      <c r="CP40" s="425"/>
      <c r="CQ40" s="424" t="str">
        <f>IF('各会計、関係団体の財政状況及び健全化判断比率'!BS13="","",'各会計、関係団体の財政状況及び健全化判断比率'!BS13)</f>
        <v>鬼北地域野菜園芸振興基金</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宇和島地区広域事務組合（介護保険事業特別会計）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愛媛地方税滞納整理機構</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愛媛県後期高齢者医療広域連合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hoSCtbJx0vn7XdgacySCaYzwMmXtamZ1vpEiODeYrUkjvYtQGUJgDBXAE1kRfpi5xWYLLL4PqJ9O0Z64uPDmGg==" saltValue="iwAFTYs4GNc+xVf2qWsy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5" t="s">
        <v>568</v>
      </c>
      <c r="D34" s="1245"/>
      <c r="E34" s="1246"/>
      <c r="F34" s="32">
        <v>4.7</v>
      </c>
      <c r="G34" s="33">
        <v>4.67</v>
      </c>
      <c r="H34" s="33">
        <v>4.59</v>
      </c>
      <c r="I34" s="33">
        <v>4.49</v>
      </c>
      <c r="J34" s="34">
        <v>4.47</v>
      </c>
      <c r="K34" s="22"/>
      <c r="L34" s="22"/>
      <c r="M34" s="22"/>
      <c r="N34" s="22"/>
      <c r="O34" s="22"/>
      <c r="P34" s="22"/>
    </row>
    <row r="35" spans="1:16" ht="39" customHeight="1" x14ac:dyDescent="0.15">
      <c r="A35" s="22"/>
      <c r="B35" s="35"/>
      <c r="C35" s="1239" t="s">
        <v>569</v>
      </c>
      <c r="D35" s="1240"/>
      <c r="E35" s="1241"/>
      <c r="F35" s="36">
        <v>7.74</v>
      </c>
      <c r="G35" s="37">
        <v>8.41</v>
      </c>
      <c r="H35" s="37">
        <v>4.6900000000000004</v>
      </c>
      <c r="I35" s="37">
        <v>2.87</v>
      </c>
      <c r="J35" s="38">
        <v>2.38</v>
      </c>
      <c r="K35" s="22"/>
      <c r="L35" s="22"/>
      <c r="M35" s="22"/>
      <c r="N35" s="22"/>
      <c r="O35" s="22"/>
      <c r="P35" s="22"/>
    </row>
    <row r="36" spans="1:16" ht="39" customHeight="1" x14ac:dyDescent="0.15">
      <c r="A36" s="22"/>
      <c r="B36" s="35"/>
      <c r="C36" s="1239" t="s">
        <v>570</v>
      </c>
      <c r="D36" s="1240"/>
      <c r="E36" s="1241"/>
      <c r="F36" s="36">
        <v>3.16</v>
      </c>
      <c r="G36" s="37">
        <v>2.33</v>
      </c>
      <c r="H36" s="37">
        <v>1.93</v>
      </c>
      <c r="I36" s="37">
        <v>2.2000000000000002</v>
      </c>
      <c r="J36" s="38">
        <v>2.06</v>
      </c>
      <c r="K36" s="22"/>
      <c r="L36" s="22"/>
      <c r="M36" s="22"/>
      <c r="N36" s="22"/>
      <c r="O36" s="22"/>
      <c r="P36" s="22"/>
    </row>
    <row r="37" spans="1:16" ht="39" customHeight="1" x14ac:dyDescent="0.15">
      <c r="A37" s="22"/>
      <c r="B37" s="35"/>
      <c r="C37" s="1239" t="s">
        <v>571</v>
      </c>
      <c r="D37" s="1240"/>
      <c r="E37" s="1241"/>
      <c r="F37" s="36">
        <v>1.47</v>
      </c>
      <c r="G37" s="37">
        <v>0.77</v>
      </c>
      <c r="H37" s="37">
        <v>1.52</v>
      </c>
      <c r="I37" s="37">
        <v>1.81</v>
      </c>
      <c r="J37" s="38">
        <v>1.56</v>
      </c>
      <c r="K37" s="22"/>
      <c r="L37" s="22"/>
      <c r="M37" s="22"/>
      <c r="N37" s="22"/>
      <c r="O37" s="22"/>
      <c r="P37" s="22"/>
    </row>
    <row r="38" spans="1:16" ht="39" customHeight="1" x14ac:dyDescent="0.15">
      <c r="A38" s="22"/>
      <c r="B38" s="35"/>
      <c r="C38" s="1239" t="s">
        <v>572</v>
      </c>
      <c r="D38" s="1240"/>
      <c r="E38" s="1241"/>
      <c r="F38" s="36">
        <v>2.4900000000000002</v>
      </c>
      <c r="G38" s="37">
        <v>2.88</v>
      </c>
      <c r="H38" s="37">
        <v>2.16</v>
      </c>
      <c r="I38" s="37">
        <v>0.71</v>
      </c>
      <c r="J38" s="38">
        <v>0.98</v>
      </c>
      <c r="K38" s="22"/>
      <c r="L38" s="22"/>
      <c r="M38" s="22"/>
      <c r="N38" s="22"/>
      <c r="O38" s="22"/>
      <c r="P38" s="22"/>
    </row>
    <row r="39" spans="1:16" ht="39" customHeight="1" x14ac:dyDescent="0.15">
      <c r="A39" s="22"/>
      <c r="B39" s="35"/>
      <c r="C39" s="1239" t="s">
        <v>573</v>
      </c>
      <c r="D39" s="1240"/>
      <c r="E39" s="1241"/>
      <c r="F39" s="36">
        <v>0.06</v>
      </c>
      <c r="G39" s="37">
        <v>0.08</v>
      </c>
      <c r="H39" s="37">
        <v>0.08</v>
      </c>
      <c r="I39" s="37">
        <v>7.0000000000000007E-2</v>
      </c>
      <c r="J39" s="38">
        <v>7.0000000000000007E-2</v>
      </c>
      <c r="K39" s="22"/>
      <c r="L39" s="22"/>
      <c r="M39" s="22"/>
      <c r="N39" s="22"/>
      <c r="O39" s="22"/>
      <c r="P39" s="22"/>
    </row>
    <row r="40" spans="1:16" ht="39" customHeight="1" x14ac:dyDescent="0.15">
      <c r="A40" s="22"/>
      <c r="B40" s="35"/>
      <c r="C40" s="1239" t="s">
        <v>574</v>
      </c>
      <c r="D40" s="1240"/>
      <c r="E40" s="1241"/>
      <c r="F40" s="36">
        <v>0</v>
      </c>
      <c r="G40" s="37">
        <v>0</v>
      </c>
      <c r="H40" s="37">
        <v>0</v>
      </c>
      <c r="I40" s="37">
        <v>0</v>
      </c>
      <c r="J40" s="38">
        <v>0</v>
      </c>
      <c r="K40" s="22"/>
      <c r="L40" s="22"/>
      <c r="M40" s="22"/>
      <c r="N40" s="22"/>
      <c r="O40" s="22"/>
      <c r="P40" s="22"/>
    </row>
    <row r="41" spans="1:16" ht="39" customHeight="1" x14ac:dyDescent="0.15">
      <c r="A41" s="22"/>
      <c r="B41" s="35"/>
      <c r="C41" s="1239" t="s">
        <v>575</v>
      </c>
      <c r="D41" s="1240"/>
      <c r="E41" s="1241"/>
      <c r="F41" s="36">
        <v>0</v>
      </c>
      <c r="G41" s="37">
        <v>0</v>
      </c>
      <c r="H41" s="37">
        <v>0</v>
      </c>
      <c r="I41" s="37">
        <v>0</v>
      </c>
      <c r="J41" s="38">
        <v>0</v>
      </c>
      <c r="K41" s="22"/>
      <c r="L41" s="22"/>
      <c r="M41" s="22"/>
      <c r="N41" s="22"/>
      <c r="O41" s="22"/>
      <c r="P41" s="22"/>
    </row>
    <row r="42" spans="1:16" ht="39" customHeight="1" x14ac:dyDescent="0.15">
      <c r="A42" s="22"/>
      <c r="B42" s="39"/>
      <c r="C42" s="1239" t="s">
        <v>576</v>
      </c>
      <c r="D42" s="1240"/>
      <c r="E42" s="1241"/>
      <c r="F42" s="36" t="s">
        <v>519</v>
      </c>
      <c r="G42" s="37" t="s">
        <v>519</v>
      </c>
      <c r="H42" s="37" t="s">
        <v>519</v>
      </c>
      <c r="I42" s="37" t="s">
        <v>519</v>
      </c>
      <c r="J42" s="38" t="s">
        <v>519</v>
      </c>
      <c r="K42" s="22"/>
      <c r="L42" s="22"/>
      <c r="M42" s="22"/>
      <c r="N42" s="22"/>
      <c r="O42" s="22"/>
      <c r="P42" s="22"/>
    </row>
    <row r="43" spans="1:16" ht="39" customHeight="1" thickBot="1" x14ac:dyDescent="0.2">
      <c r="A43" s="22"/>
      <c r="B43" s="40"/>
      <c r="C43" s="1242" t="s">
        <v>577</v>
      </c>
      <c r="D43" s="1243"/>
      <c r="E43" s="1244"/>
      <c r="F43" s="41">
        <v>0.13</v>
      </c>
      <c r="G43" s="42">
        <v>0.03</v>
      </c>
      <c r="H43" s="42">
        <v>0.69</v>
      </c>
      <c r="I43" s="42">
        <v>0.76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bVdZEi4MiUvS8Y2UkGK0lNayu+Kip2Xw2m/q9NPsr+z6Q1FXSRHOLO69iURLqshmaDEuH7DqsA3lCE+zliuhg==" saltValue="Y6nb4Q808cFBKq194M29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871</v>
      </c>
      <c r="L45" s="60">
        <v>793</v>
      </c>
      <c r="M45" s="60">
        <v>770</v>
      </c>
      <c r="N45" s="60">
        <v>765</v>
      </c>
      <c r="O45" s="61">
        <v>801</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519</v>
      </c>
      <c r="L46" s="64" t="s">
        <v>519</v>
      </c>
      <c r="M46" s="64" t="s">
        <v>519</v>
      </c>
      <c r="N46" s="64" t="s">
        <v>519</v>
      </c>
      <c r="O46" s="65" t="s">
        <v>519</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519</v>
      </c>
      <c r="L47" s="64" t="s">
        <v>519</v>
      </c>
      <c r="M47" s="64" t="s">
        <v>519</v>
      </c>
      <c r="N47" s="64" t="s">
        <v>519</v>
      </c>
      <c r="O47" s="65" t="s">
        <v>519</v>
      </c>
      <c r="P47" s="48"/>
      <c r="Q47" s="48"/>
      <c r="R47" s="48"/>
      <c r="S47" s="48"/>
      <c r="T47" s="48"/>
      <c r="U47" s="48"/>
    </row>
    <row r="48" spans="1:21" ht="30.75" customHeight="1" x14ac:dyDescent="0.15">
      <c r="A48" s="48"/>
      <c r="B48" s="1267"/>
      <c r="C48" s="1268"/>
      <c r="D48" s="62"/>
      <c r="E48" s="1249" t="s">
        <v>15</v>
      </c>
      <c r="F48" s="1249"/>
      <c r="G48" s="1249"/>
      <c r="H48" s="1249"/>
      <c r="I48" s="1249"/>
      <c r="J48" s="1250"/>
      <c r="K48" s="63">
        <v>190</v>
      </c>
      <c r="L48" s="64">
        <v>176</v>
      </c>
      <c r="M48" s="64">
        <v>152</v>
      </c>
      <c r="N48" s="64">
        <v>148</v>
      </c>
      <c r="O48" s="65">
        <v>143</v>
      </c>
      <c r="P48" s="48"/>
      <c r="Q48" s="48"/>
      <c r="R48" s="48"/>
      <c r="S48" s="48"/>
      <c r="T48" s="48"/>
      <c r="U48" s="48"/>
    </row>
    <row r="49" spans="1:21" ht="30.75" customHeight="1" x14ac:dyDescent="0.15">
      <c r="A49" s="48"/>
      <c r="B49" s="1267"/>
      <c r="C49" s="1268"/>
      <c r="D49" s="62"/>
      <c r="E49" s="1249" t="s">
        <v>16</v>
      </c>
      <c r="F49" s="1249"/>
      <c r="G49" s="1249"/>
      <c r="H49" s="1249"/>
      <c r="I49" s="1249"/>
      <c r="J49" s="1250"/>
      <c r="K49" s="63">
        <v>74</v>
      </c>
      <c r="L49" s="64">
        <v>34</v>
      </c>
      <c r="M49" s="64">
        <v>22</v>
      </c>
      <c r="N49" s="64">
        <v>21</v>
      </c>
      <c r="O49" s="65">
        <v>7</v>
      </c>
      <c r="P49" s="48"/>
      <c r="Q49" s="48"/>
      <c r="R49" s="48"/>
      <c r="S49" s="48"/>
      <c r="T49" s="48"/>
      <c r="U49" s="48"/>
    </row>
    <row r="50" spans="1:21" ht="30.75" customHeight="1" x14ac:dyDescent="0.15">
      <c r="A50" s="48"/>
      <c r="B50" s="1267"/>
      <c r="C50" s="1268"/>
      <c r="D50" s="62"/>
      <c r="E50" s="1249" t="s">
        <v>17</v>
      </c>
      <c r="F50" s="1249"/>
      <c r="G50" s="1249"/>
      <c r="H50" s="1249"/>
      <c r="I50" s="1249"/>
      <c r="J50" s="1250"/>
      <c r="K50" s="63">
        <v>27</v>
      </c>
      <c r="L50" s="64">
        <v>27</v>
      </c>
      <c r="M50" s="64">
        <v>24</v>
      </c>
      <c r="N50" s="64">
        <v>23</v>
      </c>
      <c r="O50" s="65">
        <v>20</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519</v>
      </c>
      <c r="L51" s="64" t="s">
        <v>519</v>
      </c>
      <c r="M51" s="64" t="s">
        <v>519</v>
      </c>
      <c r="N51" s="64" t="s">
        <v>519</v>
      </c>
      <c r="O51" s="65" t="s">
        <v>519</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820</v>
      </c>
      <c r="L52" s="64">
        <v>764</v>
      </c>
      <c r="M52" s="64">
        <v>738</v>
      </c>
      <c r="N52" s="64">
        <v>742</v>
      </c>
      <c r="O52" s="65">
        <v>743</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342</v>
      </c>
      <c r="L53" s="69">
        <v>266</v>
      </c>
      <c r="M53" s="69">
        <v>230</v>
      </c>
      <c r="N53" s="69">
        <v>215</v>
      </c>
      <c r="O53" s="70">
        <v>228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5" t="s">
        <v>25</v>
      </c>
      <c r="C57" s="1256"/>
      <c r="D57" s="1259" t="s">
        <v>26</v>
      </c>
      <c r="E57" s="1260"/>
      <c r="F57" s="1260"/>
      <c r="G57" s="1260"/>
      <c r="H57" s="1260"/>
      <c r="I57" s="1260"/>
      <c r="J57" s="1261"/>
      <c r="K57" s="83"/>
      <c r="L57" s="84"/>
      <c r="M57" s="84"/>
      <c r="N57" s="84"/>
      <c r="O57" s="85"/>
    </row>
    <row r="58" spans="1:21" ht="31.5" customHeight="1" thickBot="1" x14ac:dyDescent="0.2">
      <c r="B58" s="1257"/>
      <c r="C58" s="1258"/>
      <c r="D58" s="1262" t="s">
        <v>27</v>
      </c>
      <c r="E58" s="1263"/>
      <c r="F58" s="1263"/>
      <c r="G58" s="1263"/>
      <c r="H58" s="1263"/>
      <c r="I58" s="1263"/>
      <c r="J58" s="126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xnloJNDJX2wnHWBmNbDPJgyt/b2Nu/LgW/z0cEbP2Gp8qcY42stuhO6qMprDnaJpMO6cLS0RLO9LC7/o5P+Xg==" saltValue="xZiA4JrnluVQNQsjx5LI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8" sqref="S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5" t="s">
        <v>30</v>
      </c>
      <c r="C41" s="1286"/>
      <c r="D41" s="102"/>
      <c r="E41" s="1287" t="s">
        <v>31</v>
      </c>
      <c r="F41" s="1287"/>
      <c r="G41" s="1287"/>
      <c r="H41" s="1288"/>
      <c r="I41" s="103">
        <v>7234</v>
      </c>
      <c r="J41" s="104">
        <v>7747</v>
      </c>
      <c r="K41" s="104">
        <v>7666</v>
      </c>
      <c r="L41" s="104">
        <v>7923</v>
      </c>
      <c r="M41" s="105">
        <v>7988</v>
      </c>
    </row>
    <row r="42" spans="2:13" ht="27.75" customHeight="1" x14ac:dyDescent="0.15">
      <c r="B42" s="1275"/>
      <c r="C42" s="1276"/>
      <c r="D42" s="106"/>
      <c r="E42" s="1279" t="s">
        <v>32</v>
      </c>
      <c r="F42" s="1279"/>
      <c r="G42" s="1279"/>
      <c r="H42" s="1280"/>
      <c r="I42" s="107">
        <v>150</v>
      </c>
      <c r="J42" s="108">
        <v>122</v>
      </c>
      <c r="K42" s="108">
        <v>98</v>
      </c>
      <c r="L42" s="108">
        <v>73</v>
      </c>
      <c r="M42" s="109">
        <v>54</v>
      </c>
    </row>
    <row r="43" spans="2:13" ht="27.75" customHeight="1" x14ac:dyDescent="0.15">
      <c r="B43" s="1275"/>
      <c r="C43" s="1276"/>
      <c r="D43" s="106"/>
      <c r="E43" s="1279" t="s">
        <v>33</v>
      </c>
      <c r="F43" s="1279"/>
      <c r="G43" s="1279"/>
      <c r="H43" s="1280"/>
      <c r="I43" s="107">
        <v>1867</v>
      </c>
      <c r="J43" s="108">
        <v>1599</v>
      </c>
      <c r="K43" s="108">
        <v>1375</v>
      </c>
      <c r="L43" s="108">
        <v>1264</v>
      </c>
      <c r="M43" s="109">
        <v>1182</v>
      </c>
    </row>
    <row r="44" spans="2:13" ht="27.75" customHeight="1" x14ac:dyDescent="0.15">
      <c r="B44" s="1275"/>
      <c r="C44" s="1276"/>
      <c r="D44" s="106"/>
      <c r="E44" s="1279" t="s">
        <v>34</v>
      </c>
      <c r="F44" s="1279"/>
      <c r="G44" s="1279"/>
      <c r="H44" s="1280"/>
      <c r="I44" s="107">
        <v>194</v>
      </c>
      <c r="J44" s="108">
        <v>193</v>
      </c>
      <c r="K44" s="108">
        <v>154</v>
      </c>
      <c r="L44" s="108">
        <v>124</v>
      </c>
      <c r="M44" s="109">
        <v>100</v>
      </c>
    </row>
    <row r="45" spans="2:13" ht="27.75" customHeight="1" x14ac:dyDescent="0.15">
      <c r="B45" s="1275"/>
      <c r="C45" s="1276"/>
      <c r="D45" s="106"/>
      <c r="E45" s="1279" t="s">
        <v>35</v>
      </c>
      <c r="F45" s="1279"/>
      <c r="G45" s="1279"/>
      <c r="H45" s="1280"/>
      <c r="I45" s="107">
        <v>1656</v>
      </c>
      <c r="J45" s="108">
        <v>1549</v>
      </c>
      <c r="K45" s="108">
        <v>1484</v>
      </c>
      <c r="L45" s="108">
        <v>1352</v>
      </c>
      <c r="M45" s="109">
        <v>1228</v>
      </c>
    </row>
    <row r="46" spans="2:13" ht="27.75" customHeight="1" x14ac:dyDescent="0.15">
      <c r="B46" s="1275"/>
      <c r="C46" s="1276"/>
      <c r="D46" s="110"/>
      <c r="E46" s="1279" t="s">
        <v>36</v>
      </c>
      <c r="F46" s="1279"/>
      <c r="G46" s="1279"/>
      <c r="H46" s="1280"/>
      <c r="I46" s="107" t="s">
        <v>519</v>
      </c>
      <c r="J46" s="108" t="s">
        <v>519</v>
      </c>
      <c r="K46" s="108" t="s">
        <v>519</v>
      </c>
      <c r="L46" s="108" t="s">
        <v>519</v>
      </c>
      <c r="M46" s="109" t="s">
        <v>519</v>
      </c>
    </row>
    <row r="47" spans="2:13" ht="27.75" customHeight="1" x14ac:dyDescent="0.15">
      <c r="B47" s="1275"/>
      <c r="C47" s="1276"/>
      <c r="D47" s="111"/>
      <c r="E47" s="1289" t="s">
        <v>37</v>
      </c>
      <c r="F47" s="1290"/>
      <c r="G47" s="1290"/>
      <c r="H47" s="1291"/>
      <c r="I47" s="107" t="s">
        <v>519</v>
      </c>
      <c r="J47" s="108" t="s">
        <v>519</v>
      </c>
      <c r="K47" s="108" t="s">
        <v>519</v>
      </c>
      <c r="L47" s="108" t="s">
        <v>519</v>
      </c>
      <c r="M47" s="109" t="s">
        <v>519</v>
      </c>
    </row>
    <row r="48" spans="2:13" ht="27.75" customHeight="1" x14ac:dyDescent="0.15">
      <c r="B48" s="1275"/>
      <c r="C48" s="1276"/>
      <c r="D48" s="106"/>
      <c r="E48" s="1279" t="s">
        <v>38</v>
      </c>
      <c r="F48" s="1279"/>
      <c r="G48" s="1279"/>
      <c r="H48" s="1280"/>
      <c r="I48" s="107" t="s">
        <v>519</v>
      </c>
      <c r="J48" s="108" t="s">
        <v>519</v>
      </c>
      <c r="K48" s="108" t="s">
        <v>519</v>
      </c>
      <c r="L48" s="108" t="s">
        <v>519</v>
      </c>
      <c r="M48" s="109" t="s">
        <v>519</v>
      </c>
    </row>
    <row r="49" spans="2:13" ht="27.75" customHeight="1" x14ac:dyDescent="0.15">
      <c r="B49" s="1277"/>
      <c r="C49" s="1278"/>
      <c r="D49" s="106"/>
      <c r="E49" s="1279" t="s">
        <v>39</v>
      </c>
      <c r="F49" s="1279"/>
      <c r="G49" s="1279"/>
      <c r="H49" s="1280"/>
      <c r="I49" s="107" t="s">
        <v>519</v>
      </c>
      <c r="J49" s="108" t="s">
        <v>519</v>
      </c>
      <c r="K49" s="108" t="s">
        <v>519</v>
      </c>
      <c r="L49" s="108" t="s">
        <v>519</v>
      </c>
      <c r="M49" s="109" t="s">
        <v>519</v>
      </c>
    </row>
    <row r="50" spans="2:13" ht="27.75" customHeight="1" x14ac:dyDescent="0.15">
      <c r="B50" s="1273" t="s">
        <v>40</v>
      </c>
      <c r="C50" s="1274"/>
      <c r="D50" s="112"/>
      <c r="E50" s="1279" t="s">
        <v>41</v>
      </c>
      <c r="F50" s="1279"/>
      <c r="G50" s="1279"/>
      <c r="H50" s="1280"/>
      <c r="I50" s="107">
        <v>2891</v>
      </c>
      <c r="J50" s="108">
        <v>3213</v>
      </c>
      <c r="K50" s="108">
        <v>3604</v>
      </c>
      <c r="L50" s="108">
        <v>3670</v>
      </c>
      <c r="M50" s="109">
        <v>3884</v>
      </c>
    </row>
    <row r="51" spans="2:13" ht="27.75" customHeight="1" x14ac:dyDescent="0.15">
      <c r="B51" s="1275"/>
      <c r="C51" s="1276"/>
      <c r="D51" s="106"/>
      <c r="E51" s="1279" t="s">
        <v>42</v>
      </c>
      <c r="F51" s="1279"/>
      <c r="G51" s="1279"/>
      <c r="H51" s="1280"/>
      <c r="I51" s="107">
        <v>242</v>
      </c>
      <c r="J51" s="108">
        <v>209</v>
      </c>
      <c r="K51" s="108">
        <v>181</v>
      </c>
      <c r="L51" s="108">
        <v>157</v>
      </c>
      <c r="M51" s="109">
        <v>134</v>
      </c>
    </row>
    <row r="52" spans="2:13" ht="27.75" customHeight="1" x14ac:dyDescent="0.15">
      <c r="B52" s="1277"/>
      <c r="C52" s="1278"/>
      <c r="D52" s="106"/>
      <c r="E52" s="1279" t="s">
        <v>43</v>
      </c>
      <c r="F52" s="1279"/>
      <c r="G52" s="1279"/>
      <c r="H52" s="1280"/>
      <c r="I52" s="107">
        <v>6652</v>
      </c>
      <c r="J52" s="108">
        <v>6657</v>
      </c>
      <c r="K52" s="108">
        <v>6993</v>
      </c>
      <c r="L52" s="108">
        <v>6801</v>
      </c>
      <c r="M52" s="109">
        <v>6895</v>
      </c>
    </row>
    <row r="53" spans="2:13" ht="27.75" customHeight="1" thickBot="1" x14ac:dyDescent="0.2">
      <c r="B53" s="1281" t="s">
        <v>44</v>
      </c>
      <c r="C53" s="1282"/>
      <c r="D53" s="113"/>
      <c r="E53" s="1283" t="s">
        <v>45</v>
      </c>
      <c r="F53" s="1283"/>
      <c r="G53" s="1283"/>
      <c r="H53" s="1284"/>
      <c r="I53" s="114">
        <v>1317</v>
      </c>
      <c r="J53" s="115">
        <v>1131</v>
      </c>
      <c r="K53" s="115">
        <v>-2</v>
      </c>
      <c r="L53" s="115">
        <v>108</v>
      </c>
      <c r="M53" s="116">
        <v>-361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tO6SAaHqFE52XzIiaM9uasJaNY1wCc1Ec/dGcD3+Gn1NlXiSZ+y4cpksAKtffwBQ2wMffxdTesgXHoDiDHwLQ==" saltValue="fvdbV9ODvRIekUoNjjpf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7" sqref="G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0" t="s">
        <v>48</v>
      </c>
      <c r="D55" s="1300"/>
      <c r="E55" s="1301"/>
      <c r="F55" s="128">
        <v>1974</v>
      </c>
      <c r="G55" s="128">
        <v>1976</v>
      </c>
      <c r="H55" s="129">
        <v>1977</v>
      </c>
    </row>
    <row r="56" spans="2:8" ht="52.5" customHeight="1" x14ac:dyDescent="0.15">
      <c r="B56" s="130"/>
      <c r="C56" s="1302" t="s">
        <v>49</v>
      </c>
      <c r="D56" s="1302"/>
      <c r="E56" s="1303"/>
      <c r="F56" s="131">
        <v>0</v>
      </c>
      <c r="G56" s="131">
        <v>0</v>
      </c>
      <c r="H56" s="132">
        <v>0</v>
      </c>
    </row>
    <row r="57" spans="2:8" ht="53.25" customHeight="1" x14ac:dyDescent="0.15">
      <c r="B57" s="130"/>
      <c r="C57" s="1304" t="s">
        <v>50</v>
      </c>
      <c r="D57" s="1304"/>
      <c r="E57" s="1305"/>
      <c r="F57" s="133">
        <v>2546</v>
      </c>
      <c r="G57" s="133">
        <v>2503</v>
      </c>
      <c r="H57" s="134">
        <v>2705</v>
      </c>
    </row>
    <row r="58" spans="2:8" ht="45.75" customHeight="1" x14ac:dyDescent="0.15">
      <c r="B58" s="135"/>
      <c r="C58" s="1292" t="s">
        <v>587</v>
      </c>
      <c r="D58" s="1293"/>
      <c r="E58" s="1294"/>
      <c r="F58" s="136">
        <v>300</v>
      </c>
      <c r="G58" s="136">
        <v>320</v>
      </c>
      <c r="H58" s="137">
        <v>750</v>
      </c>
    </row>
    <row r="59" spans="2:8" ht="45.75" customHeight="1" x14ac:dyDescent="0.15">
      <c r="B59" s="135"/>
      <c r="C59" s="1292" t="s">
        <v>584</v>
      </c>
      <c r="D59" s="1293"/>
      <c r="E59" s="1294"/>
      <c r="F59" s="136">
        <v>612</v>
      </c>
      <c r="G59" s="136">
        <v>594</v>
      </c>
      <c r="H59" s="137">
        <v>576</v>
      </c>
    </row>
    <row r="60" spans="2:8" ht="45.75" customHeight="1" x14ac:dyDescent="0.15">
      <c r="B60" s="135"/>
      <c r="C60" s="1292" t="s">
        <v>585</v>
      </c>
      <c r="D60" s="1293"/>
      <c r="E60" s="1294"/>
      <c r="F60" s="136">
        <v>423</v>
      </c>
      <c r="G60" s="136">
        <v>473</v>
      </c>
      <c r="H60" s="137">
        <v>524</v>
      </c>
    </row>
    <row r="61" spans="2:8" ht="45.75" customHeight="1" x14ac:dyDescent="0.15">
      <c r="B61" s="135"/>
      <c r="C61" s="1292" t="s">
        <v>586</v>
      </c>
      <c r="D61" s="1293"/>
      <c r="E61" s="1294"/>
      <c r="F61" s="136">
        <v>324</v>
      </c>
      <c r="G61" s="136">
        <v>324</v>
      </c>
      <c r="H61" s="137">
        <v>324</v>
      </c>
    </row>
    <row r="62" spans="2:8" ht="45.75" customHeight="1" thickBot="1" x14ac:dyDescent="0.2">
      <c r="B62" s="138"/>
      <c r="C62" s="1295" t="s">
        <v>588</v>
      </c>
      <c r="D62" s="1296"/>
      <c r="E62" s="1297"/>
      <c r="F62" s="139">
        <v>300</v>
      </c>
      <c r="G62" s="139">
        <v>300</v>
      </c>
      <c r="H62" s="140">
        <v>300</v>
      </c>
    </row>
    <row r="63" spans="2:8" ht="52.5" customHeight="1" thickBot="1" x14ac:dyDescent="0.2">
      <c r="B63" s="141"/>
      <c r="C63" s="1298" t="s">
        <v>51</v>
      </c>
      <c r="D63" s="1298"/>
      <c r="E63" s="1299"/>
      <c r="F63" s="142">
        <v>4520</v>
      </c>
      <c r="G63" s="142">
        <v>4479</v>
      </c>
      <c r="H63" s="143">
        <v>4683</v>
      </c>
    </row>
    <row r="64" spans="2:8" ht="15" customHeight="1" x14ac:dyDescent="0.15"/>
  </sheetData>
  <sheetProtection algorithmName="SHA-512" hashValue="MVACPsko1it0EwX9GGDJtFAhPiR1kLvTBKtDJYq2b7wUgPIeeHw3MErcbe66toi79/HCGXYrUfo6hCmQ5BQ4rw==" saltValue="8k7Q5sicOR/GiQQ4l7YQ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R6" sqref="BR6"/>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8" t="s">
        <v>618</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5" x14ac:dyDescent="0.15">
      <c r="B44" s="387"/>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5" x14ac:dyDescent="0.15">
      <c r="B45" s="387"/>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5" x14ac:dyDescent="0.15">
      <c r="B46" s="387"/>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5" x14ac:dyDescent="0.15">
      <c r="B47" s="387"/>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614</v>
      </c>
    </row>
    <row r="50" spans="1:109" ht="13.5" x14ac:dyDescent="0.15">
      <c r="B50" s="387"/>
      <c r="G50" s="1317"/>
      <c r="H50" s="1317"/>
      <c r="I50" s="1317"/>
      <c r="J50" s="1317"/>
      <c r="K50" s="396"/>
      <c r="L50" s="396"/>
      <c r="M50" s="395"/>
      <c r="N50" s="39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560</v>
      </c>
      <c r="BQ50" s="1321"/>
      <c r="BR50" s="1321"/>
      <c r="BS50" s="1321"/>
      <c r="BT50" s="1321"/>
      <c r="BU50" s="1321"/>
      <c r="BV50" s="1321"/>
      <c r="BW50" s="1321"/>
      <c r="BX50" s="1321" t="s">
        <v>561</v>
      </c>
      <c r="BY50" s="1321"/>
      <c r="BZ50" s="1321"/>
      <c r="CA50" s="1321"/>
      <c r="CB50" s="1321"/>
      <c r="CC50" s="1321"/>
      <c r="CD50" s="1321"/>
      <c r="CE50" s="1321"/>
      <c r="CF50" s="1321" t="s">
        <v>562</v>
      </c>
      <c r="CG50" s="1321"/>
      <c r="CH50" s="1321"/>
      <c r="CI50" s="1321"/>
      <c r="CJ50" s="1321"/>
      <c r="CK50" s="1321"/>
      <c r="CL50" s="1321"/>
      <c r="CM50" s="1321"/>
      <c r="CN50" s="1321" t="s">
        <v>563</v>
      </c>
      <c r="CO50" s="1321"/>
      <c r="CP50" s="1321"/>
      <c r="CQ50" s="1321"/>
      <c r="CR50" s="1321"/>
      <c r="CS50" s="1321"/>
      <c r="CT50" s="1321"/>
      <c r="CU50" s="1321"/>
      <c r="CV50" s="1321" t="s">
        <v>564</v>
      </c>
      <c r="CW50" s="1321"/>
      <c r="CX50" s="1321"/>
      <c r="CY50" s="1321"/>
      <c r="CZ50" s="1321"/>
      <c r="DA50" s="1321"/>
      <c r="DB50" s="1321"/>
      <c r="DC50" s="1321"/>
    </row>
    <row r="51" spans="1:109" ht="13.5" customHeight="1" x14ac:dyDescent="0.15">
      <c r="B51" s="387"/>
      <c r="G51" s="1307"/>
      <c r="H51" s="1307"/>
      <c r="I51" s="1325"/>
      <c r="J51" s="1325"/>
      <c r="K51" s="1322"/>
      <c r="L51" s="1322"/>
      <c r="M51" s="1322"/>
      <c r="N51" s="1322"/>
      <c r="AM51" s="394"/>
      <c r="AN51" s="1323" t="s">
        <v>613</v>
      </c>
      <c r="AO51" s="1323"/>
      <c r="AP51" s="1323"/>
      <c r="AQ51" s="1323"/>
      <c r="AR51" s="1323"/>
      <c r="AS51" s="1323"/>
      <c r="AT51" s="1323"/>
      <c r="AU51" s="1323"/>
      <c r="AV51" s="1323"/>
      <c r="AW51" s="1323"/>
      <c r="AX51" s="1323"/>
      <c r="AY51" s="1323"/>
      <c r="AZ51" s="1323"/>
      <c r="BA51" s="1323"/>
      <c r="BB51" s="1323" t="s">
        <v>611</v>
      </c>
      <c r="BC51" s="1323"/>
      <c r="BD51" s="1323"/>
      <c r="BE51" s="1323"/>
      <c r="BF51" s="1323"/>
      <c r="BG51" s="1323"/>
      <c r="BH51" s="1323"/>
      <c r="BI51" s="1323"/>
      <c r="BJ51" s="1323"/>
      <c r="BK51" s="1323"/>
      <c r="BL51" s="1323"/>
      <c r="BM51" s="1323"/>
      <c r="BN51" s="1323"/>
      <c r="BO51" s="1323"/>
      <c r="BP51" s="1306">
        <v>32.6</v>
      </c>
      <c r="BQ51" s="1306"/>
      <c r="BR51" s="1306"/>
      <c r="BS51" s="1306"/>
      <c r="BT51" s="1306"/>
      <c r="BU51" s="1306"/>
      <c r="BV51" s="1306"/>
      <c r="BW51" s="1306"/>
      <c r="BX51" s="1306">
        <v>28.9</v>
      </c>
      <c r="BY51" s="1306"/>
      <c r="BZ51" s="1306"/>
      <c r="CA51" s="1306"/>
      <c r="CB51" s="1306"/>
      <c r="CC51" s="1306"/>
      <c r="CD51" s="1306"/>
      <c r="CE51" s="1306"/>
      <c r="CF51" s="1306"/>
      <c r="CG51" s="1306"/>
      <c r="CH51" s="1306"/>
      <c r="CI51" s="1306"/>
      <c r="CJ51" s="1306"/>
      <c r="CK51" s="1306"/>
      <c r="CL51" s="1306"/>
      <c r="CM51" s="1306"/>
      <c r="CN51" s="1306">
        <v>2.8</v>
      </c>
      <c r="CO51" s="1306"/>
      <c r="CP51" s="1306"/>
      <c r="CQ51" s="1306"/>
      <c r="CR51" s="1306"/>
      <c r="CS51" s="1306"/>
      <c r="CT51" s="1306"/>
      <c r="CU51" s="1306"/>
      <c r="CV51" s="1306"/>
      <c r="CW51" s="1306"/>
      <c r="CX51" s="1306"/>
      <c r="CY51" s="1306"/>
      <c r="CZ51" s="1306"/>
      <c r="DA51" s="1306"/>
      <c r="DB51" s="1306"/>
      <c r="DC51" s="1306"/>
    </row>
    <row r="52" spans="1:109" ht="13.5" x14ac:dyDescent="0.15">
      <c r="B52" s="387"/>
      <c r="G52" s="1307"/>
      <c r="H52" s="1307"/>
      <c r="I52" s="1325"/>
      <c r="J52" s="1325"/>
      <c r="K52" s="1322"/>
      <c r="L52" s="1322"/>
      <c r="M52" s="1322"/>
      <c r="N52" s="1322"/>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5" x14ac:dyDescent="0.15">
      <c r="A53" s="402"/>
      <c r="B53" s="387"/>
      <c r="G53" s="1307"/>
      <c r="H53" s="1307"/>
      <c r="I53" s="1317"/>
      <c r="J53" s="1317"/>
      <c r="K53" s="1322"/>
      <c r="L53" s="1322"/>
      <c r="M53" s="1322"/>
      <c r="N53" s="1322"/>
      <c r="AM53" s="394"/>
      <c r="AN53" s="1323"/>
      <c r="AO53" s="1323"/>
      <c r="AP53" s="1323"/>
      <c r="AQ53" s="1323"/>
      <c r="AR53" s="1323"/>
      <c r="AS53" s="1323"/>
      <c r="AT53" s="1323"/>
      <c r="AU53" s="1323"/>
      <c r="AV53" s="1323"/>
      <c r="AW53" s="1323"/>
      <c r="AX53" s="1323"/>
      <c r="AY53" s="1323"/>
      <c r="AZ53" s="1323"/>
      <c r="BA53" s="1323"/>
      <c r="BB53" s="1323" t="s">
        <v>617</v>
      </c>
      <c r="BC53" s="1323"/>
      <c r="BD53" s="1323"/>
      <c r="BE53" s="1323"/>
      <c r="BF53" s="1323"/>
      <c r="BG53" s="1323"/>
      <c r="BH53" s="1323"/>
      <c r="BI53" s="1323"/>
      <c r="BJ53" s="1323"/>
      <c r="BK53" s="1323"/>
      <c r="BL53" s="1323"/>
      <c r="BM53" s="1323"/>
      <c r="BN53" s="1323"/>
      <c r="BO53" s="1323"/>
      <c r="BP53" s="1306">
        <v>59.6</v>
      </c>
      <c r="BQ53" s="1306"/>
      <c r="BR53" s="1306"/>
      <c r="BS53" s="1306"/>
      <c r="BT53" s="1306"/>
      <c r="BU53" s="1306"/>
      <c r="BV53" s="1306"/>
      <c r="BW53" s="1306"/>
      <c r="BX53" s="1306">
        <v>61.1</v>
      </c>
      <c r="BY53" s="1306"/>
      <c r="BZ53" s="1306"/>
      <c r="CA53" s="1306"/>
      <c r="CB53" s="1306"/>
      <c r="CC53" s="1306"/>
      <c r="CD53" s="1306"/>
      <c r="CE53" s="1306"/>
      <c r="CF53" s="1306">
        <v>62.8</v>
      </c>
      <c r="CG53" s="1306"/>
      <c r="CH53" s="1306"/>
      <c r="CI53" s="1306"/>
      <c r="CJ53" s="1306"/>
      <c r="CK53" s="1306"/>
      <c r="CL53" s="1306"/>
      <c r="CM53" s="1306"/>
      <c r="CN53" s="1306">
        <v>64</v>
      </c>
      <c r="CO53" s="1306"/>
      <c r="CP53" s="1306"/>
      <c r="CQ53" s="1306"/>
      <c r="CR53" s="1306"/>
      <c r="CS53" s="1306"/>
      <c r="CT53" s="1306"/>
      <c r="CU53" s="1306"/>
      <c r="CV53" s="1306">
        <v>64.2</v>
      </c>
      <c r="CW53" s="1306"/>
      <c r="CX53" s="1306"/>
      <c r="CY53" s="1306"/>
      <c r="CZ53" s="1306"/>
      <c r="DA53" s="1306"/>
      <c r="DB53" s="1306"/>
      <c r="DC53" s="1306"/>
    </row>
    <row r="54" spans="1:109" ht="13.5" x14ac:dyDescent="0.15">
      <c r="A54" s="402"/>
      <c r="B54" s="387"/>
      <c r="G54" s="1307"/>
      <c r="H54" s="1307"/>
      <c r="I54" s="1317"/>
      <c r="J54" s="1317"/>
      <c r="K54" s="1322"/>
      <c r="L54" s="1322"/>
      <c r="M54" s="1322"/>
      <c r="N54" s="1322"/>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5" x14ac:dyDescent="0.15">
      <c r="A55" s="402"/>
      <c r="B55" s="387"/>
      <c r="G55" s="1317"/>
      <c r="H55" s="1317"/>
      <c r="I55" s="1317"/>
      <c r="J55" s="1317"/>
      <c r="K55" s="1322"/>
      <c r="L55" s="1322"/>
      <c r="M55" s="1322"/>
      <c r="N55" s="1322"/>
      <c r="AN55" s="1321" t="s">
        <v>612</v>
      </c>
      <c r="AO55" s="1321"/>
      <c r="AP55" s="1321"/>
      <c r="AQ55" s="1321"/>
      <c r="AR55" s="1321"/>
      <c r="AS55" s="1321"/>
      <c r="AT55" s="1321"/>
      <c r="AU55" s="1321"/>
      <c r="AV55" s="1321"/>
      <c r="AW55" s="1321"/>
      <c r="AX55" s="1321"/>
      <c r="AY55" s="1321"/>
      <c r="AZ55" s="1321"/>
      <c r="BA55" s="1321"/>
      <c r="BB55" s="1323" t="s">
        <v>611</v>
      </c>
      <c r="BC55" s="1323"/>
      <c r="BD55" s="1323"/>
      <c r="BE55" s="1323"/>
      <c r="BF55" s="1323"/>
      <c r="BG55" s="1323"/>
      <c r="BH55" s="1323"/>
      <c r="BI55" s="1323"/>
      <c r="BJ55" s="1323"/>
      <c r="BK55" s="1323"/>
      <c r="BL55" s="1323"/>
      <c r="BM55" s="1323"/>
      <c r="BN55" s="1323"/>
      <c r="BO55" s="1323"/>
      <c r="BP55" s="1306">
        <v>13.1</v>
      </c>
      <c r="BQ55" s="1306"/>
      <c r="BR55" s="1306"/>
      <c r="BS55" s="1306"/>
      <c r="BT55" s="1306"/>
      <c r="BU55" s="1306"/>
      <c r="BV55" s="1306"/>
      <c r="BW55" s="1306"/>
      <c r="BX55" s="1306">
        <v>0</v>
      </c>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3.1</v>
      </c>
      <c r="CW55" s="1306"/>
      <c r="CX55" s="1306"/>
      <c r="CY55" s="1306"/>
      <c r="CZ55" s="1306"/>
      <c r="DA55" s="1306"/>
      <c r="DB55" s="1306"/>
      <c r="DC55" s="1306"/>
    </row>
    <row r="56" spans="1:109" ht="13.5" x14ac:dyDescent="0.15">
      <c r="A56" s="402"/>
      <c r="B56" s="387"/>
      <c r="G56" s="1317"/>
      <c r="H56" s="1317"/>
      <c r="I56" s="1317"/>
      <c r="J56" s="1317"/>
      <c r="K56" s="1322"/>
      <c r="L56" s="1322"/>
      <c r="M56" s="1322"/>
      <c r="N56" s="1322"/>
      <c r="AN56" s="1321"/>
      <c r="AO56" s="1321"/>
      <c r="AP56" s="1321"/>
      <c r="AQ56" s="1321"/>
      <c r="AR56" s="1321"/>
      <c r="AS56" s="1321"/>
      <c r="AT56" s="1321"/>
      <c r="AU56" s="1321"/>
      <c r="AV56" s="1321"/>
      <c r="AW56" s="1321"/>
      <c r="AX56" s="1321"/>
      <c r="AY56" s="1321"/>
      <c r="AZ56" s="1321"/>
      <c r="BA56" s="1321"/>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ht="13.5" x14ac:dyDescent="0.15">
      <c r="B57" s="408"/>
      <c r="G57" s="1317"/>
      <c r="H57" s="1317"/>
      <c r="I57" s="1324"/>
      <c r="J57" s="1324"/>
      <c r="K57" s="1322"/>
      <c r="L57" s="1322"/>
      <c r="M57" s="1322"/>
      <c r="N57" s="1322"/>
      <c r="AM57" s="386"/>
      <c r="AN57" s="1321"/>
      <c r="AO57" s="1321"/>
      <c r="AP57" s="1321"/>
      <c r="AQ57" s="1321"/>
      <c r="AR57" s="1321"/>
      <c r="AS57" s="1321"/>
      <c r="AT57" s="1321"/>
      <c r="AU57" s="1321"/>
      <c r="AV57" s="1321"/>
      <c r="AW57" s="1321"/>
      <c r="AX57" s="1321"/>
      <c r="AY57" s="1321"/>
      <c r="AZ57" s="1321"/>
      <c r="BA57" s="1321"/>
      <c r="BB57" s="1323" t="s">
        <v>617</v>
      </c>
      <c r="BC57" s="1323"/>
      <c r="BD57" s="1323"/>
      <c r="BE57" s="1323"/>
      <c r="BF57" s="1323"/>
      <c r="BG57" s="1323"/>
      <c r="BH57" s="1323"/>
      <c r="BI57" s="1323"/>
      <c r="BJ57" s="1323"/>
      <c r="BK57" s="1323"/>
      <c r="BL57" s="1323"/>
      <c r="BM57" s="1323"/>
      <c r="BN57" s="1323"/>
      <c r="BO57" s="1323"/>
      <c r="BP57" s="1306">
        <v>53.4</v>
      </c>
      <c r="BQ57" s="1306"/>
      <c r="BR57" s="1306"/>
      <c r="BS57" s="1306"/>
      <c r="BT57" s="1306"/>
      <c r="BU57" s="1306"/>
      <c r="BV57" s="1306"/>
      <c r="BW57" s="1306"/>
      <c r="BX57" s="1306">
        <v>52.1</v>
      </c>
      <c r="BY57" s="1306"/>
      <c r="BZ57" s="1306"/>
      <c r="CA57" s="1306"/>
      <c r="CB57" s="1306"/>
      <c r="CC57" s="1306"/>
      <c r="CD57" s="1306"/>
      <c r="CE57" s="1306"/>
      <c r="CF57" s="1306">
        <v>59.1</v>
      </c>
      <c r="CG57" s="1306"/>
      <c r="CH57" s="1306"/>
      <c r="CI57" s="1306"/>
      <c r="CJ57" s="1306"/>
      <c r="CK57" s="1306"/>
      <c r="CL57" s="1306"/>
      <c r="CM57" s="1306"/>
      <c r="CN57" s="1306">
        <v>59.8</v>
      </c>
      <c r="CO57" s="1306"/>
      <c r="CP57" s="1306"/>
      <c r="CQ57" s="1306"/>
      <c r="CR57" s="1306"/>
      <c r="CS57" s="1306"/>
      <c r="CT57" s="1306"/>
      <c r="CU57" s="1306"/>
      <c r="CV57" s="1306">
        <v>59.7</v>
      </c>
      <c r="CW57" s="1306"/>
      <c r="CX57" s="1306"/>
      <c r="CY57" s="1306"/>
      <c r="CZ57" s="1306"/>
      <c r="DA57" s="1306"/>
      <c r="DB57" s="1306"/>
      <c r="DC57" s="1306"/>
      <c r="DD57" s="413"/>
      <c r="DE57" s="408"/>
    </row>
    <row r="58" spans="1:109" s="402" customFormat="1" ht="13.5" x14ac:dyDescent="0.15">
      <c r="A58" s="386"/>
      <c r="B58" s="408"/>
      <c r="G58" s="1317"/>
      <c r="H58" s="1317"/>
      <c r="I58" s="1324"/>
      <c r="J58" s="1324"/>
      <c r="K58" s="1322"/>
      <c r="L58" s="1322"/>
      <c r="M58" s="1322"/>
      <c r="N58" s="1322"/>
      <c r="AM58" s="386"/>
      <c r="AN58" s="1321"/>
      <c r="AO58" s="1321"/>
      <c r="AP58" s="1321"/>
      <c r="AQ58" s="1321"/>
      <c r="AR58" s="1321"/>
      <c r="AS58" s="1321"/>
      <c r="AT58" s="1321"/>
      <c r="AU58" s="1321"/>
      <c r="AV58" s="1321"/>
      <c r="AW58" s="1321"/>
      <c r="AX58" s="1321"/>
      <c r="AY58" s="1321"/>
      <c r="AZ58" s="1321"/>
      <c r="BA58" s="1321"/>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616</v>
      </c>
    </row>
    <row r="64" spans="1:109" ht="13.5" x14ac:dyDescent="0.15">
      <c r="B64" s="387"/>
      <c r="G64" s="403"/>
      <c r="I64" s="405"/>
      <c r="J64" s="405"/>
      <c r="K64" s="405"/>
      <c r="L64" s="405"/>
      <c r="M64" s="405"/>
      <c r="N64" s="404"/>
      <c r="AM64" s="403"/>
      <c r="AN64" s="403" t="s">
        <v>615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7" t="s">
        <v>621</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5" x14ac:dyDescent="0.15">
      <c r="B66" s="387"/>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5" x14ac:dyDescent="0.15">
      <c r="B67" s="387"/>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5" x14ac:dyDescent="0.15">
      <c r="B68" s="387"/>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5" x14ac:dyDescent="0.15">
      <c r="B69" s="387"/>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614</v>
      </c>
    </row>
    <row r="72" spans="2:107" ht="13.5" x14ac:dyDescent="0.15">
      <c r="B72" s="387"/>
      <c r="G72" s="1317"/>
      <c r="H72" s="1317"/>
      <c r="I72" s="1317"/>
      <c r="J72" s="1317"/>
      <c r="K72" s="396"/>
      <c r="L72" s="396"/>
      <c r="M72" s="395"/>
      <c r="N72" s="39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560</v>
      </c>
      <c r="BQ72" s="1321"/>
      <c r="BR72" s="1321"/>
      <c r="BS72" s="1321"/>
      <c r="BT72" s="1321"/>
      <c r="BU72" s="1321"/>
      <c r="BV72" s="1321"/>
      <c r="BW72" s="1321"/>
      <c r="BX72" s="1321" t="s">
        <v>561</v>
      </c>
      <c r="BY72" s="1321"/>
      <c r="BZ72" s="1321"/>
      <c r="CA72" s="1321"/>
      <c r="CB72" s="1321"/>
      <c r="CC72" s="1321"/>
      <c r="CD72" s="1321"/>
      <c r="CE72" s="1321"/>
      <c r="CF72" s="1321" t="s">
        <v>562</v>
      </c>
      <c r="CG72" s="1321"/>
      <c r="CH72" s="1321"/>
      <c r="CI72" s="1321"/>
      <c r="CJ72" s="1321"/>
      <c r="CK72" s="1321"/>
      <c r="CL72" s="1321"/>
      <c r="CM72" s="1321"/>
      <c r="CN72" s="1321" t="s">
        <v>563</v>
      </c>
      <c r="CO72" s="1321"/>
      <c r="CP72" s="1321"/>
      <c r="CQ72" s="1321"/>
      <c r="CR72" s="1321"/>
      <c r="CS72" s="1321"/>
      <c r="CT72" s="1321"/>
      <c r="CU72" s="1321"/>
      <c r="CV72" s="1321" t="s">
        <v>564</v>
      </c>
      <c r="CW72" s="1321"/>
      <c r="CX72" s="1321"/>
      <c r="CY72" s="1321"/>
      <c r="CZ72" s="1321"/>
      <c r="DA72" s="1321"/>
      <c r="DB72" s="1321"/>
      <c r="DC72" s="1321"/>
    </row>
    <row r="73" spans="2:107" ht="13.5" x14ac:dyDescent="0.15">
      <c r="B73" s="387"/>
      <c r="G73" s="1307"/>
      <c r="H73" s="1307"/>
      <c r="I73" s="1307"/>
      <c r="J73" s="1307"/>
      <c r="K73" s="1326"/>
      <c r="L73" s="1326"/>
      <c r="M73" s="1326"/>
      <c r="N73" s="1326"/>
      <c r="AM73" s="394"/>
      <c r="AN73" s="1323" t="s">
        <v>613</v>
      </c>
      <c r="AO73" s="1323"/>
      <c r="AP73" s="1323"/>
      <c r="AQ73" s="1323"/>
      <c r="AR73" s="1323"/>
      <c r="AS73" s="1323"/>
      <c r="AT73" s="1323"/>
      <c r="AU73" s="1323"/>
      <c r="AV73" s="1323"/>
      <c r="AW73" s="1323"/>
      <c r="AX73" s="1323"/>
      <c r="AY73" s="1323"/>
      <c r="AZ73" s="1323"/>
      <c r="BA73" s="1323"/>
      <c r="BB73" s="1323" t="s">
        <v>611</v>
      </c>
      <c r="BC73" s="1323"/>
      <c r="BD73" s="1323"/>
      <c r="BE73" s="1323"/>
      <c r="BF73" s="1323"/>
      <c r="BG73" s="1323"/>
      <c r="BH73" s="1323"/>
      <c r="BI73" s="1323"/>
      <c r="BJ73" s="1323"/>
      <c r="BK73" s="1323"/>
      <c r="BL73" s="1323"/>
      <c r="BM73" s="1323"/>
      <c r="BN73" s="1323"/>
      <c r="BO73" s="1323"/>
      <c r="BP73" s="1306">
        <v>32.6</v>
      </c>
      <c r="BQ73" s="1306"/>
      <c r="BR73" s="1306"/>
      <c r="BS73" s="1306"/>
      <c r="BT73" s="1306"/>
      <c r="BU73" s="1306"/>
      <c r="BV73" s="1306"/>
      <c r="BW73" s="1306"/>
      <c r="BX73" s="1306">
        <v>28.9</v>
      </c>
      <c r="BY73" s="1306"/>
      <c r="BZ73" s="1306"/>
      <c r="CA73" s="1306"/>
      <c r="CB73" s="1306"/>
      <c r="CC73" s="1306"/>
      <c r="CD73" s="1306"/>
      <c r="CE73" s="1306"/>
      <c r="CF73" s="1306"/>
      <c r="CG73" s="1306"/>
      <c r="CH73" s="1306"/>
      <c r="CI73" s="1306"/>
      <c r="CJ73" s="1306"/>
      <c r="CK73" s="1306"/>
      <c r="CL73" s="1306"/>
      <c r="CM73" s="1306"/>
      <c r="CN73" s="1306">
        <v>2.8</v>
      </c>
      <c r="CO73" s="1306"/>
      <c r="CP73" s="1306"/>
      <c r="CQ73" s="1306"/>
      <c r="CR73" s="1306"/>
      <c r="CS73" s="1306"/>
      <c r="CT73" s="1306"/>
      <c r="CU73" s="1306"/>
      <c r="CV73" s="1306"/>
      <c r="CW73" s="1306"/>
      <c r="CX73" s="1306"/>
      <c r="CY73" s="1306"/>
      <c r="CZ73" s="1306"/>
      <c r="DA73" s="1306"/>
      <c r="DB73" s="1306"/>
      <c r="DC73" s="1306"/>
    </row>
    <row r="74" spans="2:107" ht="13.5" x14ac:dyDescent="0.15">
      <c r="B74" s="387"/>
      <c r="G74" s="1307"/>
      <c r="H74" s="1307"/>
      <c r="I74" s="1307"/>
      <c r="J74" s="1307"/>
      <c r="K74" s="1326"/>
      <c r="L74" s="1326"/>
      <c r="M74" s="1326"/>
      <c r="N74" s="1326"/>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5" x14ac:dyDescent="0.15">
      <c r="B75" s="387"/>
      <c r="G75" s="1307"/>
      <c r="H75" s="1307"/>
      <c r="I75" s="1317"/>
      <c r="J75" s="1317"/>
      <c r="K75" s="1322"/>
      <c r="L75" s="1322"/>
      <c r="M75" s="1322"/>
      <c r="N75" s="1322"/>
      <c r="AM75" s="394"/>
      <c r="AN75" s="1323"/>
      <c r="AO75" s="1323"/>
      <c r="AP75" s="1323"/>
      <c r="AQ75" s="1323"/>
      <c r="AR75" s="1323"/>
      <c r="AS75" s="1323"/>
      <c r="AT75" s="1323"/>
      <c r="AU75" s="1323"/>
      <c r="AV75" s="1323"/>
      <c r="AW75" s="1323"/>
      <c r="AX75" s="1323"/>
      <c r="AY75" s="1323"/>
      <c r="AZ75" s="1323"/>
      <c r="BA75" s="1323"/>
      <c r="BB75" s="1323" t="s">
        <v>610</v>
      </c>
      <c r="BC75" s="1323"/>
      <c r="BD75" s="1323"/>
      <c r="BE75" s="1323"/>
      <c r="BF75" s="1323"/>
      <c r="BG75" s="1323"/>
      <c r="BH75" s="1323"/>
      <c r="BI75" s="1323"/>
      <c r="BJ75" s="1323"/>
      <c r="BK75" s="1323"/>
      <c r="BL75" s="1323"/>
      <c r="BM75" s="1323"/>
      <c r="BN75" s="1323"/>
      <c r="BO75" s="1323"/>
      <c r="BP75" s="1306">
        <v>10.6</v>
      </c>
      <c r="BQ75" s="1306"/>
      <c r="BR75" s="1306"/>
      <c r="BS75" s="1306"/>
      <c r="BT75" s="1306"/>
      <c r="BU75" s="1306"/>
      <c r="BV75" s="1306"/>
      <c r="BW75" s="1306"/>
      <c r="BX75" s="1306">
        <v>8.6</v>
      </c>
      <c r="BY75" s="1306"/>
      <c r="BZ75" s="1306"/>
      <c r="CA75" s="1306"/>
      <c r="CB75" s="1306"/>
      <c r="CC75" s="1306"/>
      <c r="CD75" s="1306"/>
      <c r="CE75" s="1306"/>
      <c r="CF75" s="1306">
        <v>7</v>
      </c>
      <c r="CG75" s="1306"/>
      <c r="CH75" s="1306"/>
      <c r="CI75" s="1306"/>
      <c r="CJ75" s="1306"/>
      <c r="CK75" s="1306"/>
      <c r="CL75" s="1306"/>
      <c r="CM75" s="1306"/>
      <c r="CN75" s="1306">
        <v>6.1</v>
      </c>
      <c r="CO75" s="1306"/>
      <c r="CP75" s="1306"/>
      <c r="CQ75" s="1306"/>
      <c r="CR75" s="1306"/>
      <c r="CS75" s="1306"/>
      <c r="CT75" s="1306"/>
      <c r="CU75" s="1306"/>
      <c r="CV75" s="1306">
        <v>5.9</v>
      </c>
      <c r="CW75" s="1306"/>
      <c r="CX75" s="1306"/>
      <c r="CY75" s="1306"/>
      <c r="CZ75" s="1306"/>
      <c r="DA75" s="1306"/>
      <c r="DB75" s="1306"/>
      <c r="DC75" s="1306"/>
    </row>
    <row r="76" spans="2:107" ht="13.5" x14ac:dyDescent="0.15">
      <c r="B76" s="387"/>
      <c r="G76" s="1307"/>
      <c r="H76" s="1307"/>
      <c r="I76" s="1317"/>
      <c r="J76" s="1317"/>
      <c r="K76" s="1322"/>
      <c r="L76" s="1322"/>
      <c r="M76" s="1322"/>
      <c r="N76" s="1322"/>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5" x14ac:dyDescent="0.15">
      <c r="B77" s="387"/>
      <c r="G77" s="1317"/>
      <c r="H77" s="1317"/>
      <c r="I77" s="1317"/>
      <c r="J77" s="1317"/>
      <c r="K77" s="1326"/>
      <c r="L77" s="1326"/>
      <c r="M77" s="1326"/>
      <c r="N77" s="1326"/>
      <c r="AN77" s="1321" t="s">
        <v>612</v>
      </c>
      <c r="AO77" s="1321"/>
      <c r="AP77" s="1321"/>
      <c r="AQ77" s="1321"/>
      <c r="AR77" s="1321"/>
      <c r="AS77" s="1321"/>
      <c r="AT77" s="1321"/>
      <c r="AU77" s="1321"/>
      <c r="AV77" s="1321"/>
      <c r="AW77" s="1321"/>
      <c r="AX77" s="1321"/>
      <c r="AY77" s="1321"/>
      <c r="AZ77" s="1321"/>
      <c r="BA77" s="1321"/>
      <c r="BB77" s="1323" t="s">
        <v>611</v>
      </c>
      <c r="BC77" s="1323"/>
      <c r="BD77" s="1323"/>
      <c r="BE77" s="1323"/>
      <c r="BF77" s="1323"/>
      <c r="BG77" s="1323"/>
      <c r="BH77" s="1323"/>
      <c r="BI77" s="1323"/>
      <c r="BJ77" s="1323"/>
      <c r="BK77" s="1323"/>
      <c r="BL77" s="1323"/>
      <c r="BM77" s="1323"/>
      <c r="BN77" s="1323"/>
      <c r="BO77" s="1323"/>
      <c r="BP77" s="1306">
        <v>13.1</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3.1</v>
      </c>
      <c r="CW77" s="1306"/>
      <c r="CX77" s="1306"/>
      <c r="CY77" s="1306"/>
      <c r="CZ77" s="1306"/>
      <c r="DA77" s="1306"/>
      <c r="DB77" s="1306"/>
      <c r="DC77" s="1306"/>
    </row>
    <row r="78" spans="2:107" ht="13.5" x14ac:dyDescent="0.15">
      <c r="B78" s="387"/>
      <c r="G78" s="1317"/>
      <c r="H78" s="1317"/>
      <c r="I78" s="1317"/>
      <c r="J78" s="1317"/>
      <c r="K78" s="1326"/>
      <c r="L78" s="1326"/>
      <c r="M78" s="1326"/>
      <c r="N78" s="1326"/>
      <c r="AN78" s="1321"/>
      <c r="AO78" s="1321"/>
      <c r="AP78" s="1321"/>
      <c r="AQ78" s="1321"/>
      <c r="AR78" s="1321"/>
      <c r="AS78" s="1321"/>
      <c r="AT78" s="1321"/>
      <c r="AU78" s="1321"/>
      <c r="AV78" s="1321"/>
      <c r="AW78" s="1321"/>
      <c r="AX78" s="1321"/>
      <c r="AY78" s="1321"/>
      <c r="AZ78" s="1321"/>
      <c r="BA78" s="1321"/>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5" x14ac:dyDescent="0.15">
      <c r="B79" s="387"/>
      <c r="G79" s="1317"/>
      <c r="H79" s="1317"/>
      <c r="I79" s="1324"/>
      <c r="J79" s="1324"/>
      <c r="K79" s="1328"/>
      <c r="L79" s="1328"/>
      <c r="M79" s="1328"/>
      <c r="N79" s="1328"/>
      <c r="AN79" s="1321"/>
      <c r="AO79" s="1321"/>
      <c r="AP79" s="1321"/>
      <c r="AQ79" s="1321"/>
      <c r="AR79" s="1321"/>
      <c r="AS79" s="1321"/>
      <c r="AT79" s="1321"/>
      <c r="AU79" s="1321"/>
      <c r="AV79" s="1321"/>
      <c r="AW79" s="1321"/>
      <c r="AX79" s="1321"/>
      <c r="AY79" s="1321"/>
      <c r="AZ79" s="1321"/>
      <c r="BA79" s="1321"/>
      <c r="BB79" s="1323" t="s">
        <v>610</v>
      </c>
      <c r="BC79" s="1323"/>
      <c r="BD79" s="1323"/>
      <c r="BE79" s="1323"/>
      <c r="BF79" s="1323"/>
      <c r="BG79" s="1323"/>
      <c r="BH79" s="1323"/>
      <c r="BI79" s="1323"/>
      <c r="BJ79" s="1323"/>
      <c r="BK79" s="1323"/>
      <c r="BL79" s="1323"/>
      <c r="BM79" s="1323"/>
      <c r="BN79" s="1323"/>
      <c r="BO79" s="1323"/>
      <c r="BP79" s="1306">
        <v>8.9</v>
      </c>
      <c r="BQ79" s="1306"/>
      <c r="BR79" s="1306"/>
      <c r="BS79" s="1306"/>
      <c r="BT79" s="1306"/>
      <c r="BU79" s="1306"/>
      <c r="BV79" s="1306"/>
      <c r="BW79" s="1306"/>
      <c r="BX79" s="1306">
        <v>7.9</v>
      </c>
      <c r="BY79" s="1306"/>
      <c r="BZ79" s="1306"/>
      <c r="CA79" s="1306"/>
      <c r="CB79" s="1306"/>
      <c r="CC79" s="1306"/>
      <c r="CD79" s="1306"/>
      <c r="CE79" s="1306"/>
      <c r="CF79" s="1306">
        <v>7.9</v>
      </c>
      <c r="CG79" s="1306"/>
      <c r="CH79" s="1306"/>
      <c r="CI79" s="1306"/>
      <c r="CJ79" s="1306"/>
      <c r="CK79" s="1306"/>
      <c r="CL79" s="1306"/>
      <c r="CM79" s="1306"/>
      <c r="CN79" s="1306">
        <v>7.8</v>
      </c>
      <c r="CO79" s="1306"/>
      <c r="CP79" s="1306"/>
      <c r="CQ79" s="1306"/>
      <c r="CR79" s="1306"/>
      <c r="CS79" s="1306"/>
      <c r="CT79" s="1306"/>
      <c r="CU79" s="1306"/>
      <c r="CV79" s="1306">
        <v>7.9</v>
      </c>
      <c r="CW79" s="1306"/>
      <c r="CX79" s="1306"/>
      <c r="CY79" s="1306"/>
      <c r="CZ79" s="1306"/>
      <c r="DA79" s="1306"/>
      <c r="DB79" s="1306"/>
      <c r="DC79" s="1306"/>
    </row>
    <row r="80" spans="2:107" ht="13.5" x14ac:dyDescent="0.15">
      <c r="B80" s="387"/>
      <c r="G80" s="1317"/>
      <c r="H80" s="1317"/>
      <c r="I80" s="1324"/>
      <c r="J80" s="1324"/>
      <c r="K80" s="1328"/>
      <c r="L80" s="1328"/>
      <c r="M80" s="1328"/>
      <c r="N80" s="1328"/>
      <c r="AN80" s="1321"/>
      <c r="AO80" s="1321"/>
      <c r="AP80" s="1321"/>
      <c r="AQ80" s="1321"/>
      <c r="AR80" s="1321"/>
      <c r="AS80" s="1321"/>
      <c r="AT80" s="1321"/>
      <c r="AU80" s="1321"/>
      <c r="AV80" s="1321"/>
      <c r="AW80" s="1321"/>
      <c r="AX80" s="1321"/>
      <c r="AY80" s="1321"/>
      <c r="AZ80" s="1321"/>
      <c r="BA80" s="1321"/>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tAQyj0FC4m0gyMObCLwNDMVYpPe58hICLNFWbJryLL3Xl82JBEXUs7pHYfLztum2KqDYAK0AQJ2EkIhLF4X8UA==" saltValue="qVRQiEFln2GlaPGBd2yKt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CO46" sqref="CO4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QQe9QxJrwCGlZdSHBNeInYExHwGWZI7tr86TLuDTejpHH2KR3IEIXoZ0So6kw8idlupreB5KSaskZKIyf4lbyQ==" saltValue="U+5QhY64enurRlRdi3vX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wvhD2/K+9FpuBKrYyMNzqoqvbKYb1LAVDecyEYB72UFvSN6UPxXvyHT7uuo/cPT7pOVfxDqAMgFrZJB922t5Yg==" saltValue="ExJNvSEMRQz+u03V5Bbi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103457</v>
      </c>
      <c r="E3" s="162"/>
      <c r="F3" s="163">
        <v>75972</v>
      </c>
      <c r="G3" s="164"/>
      <c r="H3" s="165"/>
    </row>
    <row r="4" spans="1:8" x14ac:dyDescent="0.15">
      <c r="A4" s="166"/>
      <c r="B4" s="167"/>
      <c r="C4" s="168"/>
      <c r="D4" s="169">
        <v>87666</v>
      </c>
      <c r="E4" s="170"/>
      <c r="F4" s="171">
        <v>40712</v>
      </c>
      <c r="G4" s="172"/>
      <c r="H4" s="173"/>
    </row>
    <row r="5" spans="1:8" x14ac:dyDescent="0.15">
      <c r="A5" s="154" t="s">
        <v>552</v>
      </c>
      <c r="B5" s="159"/>
      <c r="C5" s="160"/>
      <c r="D5" s="161">
        <v>69203</v>
      </c>
      <c r="E5" s="162"/>
      <c r="F5" s="163">
        <v>79466</v>
      </c>
      <c r="G5" s="164"/>
      <c r="H5" s="165"/>
    </row>
    <row r="6" spans="1:8" x14ac:dyDescent="0.15">
      <c r="A6" s="166"/>
      <c r="B6" s="167"/>
      <c r="C6" s="168"/>
      <c r="D6" s="169">
        <v>52996</v>
      </c>
      <c r="E6" s="170"/>
      <c r="F6" s="171">
        <v>44645</v>
      </c>
      <c r="G6" s="172"/>
      <c r="H6" s="173"/>
    </row>
    <row r="7" spans="1:8" x14ac:dyDescent="0.15">
      <c r="A7" s="154" t="s">
        <v>553</v>
      </c>
      <c r="B7" s="159"/>
      <c r="C7" s="160"/>
      <c r="D7" s="161">
        <v>62223</v>
      </c>
      <c r="E7" s="162"/>
      <c r="F7" s="163">
        <v>90072</v>
      </c>
      <c r="G7" s="164"/>
      <c r="H7" s="165"/>
    </row>
    <row r="8" spans="1:8" x14ac:dyDescent="0.15">
      <c r="A8" s="166"/>
      <c r="B8" s="167"/>
      <c r="C8" s="168"/>
      <c r="D8" s="169">
        <v>49155</v>
      </c>
      <c r="E8" s="170"/>
      <c r="F8" s="171">
        <v>46083</v>
      </c>
      <c r="G8" s="172"/>
      <c r="H8" s="173"/>
    </row>
    <row r="9" spans="1:8" x14ac:dyDescent="0.15">
      <c r="A9" s="154" t="s">
        <v>554</v>
      </c>
      <c r="B9" s="159"/>
      <c r="C9" s="160"/>
      <c r="D9" s="161">
        <v>87522</v>
      </c>
      <c r="E9" s="162"/>
      <c r="F9" s="163">
        <v>88328</v>
      </c>
      <c r="G9" s="164"/>
      <c r="H9" s="165"/>
    </row>
    <row r="10" spans="1:8" x14ac:dyDescent="0.15">
      <c r="A10" s="166"/>
      <c r="B10" s="167"/>
      <c r="C10" s="168"/>
      <c r="D10" s="169">
        <v>69440</v>
      </c>
      <c r="E10" s="170"/>
      <c r="F10" s="171">
        <v>49013</v>
      </c>
      <c r="G10" s="172"/>
      <c r="H10" s="173"/>
    </row>
    <row r="11" spans="1:8" x14ac:dyDescent="0.15">
      <c r="A11" s="154" t="s">
        <v>555</v>
      </c>
      <c r="B11" s="159"/>
      <c r="C11" s="160"/>
      <c r="D11" s="161">
        <v>106235</v>
      </c>
      <c r="E11" s="162"/>
      <c r="F11" s="163">
        <v>103390</v>
      </c>
      <c r="G11" s="164"/>
      <c r="H11" s="165"/>
    </row>
    <row r="12" spans="1:8" x14ac:dyDescent="0.15">
      <c r="A12" s="166"/>
      <c r="B12" s="167"/>
      <c r="C12" s="174"/>
      <c r="D12" s="169">
        <v>57867</v>
      </c>
      <c r="E12" s="170"/>
      <c r="F12" s="171">
        <v>51269</v>
      </c>
      <c r="G12" s="172"/>
      <c r="H12" s="173"/>
    </row>
    <row r="13" spans="1:8" x14ac:dyDescent="0.15">
      <c r="A13" s="154"/>
      <c r="B13" s="159"/>
      <c r="C13" s="175"/>
      <c r="D13" s="176">
        <v>85728</v>
      </c>
      <c r="E13" s="177"/>
      <c r="F13" s="178">
        <v>87446</v>
      </c>
      <c r="G13" s="179"/>
      <c r="H13" s="165"/>
    </row>
    <row r="14" spans="1:8" x14ac:dyDescent="0.15">
      <c r="A14" s="166"/>
      <c r="B14" s="167"/>
      <c r="C14" s="168"/>
      <c r="D14" s="169">
        <v>63425</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7.83</v>
      </c>
      <c r="C19" s="180">
        <f>ROUND(VALUE(SUBSTITUTE(実質収支比率等に係る経年分析!G$48,"▲","-")),2)</f>
        <v>8.4499999999999993</v>
      </c>
      <c r="D19" s="180">
        <f>ROUND(VALUE(SUBSTITUTE(実質収支比率等に係る経年分析!H$48,"▲","-")),2)</f>
        <v>5.37</v>
      </c>
      <c r="E19" s="180">
        <f>ROUND(VALUE(SUBSTITUTE(実質収支比率等に係る経年分析!I$48,"▲","-")),2)</f>
        <v>3.64</v>
      </c>
      <c r="F19" s="180">
        <f>ROUND(VALUE(SUBSTITUTE(実質収支比率等に係る経年分析!J$48,"▲","-")),2)</f>
        <v>2.39</v>
      </c>
    </row>
    <row r="20" spans="1:11" x14ac:dyDescent="0.15">
      <c r="A20" s="180" t="s">
        <v>55</v>
      </c>
      <c r="B20" s="180">
        <f>ROUND(VALUE(SUBSTITUTE(実質収支比率等に係る経年分析!F$47,"▲","-")),2)</f>
        <v>35.17</v>
      </c>
      <c r="C20" s="180">
        <f>ROUND(VALUE(SUBSTITUTE(実質収支比率等に係る経年分析!G$47,"▲","-")),2)</f>
        <v>42.75</v>
      </c>
      <c r="D20" s="180">
        <f>ROUND(VALUE(SUBSTITUTE(実質収支比率等に係る経年分析!H$47,"▲","-")),2)</f>
        <v>43.36</v>
      </c>
      <c r="E20" s="180">
        <f>ROUND(VALUE(SUBSTITUTE(実質収支比率等に係る経年分析!I$47,"▲","-")),2)</f>
        <v>44.16</v>
      </c>
      <c r="F20" s="180">
        <f>ROUND(VALUE(SUBSTITUTE(実質収支比率等に係る経年分析!J$47,"▲","-")),2)</f>
        <v>44.42</v>
      </c>
    </row>
    <row r="21" spans="1:11" x14ac:dyDescent="0.15">
      <c r="A21" s="180" t="s">
        <v>56</v>
      </c>
      <c r="B21" s="180">
        <f>IF(ISNUMBER(VALUE(SUBSTITUTE(実質収支比率等に係る経年分析!F$49,"▲","-"))),ROUND(VALUE(SUBSTITUTE(実質収支比率等に係る経年分析!F$49,"▲","-")),2),NA())</f>
        <v>7.43</v>
      </c>
      <c r="C21" s="180">
        <f>IF(ISNUMBER(VALUE(SUBSTITUTE(実質収支比率等に係る経年分析!G$49,"▲","-"))),ROUND(VALUE(SUBSTITUTE(実質収支比率等に係る経年分析!G$49,"▲","-")),2),NA())</f>
        <v>2.5299999999999998</v>
      </c>
      <c r="D21" s="180">
        <f>IF(ISNUMBER(VALUE(SUBSTITUTE(実質収支比率等に係る経年分析!H$49,"▲","-"))),ROUND(VALUE(SUBSTITUTE(実質収支比率等に係る経年分析!H$49,"▲","-")),2),NA())</f>
        <v>-7.8</v>
      </c>
      <c r="E21" s="180">
        <f>IF(ISNUMBER(VALUE(SUBSTITUTE(実質収支比率等に係る経年分析!I$49,"▲","-"))),ROUND(VALUE(SUBSTITUTE(実質収支比率等に係る経年分析!I$49,"▲","-")),2),NA())</f>
        <v>-4.8</v>
      </c>
      <c r="F21" s="180">
        <f>IF(ISNUMBER(VALUE(SUBSTITUTE(実質収支比率等に係る経年分析!J$49,"▲","-"))),ROUND(VALUE(SUBSTITUTE(実質収支比率等に係る経年分析!J$49,"▲","-")),2),NA())</f>
        <v>-0.57999999999999996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2.4900000000000002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2.2000000000000002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4.6900000000000004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820</v>
      </c>
      <c r="E42" s="182"/>
      <c r="F42" s="182"/>
      <c r="G42" s="182">
        <f>'実質公債費比率（分子）の構造'!L$52</f>
        <v>764</v>
      </c>
      <c r="H42" s="182"/>
      <c r="I42" s="182"/>
      <c r="J42" s="182">
        <f>'実質公債費比率（分子）の構造'!M$52</f>
        <v>738</v>
      </c>
      <c r="K42" s="182"/>
      <c r="L42" s="182"/>
      <c r="M42" s="182">
        <f>'実質公債費比率（分子）の構造'!N$52</f>
        <v>742</v>
      </c>
      <c r="N42" s="182"/>
      <c r="O42" s="182"/>
      <c r="P42" s="182">
        <f>'実質公債費比率（分子）の構造'!O$52</f>
        <v>743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27</v>
      </c>
      <c r="C44" s="182"/>
      <c r="D44" s="182"/>
      <c r="E44" s="182">
        <f>'実質公債費比率（分子）の構造'!L$50</f>
        <v>27</v>
      </c>
      <c r="F44" s="182"/>
      <c r="G44" s="182"/>
      <c r="H44" s="182">
        <f>'実質公債費比率（分子）の構造'!M$50</f>
        <v>24</v>
      </c>
      <c r="I44" s="182"/>
      <c r="J44" s="182"/>
      <c r="K44" s="182">
        <f>'実質公債費比率（分子）の構造'!N$50</f>
        <v>23</v>
      </c>
      <c r="L44" s="182"/>
      <c r="M44" s="182"/>
      <c r="N44" s="182">
        <f>'実質公債費比率（分子）の構造'!O$50</f>
        <v>20</v>
      </c>
      <c r="O44" s="182"/>
      <c r="P44" s="182"/>
    </row>
    <row r="45" spans="1:16" x14ac:dyDescent="0.15">
      <c r="A45" s="182" t="s">
        <v>66</v>
      </c>
      <c r="B45" s="182">
        <f>'実質公債費比率（分子）の構造'!K$49</f>
        <v>74</v>
      </c>
      <c r="C45" s="182"/>
      <c r="D45" s="182"/>
      <c r="E45" s="182">
        <f>'実質公債費比率（分子）の構造'!L$49</f>
        <v>34</v>
      </c>
      <c r="F45" s="182"/>
      <c r="G45" s="182"/>
      <c r="H45" s="182">
        <f>'実質公債費比率（分子）の構造'!M$49</f>
        <v>22</v>
      </c>
      <c r="I45" s="182"/>
      <c r="J45" s="182"/>
      <c r="K45" s="182">
        <f>'実質公債費比率（分子）の構造'!N$49</f>
        <v>21</v>
      </c>
      <c r="L45" s="182"/>
      <c r="M45" s="182"/>
      <c r="N45" s="182">
        <f>'実質公債費比率（分子）の構造'!O$49</f>
        <v>7</v>
      </c>
      <c r="O45" s="182"/>
      <c r="P45" s="182"/>
    </row>
    <row r="46" spans="1:16" x14ac:dyDescent="0.15">
      <c r="A46" s="182" t="s">
        <v>67</v>
      </c>
      <c r="B46" s="182">
        <f>'実質公債費比率（分子）の構造'!K$48</f>
        <v>190</v>
      </c>
      <c r="C46" s="182"/>
      <c r="D46" s="182"/>
      <c r="E46" s="182">
        <f>'実質公債費比率（分子）の構造'!L$48</f>
        <v>176</v>
      </c>
      <c r="F46" s="182"/>
      <c r="G46" s="182"/>
      <c r="H46" s="182">
        <f>'実質公債費比率（分子）の構造'!M$48</f>
        <v>152</v>
      </c>
      <c r="I46" s="182"/>
      <c r="J46" s="182"/>
      <c r="K46" s="182">
        <f>'実質公債費比率（分子）の構造'!N$48</f>
        <v>148</v>
      </c>
      <c r="L46" s="182"/>
      <c r="M46" s="182"/>
      <c r="N46" s="182">
        <f>'実質公債費比率（分子）の構造'!O$48</f>
        <v>143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871</v>
      </c>
      <c r="C49" s="182"/>
      <c r="D49" s="182"/>
      <c r="E49" s="182">
        <f>'実質公債費比率（分子）の構造'!L$45</f>
        <v>793</v>
      </c>
      <c r="F49" s="182"/>
      <c r="G49" s="182"/>
      <c r="H49" s="182">
        <f>'実質公債費比率（分子）の構造'!M$45</f>
        <v>770</v>
      </c>
      <c r="I49" s="182"/>
      <c r="J49" s="182"/>
      <c r="K49" s="182">
        <f>'実質公債費比率（分子）の構造'!N$45</f>
        <v>765</v>
      </c>
      <c r="L49" s="182"/>
      <c r="M49" s="182"/>
      <c r="N49" s="182">
        <f>'実質公債費比率（分子）の構造'!O$45</f>
        <v>801</v>
      </c>
      <c r="O49" s="182"/>
      <c r="P49" s="182"/>
    </row>
    <row r="50" spans="1:16" x14ac:dyDescent="0.15">
      <c r="A50" s="182" t="s">
        <v>71</v>
      </c>
      <c r="B50" s="182" t="e">
        <f>NA()</f>
        <v>#N/A</v>
      </c>
      <c r="C50" s="182">
        <f>IF(ISNUMBER('実質公債費比率（分子）の構造'!K$53),'実質公債費比率（分子）の構造'!K$53,NA())</f>
        <v>342</v>
      </c>
      <c r="D50" s="182" t="e">
        <f>NA()</f>
        <v>#N/A</v>
      </c>
      <c r="E50" s="182" t="e">
        <f>NA()</f>
        <v>#N/A</v>
      </c>
      <c r="F50" s="182">
        <f>IF(ISNUMBER('実質公債費比率（分子）の構造'!L$53),'実質公債費比率（分子）の構造'!L$53,NA())</f>
        <v>266</v>
      </c>
      <c r="G50" s="182" t="e">
        <f>NA()</f>
        <v>#N/A</v>
      </c>
      <c r="H50" s="182" t="e">
        <f>NA()</f>
        <v>#N/A</v>
      </c>
      <c r="I50" s="182">
        <f>IF(ISNUMBER('実質公債費比率（分子）の構造'!M$53),'実質公債費比率（分子）の構造'!M$53,NA())</f>
        <v>230</v>
      </c>
      <c r="J50" s="182" t="e">
        <f>NA()</f>
        <v>#N/A</v>
      </c>
      <c r="K50" s="182" t="e">
        <f>NA()</f>
        <v>#N/A</v>
      </c>
      <c r="L50" s="182">
        <f>IF(ISNUMBER('実質公債費比率（分子）の構造'!N$53),'実質公債費比率（分子）の構造'!N$53,NA())</f>
        <v>215</v>
      </c>
      <c r="M50" s="182" t="e">
        <f>NA()</f>
        <v>#N/A</v>
      </c>
      <c r="N50" s="182" t="e">
        <f>NA()</f>
        <v>#N/A</v>
      </c>
      <c r="O50" s="182">
        <f>IF(ISNUMBER('実質公債費比率（分子）の構造'!O$53),'実質公債費比率（分子）の構造'!O$53,NA())</f>
        <v>228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6652</v>
      </c>
      <c r="E56" s="181"/>
      <c r="F56" s="181"/>
      <c r="G56" s="181">
        <f>'将来負担比率（分子）の構造'!J$52</f>
        <v>6657</v>
      </c>
      <c r="H56" s="181"/>
      <c r="I56" s="181"/>
      <c r="J56" s="181">
        <f>'将来負担比率（分子）の構造'!K$52</f>
        <v>6993</v>
      </c>
      <c r="K56" s="181"/>
      <c r="L56" s="181"/>
      <c r="M56" s="181">
        <f>'将来負担比率（分子）の構造'!L$52</f>
        <v>6801</v>
      </c>
      <c r="N56" s="181"/>
      <c r="O56" s="181"/>
      <c r="P56" s="181">
        <f>'将来負担比率（分子）の構造'!M$52</f>
        <v>6895</v>
      </c>
    </row>
    <row r="57" spans="1:16" x14ac:dyDescent="0.15">
      <c r="A57" s="181" t="s">
        <v>42</v>
      </c>
      <c r="B57" s="181"/>
      <c r="C57" s="181"/>
      <c r="D57" s="181">
        <f>'将来負担比率（分子）の構造'!I$51</f>
        <v>242</v>
      </c>
      <c r="E57" s="181"/>
      <c r="F57" s="181"/>
      <c r="G57" s="181">
        <f>'将来負担比率（分子）の構造'!J$51</f>
        <v>209</v>
      </c>
      <c r="H57" s="181"/>
      <c r="I57" s="181"/>
      <c r="J57" s="181">
        <f>'将来負担比率（分子）の構造'!K$51</f>
        <v>181</v>
      </c>
      <c r="K57" s="181"/>
      <c r="L57" s="181"/>
      <c r="M57" s="181">
        <f>'将来負担比率（分子）の構造'!L$51</f>
        <v>157</v>
      </c>
      <c r="N57" s="181"/>
      <c r="O57" s="181"/>
      <c r="P57" s="181">
        <f>'将来負担比率（分子）の構造'!M$51</f>
        <v>134</v>
      </c>
    </row>
    <row r="58" spans="1:16" x14ac:dyDescent="0.15">
      <c r="A58" s="181" t="s">
        <v>41</v>
      </c>
      <c r="B58" s="181"/>
      <c r="C58" s="181"/>
      <c r="D58" s="181">
        <f>'将来負担比率（分子）の構造'!I$50</f>
        <v>2891</v>
      </c>
      <c r="E58" s="181"/>
      <c r="F58" s="181"/>
      <c r="G58" s="181">
        <f>'将来負担比率（分子）の構造'!J$50</f>
        <v>3213</v>
      </c>
      <c r="H58" s="181"/>
      <c r="I58" s="181"/>
      <c r="J58" s="181">
        <f>'将来負担比率（分子）の構造'!K$50</f>
        <v>3604</v>
      </c>
      <c r="K58" s="181"/>
      <c r="L58" s="181"/>
      <c r="M58" s="181">
        <f>'将来負担比率（分子）の構造'!L$50</f>
        <v>3670</v>
      </c>
      <c r="N58" s="181"/>
      <c r="O58" s="181"/>
      <c r="P58" s="181">
        <f>'将来負担比率（分子）の構造'!M$50</f>
        <v>3884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1656</v>
      </c>
      <c r="C62" s="181"/>
      <c r="D62" s="181"/>
      <c r="E62" s="181">
        <f>'将来負担比率（分子）の構造'!J$45</f>
        <v>1549</v>
      </c>
      <c r="F62" s="181"/>
      <c r="G62" s="181"/>
      <c r="H62" s="181">
        <f>'将来負担比率（分子）の構造'!K$45</f>
        <v>1484</v>
      </c>
      <c r="I62" s="181"/>
      <c r="J62" s="181"/>
      <c r="K62" s="181">
        <f>'将来負担比率（分子）の構造'!L$45</f>
        <v>1352</v>
      </c>
      <c r="L62" s="181"/>
      <c r="M62" s="181"/>
      <c r="N62" s="181">
        <f>'将来負担比率（分子）の構造'!M$45</f>
        <v>1228</v>
      </c>
      <c r="O62" s="181"/>
      <c r="P62" s="181"/>
    </row>
    <row r="63" spans="1:16" x14ac:dyDescent="0.15">
      <c r="A63" s="181" t="s">
        <v>34</v>
      </c>
      <c r="B63" s="181">
        <f>'将来負担比率（分子）の構造'!I$44</f>
        <v>194</v>
      </c>
      <c r="C63" s="181"/>
      <c r="D63" s="181"/>
      <c r="E63" s="181">
        <f>'将来負担比率（分子）の構造'!J$44</f>
        <v>193</v>
      </c>
      <c r="F63" s="181"/>
      <c r="G63" s="181"/>
      <c r="H63" s="181">
        <f>'将来負担比率（分子）の構造'!K$44</f>
        <v>154</v>
      </c>
      <c r="I63" s="181"/>
      <c r="J63" s="181"/>
      <c r="K63" s="181">
        <f>'将来負担比率（分子）の構造'!L$44</f>
        <v>124</v>
      </c>
      <c r="L63" s="181"/>
      <c r="M63" s="181"/>
      <c r="N63" s="181">
        <f>'将来負担比率（分子）の構造'!M$44</f>
        <v>100</v>
      </c>
      <c r="O63" s="181"/>
      <c r="P63" s="181"/>
    </row>
    <row r="64" spans="1:16" x14ac:dyDescent="0.15">
      <c r="A64" s="181" t="s">
        <v>33</v>
      </c>
      <c r="B64" s="181">
        <f>'将来負担比率（分子）の構造'!I$43</f>
        <v>1867</v>
      </c>
      <c r="C64" s="181"/>
      <c r="D64" s="181"/>
      <c r="E64" s="181">
        <f>'将来負担比率（分子）の構造'!J$43</f>
        <v>1599</v>
      </c>
      <c r="F64" s="181"/>
      <c r="G64" s="181"/>
      <c r="H64" s="181">
        <f>'将来負担比率（分子）の構造'!K$43</f>
        <v>1375</v>
      </c>
      <c r="I64" s="181"/>
      <c r="J64" s="181"/>
      <c r="K64" s="181">
        <f>'将来負担比率（分子）の構造'!L$43</f>
        <v>1264</v>
      </c>
      <c r="L64" s="181"/>
      <c r="M64" s="181"/>
      <c r="N64" s="181">
        <f>'将来負担比率（分子）の構造'!M$43</f>
        <v>1182</v>
      </c>
      <c r="O64" s="181"/>
      <c r="P64" s="181"/>
    </row>
    <row r="65" spans="1:16" x14ac:dyDescent="0.15">
      <c r="A65" s="181" t="s">
        <v>32</v>
      </c>
      <c r="B65" s="181">
        <f>'将来負担比率（分子）の構造'!I$42</f>
        <v>150</v>
      </c>
      <c r="C65" s="181"/>
      <c r="D65" s="181"/>
      <c r="E65" s="181">
        <f>'将来負担比率（分子）の構造'!J$42</f>
        <v>122</v>
      </c>
      <c r="F65" s="181"/>
      <c r="G65" s="181"/>
      <c r="H65" s="181">
        <f>'将来負担比率（分子）の構造'!K$42</f>
        <v>98</v>
      </c>
      <c r="I65" s="181"/>
      <c r="J65" s="181"/>
      <c r="K65" s="181">
        <f>'将来負担比率（分子）の構造'!L$42</f>
        <v>73</v>
      </c>
      <c r="L65" s="181"/>
      <c r="M65" s="181"/>
      <c r="N65" s="181">
        <f>'将来負担比率（分子）の構造'!M$42</f>
        <v>54</v>
      </c>
      <c r="O65" s="181"/>
      <c r="P65" s="181"/>
    </row>
    <row r="66" spans="1:16" x14ac:dyDescent="0.15">
      <c r="A66" s="181" t="s">
        <v>31</v>
      </c>
      <c r="B66" s="181">
        <f>'将来負担比率（分子）の構造'!I$41</f>
        <v>7234</v>
      </c>
      <c r="C66" s="181"/>
      <c r="D66" s="181"/>
      <c r="E66" s="181">
        <f>'将来負担比率（分子）の構造'!J$41</f>
        <v>7747</v>
      </c>
      <c r="F66" s="181"/>
      <c r="G66" s="181"/>
      <c r="H66" s="181">
        <f>'将来負担比率（分子）の構造'!K$41</f>
        <v>7666</v>
      </c>
      <c r="I66" s="181"/>
      <c r="J66" s="181"/>
      <c r="K66" s="181">
        <f>'将来負担比率（分子）の構造'!L$41</f>
        <v>7923</v>
      </c>
      <c r="L66" s="181"/>
      <c r="M66" s="181"/>
      <c r="N66" s="181">
        <f>'将来負担比率（分子）の構造'!M$41</f>
        <v>7988</v>
      </c>
      <c r="O66" s="181"/>
      <c r="P66" s="181"/>
    </row>
    <row r="67" spans="1:16" x14ac:dyDescent="0.15">
      <c r="A67" s="181" t="s">
        <v>75</v>
      </c>
      <c r="B67" s="181" t="e">
        <f>NA()</f>
        <v>#N/A</v>
      </c>
      <c r="C67" s="181">
        <f>IF(ISNUMBER('将来負担比率（分子）の構造'!I$53), IF('将来負担比率（分子）の構造'!I$53 &lt; 0, 0, '将来負担比率（分子）の構造'!I$53), NA())</f>
        <v>1317</v>
      </c>
      <c r="D67" s="181" t="e">
        <f>NA()</f>
        <v>#N/A</v>
      </c>
      <c r="E67" s="181" t="e">
        <f>NA()</f>
        <v>#N/A</v>
      </c>
      <c r="F67" s="181">
        <f>IF(ISNUMBER('将来負担比率（分子）の構造'!J$53), IF('将来負担比率（分子）の構造'!J$53 &lt; 0, 0, '将来負担比率（分子）の構造'!J$53), NA())</f>
        <v>1131</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108</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1974</v>
      </c>
      <c r="C72" s="185">
        <f>基金残高に係る経年分析!G55</f>
        <v>1976</v>
      </c>
      <c r="D72" s="185">
        <f>基金残高に係る経年分析!H55</f>
        <v>1977</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2546</v>
      </c>
      <c r="C74" s="185">
        <f>基金残高に係る経年分析!G57</f>
        <v>2503</v>
      </c>
      <c r="D74" s="185">
        <f>基金残高に係る経年分析!H57</f>
        <v>2705</v>
      </c>
    </row>
  </sheetData>
  <sheetProtection algorithmName="SHA-512" hashValue="fGM+p5unHg2gamrM7ugC8dZUVqFY7zf9YJrvrmLindqXo4OoxTE/jUUQkzcgqpPJBZQ7da1UDrP2K4UtEcILoA==" saltValue="wUpBNap46lsP+YRb6/2d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899910</v>
      </c>
      <c r="S5" s="734"/>
      <c r="T5" s="734"/>
      <c r="U5" s="734"/>
      <c r="V5" s="734"/>
      <c r="W5" s="734"/>
      <c r="X5" s="734"/>
      <c r="Y5" s="777"/>
      <c r="Z5" s="795">
        <v>11.4</v>
      </c>
      <c r="AA5" s="795"/>
      <c r="AB5" s="795"/>
      <c r="AC5" s="795"/>
      <c r="AD5" s="796">
        <v>899910</v>
      </c>
      <c r="AE5" s="796"/>
      <c r="AF5" s="796"/>
      <c r="AG5" s="796"/>
      <c r="AH5" s="796"/>
      <c r="AI5" s="796"/>
      <c r="AJ5" s="796"/>
      <c r="AK5" s="796"/>
      <c r="AL5" s="778">
        <v>20.5</v>
      </c>
      <c r="AM5" s="749"/>
      <c r="AN5" s="749"/>
      <c r="AO5" s="779"/>
      <c r="AP5" s="744" t="s">
        <v>225</v>
      </c>
      <c r="AQ5" s="745"/>
      <c r="AR5" s="745"/>
      <c r="AS5" s="745"/>
      <c r="AT5" s="745"/>
      <c r="AU5" s="745"/>
      <c r="AV5" s="745"/>
      <c r="AW5" s="745"/>
      <c r="AX5" s="745"/>
      <c r="AY5" s="745"/>
      <c r="AZ5" s="745"/>
      <c r="BA5" s="745"/>
      <c r="BB5" s="745"/>
      <c r="BC5" s="745"/>
      <c r="BD5" s="745"/>
      <c r="BE5" s="745"/>
      <c r="BF5" s="746"/>
      <c r="BG5" s="678">
        <v>899910</v>
      </c>
      <c r="BH5" s="679"/>
      <c r="BI5" s="679"/>
      <c r="BJ5" s="679"/>
      <c r="BK5" s="679"/>
      <c r="BL5" s="679"/>
      <c r="BM5" s="679"/>
      <c r="BN5" s="680"/>
      <c r="BO5" s="715">
        <v>100</v>
      </c>
      <c r="BP5" s="715"/>
      <c r="BQ5" s="715"/>
      <c r="BR5" s="715"/>
      <c r="BS5" s="716" t="s">
        <v>226</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218</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87777</v>
      </c>
      <c r="S6" s="679"/>
      <c r="T6" s="679"/>
      <c r="U6" s="679"/>
      <c r="V6" s="679"/>
      <c r="W6" s="679"/>
      <c r="X6" s="679"/>
      <c r="Y6" s="680"/>
      <c r="Z6" s="715">
        <v>1.1000000000000001</v>
      </c>
      <c r="AA6" s="715"/>
      <c r="AB6" s="715"/>
      <c r="AC6" s="715"/>
      <c r="AD6" s="716">
        <v>87777</v>
      </c>
      <c r="AE6" s="716"/>
      <c r="AF6" s="716"/>
      <c r="AG6" s="716"/>
      <c r="AH6" s="716"/>
      <c r="AI6" s="716"/>
      <c r="AJ6" s="716"/>
      <c r="AK6" s="716"/>
      <c r="AL6" s="681">
        <v>2</v>
      </c>
      <c r="AM6" s="682"/>
      <c r="AN6" s="682"/>
      <c r="AO6" s="717"/>
      <c r="AP6" s="675" t="s">
        <v>231</v>
      </c>
      <c r="AQ6" s="676"/>
      <c r="AR6" s="676"/>
      <c r="AS6" s="676"/>
      <c r="AT6" s="676"/>
      <c r="AU6" s="676"/>
      <c r="AV6" s="676"/>
      <c r="AW6" s="676"/>
      <c r="AX6" s="676"/>
      <c r="AY6" s="676"/>
      <c r="AZ6" s="676"/>
      <c r="BA6" s="676"/>
      <c r="BB6" s="676"/>
      <c r="BC6" s="676"/>
      <c r="BD6" s="676"/>
      <c r="BE6" s="676"/>
      <c r="BF6" s="677"/>
      <c r="BG6" s="678">
        <v>899910</v>
      </c>
      <c r="BH6" s="679"/>
      <c r="BI6" s="679"/>
      <c r="BJ6" s="679"/>
      <c r="BK6" s="679"/>
      <c r="BL6" s="679"/>
      <c r="BM6" s="679"/>
      <c r="BN6" s="680"/>
      <c r="BO6" s="715">
        <v>100</v>
      </c>
      <c r="BP6" s="715"/>
      <c r="BQ6" s="715"/>
      <c r="BR6" s="715"/>
      <c r="BS6" s="716" t="s">
        <v>129</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63190</v>
      </c>
      <c r="CS6" s="679"/>
      <c r="CT6" s="679"/>
      <c r="CU6" s="679"/>
      <c r="CV6" s="679"/>
      <c r="CW6" s="679"/>
      <c r="CX6" s="679"/>
      <c r="CY6" s="680"/>
      <c r="CZ6" s="778">
        <v>0.8</v>
      </c>
      <c r="DA6" s="749"/>
      <c r="DB6" s="749"/>
      <c r="DC6" s="781"/>
      <c r="DD6" s="684" t="s">
        <v>129</v>
      </c>
      <c r="DE6" s="679"/>
      <c r="DF6" s="679"/>
      <c r="DG6" s="679"/>
      <c r="DH6" s="679"/>
      <c r="DI6" s="679"/>
      <c r="DJ6" s="679"/>
      <c r="DK6" s="679"/>
      <c r="DL6" s="679"/>
      <c r="DM6" s="679"/>
      <c r="DN6" s="679"/>
      <c r="DO6" s="679"/>
      <c r="DP6" s="680"/>
      <c r="DQ6" s="684">
        <v>63190</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1201</v>
      </c>
      <c r="S7" s="679"/>
      <c r="T7" s="679"/>
      <c r="U7" s="679"/>
      <c r="V7" s="679"/>
      <c r="W7" s="679"/>
      <c r="X7" s="679"/>
      <c r="Y7" s="680"/>
      <c r="Z7" s="715">
        <v>0</v>
      </c>
      <c r="AA7" s="715"/>
      <c r="AB7" s="715"/>
      <c r="AC7" s="715"/>
      <c r="AD7" s="716">
        <v>1201</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355693</v>
      </c>
      <c r="BH7" s="679"/>
      <c r="BI7" s="679"/>
      <c r="BJ7" s="679"/>
      <c r="BK7" s="679"/>
      <c r="BL7" s="679"/>
      <c r="BM7" s="679"/>
      <c r="BN7" s="680"/>
      <c r="BO7" s="715">
        <v>39.5</v>
      </c>
      <c r="BP7" s="715"/>
      <c r="BQ7" s="715"/>
      <c r="BR7" s="715"/>
      <c r="BS7" s="716" t="s">
        <v>129</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1543685</v>
      </c>
      <c r="CS7" s="679"/>
      <c r="CT7" s="679"/>
      <c r="CU7" s="679"/>
      <c r="CV7" s="679"/>
      <c r="CW7" s="679"/>
      <c r="CX7" s="679"/>
      <c r="CY7" s="680"/>
      <c r="CZ7" s="715">
        <v>20</v>
      </c>
      <c r="DA7" s="715"/>
      <c r="DB7" s="715"/>
      <c r="DC7" s="715"/>
      <c r="DD7" s="684">
        <v>134249</v>
      </c>
      <c r="DE7" s="679"/>
      <c r="DF7" s="679"/>
      <c r="DG7" s="679"/>
      <c r="DH7" s="679"/>
      <c r="DI7" s="679"/>
      <c r="DJ7" s="679"/>
      <c r="DK7" s="679"/>
      <c r="DL7" s="679"/>
      <c r="DM7" s="679"/>
      <c r="DN7" s="679"/>
      <c r="DO7" s="679"/>
      <c r="DP7" s="680"/>
      <c r="DQ7" s="684">
        <v>1019712</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3707</v>
      </c>
      <c r="S8" s="679"/>
      <c r="T8" s="679"/>
      <c r="U8" s="679"/>
      <c r="V8" s="679"/>
      <c r="W8" s="679"/>
      <c r="X8" s="679"/>
      <c r="Y8" s="680"/>
      <c r="Z8" s="715">
        <v>0</v>
      </c>
      <c r="AA8" s="715"/>
      <c r="AB8" s="715"/>
      <c r="AC8" s="715"/>
      <c r="AD8" s="716">
        <v>3707</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15109</v>
      </c>
      <c r="BH8" s="679"/>
      <c r="BI8" s="679"/>
      <c r="BJ8" s="679"/>
      <c r="BK8" s="679"/>
      <c r="BL8" s="679"/>
      <c r="BM8" s="679"/>
      <c r="BN8" s="680"/>
      <c r="BO8" s="715">
        <v>1.7</v>
      </c>
      <c r="BP8" s="715"/>
      <c r="BQ8" s="715"/>
      <c r="BR8" s="715"/>
      <c r="BS8" s="684" t="s">
        <v>226</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1723473</v>
      </c>
      <c r="CS8" s="679"/>
      <c r="CT8" s="679"/>
      <c r="CU8" s="679"/>
      <c r="CV8" s="679"/>
      <c r="CW8" s="679"/>
      <c r="CX8" s="679"/>
      <c r="CY8" s="680"/>
      <c r="CZ8" s="715">
        <v>22.3</v>
      </c>
      <c r="DA8" s="715"/>
      <c r="DB8" s="715"/>
      <c r="DC8" s="715"/>
      <c r="DD8" s="684">
        <v>5482</v>
      </c>
      <c r="DE8" s="679"/>
      <c r="DF8" s="679"/>
      <c r="DG8" s="679"/>
      <c r="DH8" s="679"/>
      <c r="DI8" s="679"/>
      <c r="DJ8" s="679"/>
      <c r="DK8" s="679"/>
      <c r="DL8" s="679"/>
      <c r="DM8" s="679"/>
      <c r="DN8" s="679"/>
      <c r="DO8" s="679"/>
      <c r="DP8" s="680"/>
      <c r="DQ8" s="684">
        <v>1125544</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2176</v>
      </c>
      <c r="S9" s="679"/>
      <c r="T9" s="679"/>
      <c r="U9" s="679"/>
      <c r="V9" s="679"/>
      <c r="W9" s="679"/>
      <c r="X9" s="679"/>
      <c r="Y9" s="680"/>
      <c r="Z9" s="715">
        <v>0</v>
      </c>
      <c r="AA9" s="715"/>
      <c r="AB9" s="715"/>
      <c r="AC9" s="715"/>
      <c r="AD9" s="716">
        <v>2176</v>
      </c>
      <c r="AE9" s="716"/>
      <c r="AF9" s="716"/>
      <c r="AG9" s="716"/>
      <c r="AH9" s="716"/>
      <c r="AI9" s="716"/>
      <c r="AJ9" s="716"/>
      <c r="AK9" s="716"/>
      <c r="AL9" s="681">
        <v>0</v>
      </c>
      <c r="AM9" s="682"/>
      <c r="AN9" s="682"/>
      <c r="AO9" s="717"/>
      <c r="AP9" s="675" t="s">
        <v>240</v>
      </c>
      <c r="AQ9" s="676"/>
      <c r="AR9" s="676"/>
      <c r="AS9" s="676"/>
      <c r="AT9" s="676"/>
      <c r="AU9" s="676"/>
      <c r="AV9" s="676"/>
      <c r="AW9" s="676"/>
      <c r="AX9" s="676"/>
      <c r="AY9" s="676"/>
      <c r="AZ9" s="676"/>
      <c r="BA9" s="676"/>
      <c r="BB9" s="676"/>
      <c r="BC9" s="676"/>
      <c r="BD9" s="676"/>
      <c r="BE9" s="676"/>
      <c r="BF9" s="677"/>
      <c r="BG9" s="678">
        <v>292921</v>
      </c>
      <c r="BH9" s="679"/>
      <c r="BI9" s="679"/>
      <c r="BJ9" s="679"/>
      <c r="BK9" s="679"/>
      <c r="BL9" s="679"/>
      <c r="BM9" s="679"/>
      <c r="BN9" s="680"/>
      <c r="BO9" s="715">
        <v>32.6</v>
      </c>
      <c r="BP9" s="715"/>
      <c r="BQ9" s="715"/>
      <c r="BR9" s="715"/>
      <c r="BS9" s="684" t="s">
        <v>129</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826272</v>
      </c>
      <c r="CS9" s="679"/>
      <c r="CT9" s="679"/>
      <c r="CU9" s="679"/>
      <c r="CV9" s="679"/>
      <c r="CW9" s="679"/>
      <c r="CX9" s="679"/>
      <c r="CY9" s="680"/>
      <c r="CZ9" s="715">
        <v>10.7</v>
      </c>
      <c r="DA9" s="715"/>
      <c r="DB9" s="715"/>
      <c r="DC9" s="715"/>
      <c r="DD9" s="684">
        <v>38798</v>
      </c>
      <c r="DE9" s="679"/>
      <c r="DF9" s="679"/>
      <c r="DG9" s="679"/>
      <c r="DH9" s="679"/>
      <c r="DI9" s="679"/>
      <c r="DJ9" s="679"/>
      <c r="DK9" s="679"/>
      <c r="DL9" s="679"/>
      <c r="DM9" s="679"/>
      <c r="DN9" s="679"/>
      <c r="DO9" s="679"/>
      <c r="DP9" s="680"/>
      <c r="DQ9" s="684">
        <v>685565</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226</v>
      </c>
      <c r="S10" s="679"/>
      <c r="T10" s="679"/>
      <c r="U10" s="679"/>
      <c r="V10" s="679"/>
      <c r="W10" s="679"/>
      <c r="X10" s="679"/>
      <c r="Y10" s="680"/>
      <c r="Z10" s="715" t="s">
        <v>226</v>
      </c>
      <c r="AA10" s="715"/>
      <c r="AB10" s="715"/>
      <c r="AC10" s="715"/>
      <c r="AD10" s="716" t="s">
        <v>226</v>
      </c>
      <c r="AE10" s="716"/>
      <c r="AF10" s="716"/>
      <c r="AG10" s="716"/>
      <c r="AH10" s="716"/>
      <c r="AI10" s="716"/>
      <c r="AJ10" s="716"/>
      <c r="AK10" s="716"/>
      <c r="AL10" s="681" t="s">
        <v>129</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26758</v>
      </c>
      <c r="BH10" s="679"/>
      <c r="BI10" s="679"/>
      <c r="BJ10" s="679"/>
      <c r="BK10" s="679"/>
      <c r="BL10" s="679"/>
      <c r="BM10" s="679"/>
      <c r="BN10" s="680"/>
      <c r="BO10" s="715">
        <v>3</v>
      </c>
      <c r="BP10" s="715"/>
      <c r="BQ10" s="715"/>
      <c r="BR10" s="715"/>
      <c r="BS10" s="684" t="s">
        <v>129</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226</v>
      </c>
      <c r="CS10" s="679"/>
      <c r="CT10" s="679"/>
      <c r="CU10" s="679"/>
      <c r="CV10" s="679"/>
      <c r="CW10" s="679"/>
      <c r="CX10" s="679"/>
      <c r="CY10" s="680"/>
      <c r="CZ10" s="715" t="s">
        <v>129</v>
      </c>
      <c r="DA10" s="715"/>
      <c r="DB10" s="715"/>
      <c r="DC10" s="715"/>
      <c r="DD10" s="684" t="s">
        <v>129</v>
      </c>
      <c r="DE10" s="679"/>
      <c r="DF10" s="679"/>
      <c r="DG10" s="679"/>
      <c r="DH10" s="679"/>
      <c r="DI10" s="679"/>
      <c r="DJ10" s="679"/>
      <c r="DK10" s="679"/>
      <c r="DL10" s="679"/>
      <c r="DM10" s="679"/>
      <c r="DN10" s="679"/>
      <c r="DO10" s="679"/>
      <c r="DP10" s="680"/>
      <c r="DQ10" s="684" t="s">
        <v>129</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175253</v>
      </c>
      <c r="S11" s="679"/>
      <c r="T11" s="679"/>
      <c r="U11" s="679"/>
      <c r="V11" s="679"/>
      <c r="W11" s="679"/>
      <c r="X11" s="679"/>
      <c r="Y11" s="680"/>
      <c r="Z11" s="681">
        <v>2.2000000000000002</v>
      </c>
      <c r="AA11" s="682"/>
      <c r="AB11" s="682"/>
      <c r="AC11" s="683"/>
      <c r="AD11" s="684">
        <v>175253</v>
      </c>
      <c r="AE11" s="679"/>
      <c r="AF11" s="679"/>
      <c r="AG11" s="679"/>
      <c r="AH11" s="679"/>
      <c r="AI11" s="679"/>
      <c r="AJ11" s="679"/>
      <c r="AK11" s="680"/>
      <c r="AL11" s="681">
        <v>4</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20905</v>
      </c>
      <c r="BH11" s="679"/>
      <c r="BI11" s="679"/>
      <c r="BJ11" s="679"/>
      <c r="BK11" s="679"/>
      <c r="BL11" s="679"/>
      <c r="BM11" s="679"/>
      <c r="BN11" s="680"/>
      <c r="BO11" s="715">
        <v>2.2999999999999998</v>
      </c>
      <c r="BP11" s="715"/>
      <c r="BQ11" s="715"/>
      <c r="BR11" s="715"/>
      <c r="BS11" s="684" t="s">
        <v>129</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514102</v>
      </c>
      <c r="CS11" s="679"/>
      <c r="CT11" s="679"/>
      <c r="CU11" s="679"/>
      <c r="CV11" s="679"/>
      <c r="CW11" s="679"/>
      <c r="CX11" s="679"/>
      <c r="CY11" s="680"/>
      <c r="CZ11" s="715">
        <v>6.7</v>
      </c>
      <c r="DA11" s="715"/>
      <c r="DB11" s="715"/>
      <c r="DC11" s="715"/>
      <c r="DD11" s="684">
        <v>164815</v>
      </c>
      <c r="DE11" s="679"/>
      <c r="DF11" s="679"/>
      <c r="DG11" s="679"/>
      <c r="DH11" s="679"/>
      <c r="DI11" s="679"/>
      <c r="DJ11" s="679"/>
      <c r="DK11" s="679"/>
      <c r="DL11" s="679"/>
      <c r="DM11" s="679"/>
      <c r="DN11" s="679"/>
      <c r="DO11" s="679"/>
      <c r="DP11" s="680"/>
      <c r="DQ11" s="684">
        <v>315589</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226</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226</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443428</v>
      </c>
      <c r="BH12" s="679"/>
      <c r="BI12" s="679"/>
      <c r="BJ12" s="679"/>
      <c r="BK12" s="679"/>
      <c r="BL12" s="679"/>
      <c r="BM12" s="679"/>
      <c r="BN12" s="680"/>
      <c r="BO12" s="715">
        <v>49.3</v>
      </c>
      <c r="BP12" s="715"/>
      <c r="BQ12" s="715"/>
      <c r="BR12" s="715"/>
      <c r="BS12" s="684" t="s">
        <v>226</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125191</v>
      </c>
      <c r="CS12" s="679"/>
      <c r="CT12" s="679"/>
      <c r="CU12" s="679"/>
      <c r="CV12" s="679"/>
      <c r="CW12" s="679"/>
      <c r="CX12" s="679"/>
      <c r="CY12" s="680"/>
      <c r="CZ12" s="715">
        <v>1.6</v>
      </c>
      <c r="DA12" s="715"/>
      <c r="DB12" s="715"/>
      <c r="DC12" s="715"/>
      <c r="DD12" s="684">
        <v>23362</v>
      </c>
      <c r="DE12" s="679"/>
      <c r="DF12" s="679"/>
      <c r="DG12" s="679"/>
      <c r="DH12" s="679"/>
      <c r="DI12" s="679"/>
      <c r="DJ12" s="679"/>
      <c r="DK12" s="679"/>
      <c r="DL12" s="679"/>
      <c r="DM12" s="679"/>
      <c r="DN12" s="679"/>
      <c r="DO12" s="679"/>
      <c r="DP12" s="680"/>
      <c r="DQ12" s="684">
        <v>81503</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226</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441418</v>
      </c>
      <c r="BH13" s="679"/>
      <c r="BI13" s="679"/>
      <c r="BJ13" s="679"/>
      <c r="BK13" s="679"/>
      <c r="BL13" s="679"/>
      <c r="BM13" s="679"/>
      <c r="BN13" s="680"/>
      <c r="BO13" s="715">
        <v>49.1</v>
      </c>
      <c r="BP13" s="715"/>
      <c r="BQ13" s="715"/>
      <c r="BR13" s="715"/>
      <c r="BS13" s="684" t="s">
        <v>129</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370968</v>
      </c>
      <c r="CS13" s="679"/>
      <c r="CT13" s="679"/>
      <c r="CU13" s="679"/>
      <c r="CV13" s="679"/>
      <c r="CW13" s="679"/>
      <c r="CX13" s="679"/>
      <c r="CY13" s="680"/>
      <c r="CZ13" s="715">
        <v>4.8</v>
      </c>
      <c r="DA13" s="715"/>
      <c r="DB13" s="715"/>
      <c r="DC13" s="715"/>
      <c r="DD13" s="684">
        <v>271778</v>
      </c>
      <c r="DE13" s="679"/>
      <c r="DF13" s="679"/>
      <c r="DG13" s="679"/>
      <c r="DH13" s="679"/>
      <c r="DI13" s="679"/>
      <c r="DJ13" s="679"/>
      <c r="DK13" s="679"/>
      <c r="DL13" s="679"/>
      <c r="DM13" s="679"/>
      <c r="DN13" s="679"/>
      <c r="DO13" s="679"/>
      <c r="DP13" s="680"/>
      <c r="DQ13" s="684">
        <v>166795</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8712</v>
      </c>
      <c r="S14" s="679"/>
      <c r="T14" s="679"/>
      <c r="U14" s="679"/>
      <c r="V14" s="679"/>
      <c r="W14" s="679"/>
      <c r="X14" s="679"/>
      <c r="Y14" s="680"/>
      <c r="Z14" s="715">
        <v>0.1</v>
      </c>
      <c r="AA14" s="715"/>
      <c r="AB14" s="715"/>
      <c r="AC14" s="715"/>
      <c r="AD14" s="716">
        <v>8712</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42703</v>
      </c>
      <c r="BH14" s="679"/>
      <c r="BI14" s="679"/>
      <c r="BJ14" s="679"/>
      <c r="BK14" s="679"/>
      <c r="BL14" s="679"/>
      <c r="BM14" s="679"/>
      <c r="BN14" s="680"/>
      <c r="BO14" s="715">
        <v>4.7</v>
      </c>
      <c r="BP14" s="715"/>
      <c r="BQ14" s="715"/>
      <c r="BR14" s="715"/>
      <c r="BS14" s="684" t="s">
        <v>129</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237959</v>
      </c>
      <c r="CS14" s="679"/>
      <c r="CT14" s="679"/>
      <c r="CU14" s="679"/>
      <c r="CV14" s="679"/>
      <c r="CW14" s="679"/>
      <c r="CX14" s="679"/>
      <c r="CY14" s="680"/>
      <c r="CZ14" s="715">
        <v>3.1</v>
      </c>
      <c r="DA14" s="715"/>
      <c r="DB14" s="715"/>
      <c r="DC14" s="715"/>
      <c r="DD14" s="684">
        <v>10170</v>
      </c>
      <c r="DE14" s="679"/>
      <c r="DF14" s="679"/>
      <c r="DG14" s="679"/>
      <c r="DH14" s="679"/>
      <c r="DI14" s="679"/>
      <c r="DJ14" s="679"/>
      <c r="DK14" s="679"/>
      <c r="DL14" s="679"/>
      <c r="DM14" s="679"/>
      <c r="DN14" s="679"/>
      <c r="DO14" s="679"/>
      <c r="DP14" s="680"/>
      <c r="DQ14" s="684">
        <v>212139</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226</v>
      </c>
      <c r="AE15" s="716"/>
      <c r="AF15" s="716"/>
      <c r="AG15" s="716"/>
      <c r="AH15" s="716"/>
      <c r="AI15" s="716"/>
      <c r="AJ15" s="716"/>
      <c r="AK15" s="716"/>
      <c r="AL15" s="681" t="s">
        <v>129</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58086</v>
      </c>
      <c r="BH15" s="679"/>
      <c r="BI15" s="679"/>
      <c r="BJ15" s="679"/>
      <c r="BK15" s="679"/>
      <c r="BL15" s="679"/>
      <c r="BM15" s="679"/>
      <c r="BN15" s="680"/>
      <c r="BO15" s="715">
        <v>6.5</v>
      </c>
      <c r="BP15" s="715"/>
      <c r="BQ15" s="715"/>
      <c r="BR15" s="715"/>
      <c r="BS15" s="684" t="s">
        <v>129</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921821</v>
      </c>
      <c r="CS15" s="679"/>
      <c r="CT15" s="679"/>
      <c r="CU15" s="679"/>
      <c r="CV15" s="679"/>
      <c r="CW15" s="679"/>
      <c r="CX15" s="679"/>
      <c r="CY15" s="680"/>
      <c r="CZ15" s="715">
        <v>11.9</v>
      </c>
      <c r="DA15" s="715"/>
      <c r="DB15" s="715"/>
      <c r="DC15" s="715"/>
      <c r="DD15" s="684">
        <v>432716</v>
      </c>
      <c r="DE15" s="679"/>
      <c r="DF15" s="679"/>
      <c r="DG15" s="679"/>
      <c r="DH15" s="679"/>
      <c r="DI15" s="679"/>
      <c r="DJ15" s="679"/>
      <c r="DK15" s="679"/>
      <c r="DL15" s="679"/>
      <c r="DM15" s="679"/>
      <c r="DN15" s="679"/>
      <c r="DO15" s="679"/>
      <c r="DP15" s="680"/>
      <c r="DQ15" s="684">
        <v>481889</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2672</v>
      </c>
      <c r="S16" s="679"/>
      <c r="T16" s="679"/>
      <c r="U16" s="679"/>
      <c r="V16" s="679"/>
      <c r="W16" s="679"/>
      <c r="X16" s="679"/>
      <c r="Y16" s="680"/>
      <c r="Z16" s="715">
        <v>0</v>
      </c>
      <c r="AA16" s="715"/>
      <c r="AB16" s="715"/>
      <c r="AC16" s="715"/>
      <c r="AD16" s="716">
        <v>2672</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226</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562208</v>
      </c>
      <c r="CS16" s="679"/>
      <c r="CT16" s="679"/>
      <c r="CU16" s="679"/>
      <c r="CV16" s="679"/>
      <c r="CW16" s="679"/>
      <c r="CX16" s="679"/>
      <c r="CY16" s="680"/>
      <c r="CZ16" s="715">
        <v>7.3</v>
      </c>
      <c r="DA16" s="715"/>
      <c r="DB16" s="715"/>
      <c r="DC16" s="715"/>
      <c r="DD16" s="684" t="s">
        <v>129</v>
      </c>
      <c r="DE16" s="679"/>
      <c r="DF16" s="679"/>
      <c r="DG16" s="679"/>
      <c r="DH16" s="679"/>
      <c r="DI16" s="679"/>
      <c r="DJ16" s="679"/>
      <c r="DK16" s="679"/>
      <c r="DL16" s="679"/>
      <c r="DM16" s="679"/>
      <c r="DN16" s="679"/>
      <c r="DO16" s="679"/>
      <c r="DP16" s="680"/>
      <c r="DQ16" s="684">
        <v>19420</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30326</v>
      </c>
      <c r="S17" s="679"/>
      <c r="T17" s="679"/>
      <c r="U17" s="679"/>
      <c r="V17" s="679"/>
      <c r="W17" s="679"/>
      <c r="X17" s="679"/>
      <c r="Y17" s="680"/>
      <c r="Z17" s="715">
        <v>0.4</v>
      </c>
      <c r="AA17" s="715"/>
      <c r="AB17" s="715"/>
      <c r="AC17" s="715"/>
      <c r="AD17" s="716">
        <v>30326</v>
      </c>
      <c r="AE17" s="716"/>
      <c r="AF17" s="716"/>
      <c r="AG17" s="716"/>
      <c r="AH17" s="716"/>
      <c r="AI17" s="716"/>
      <c r="AJ17" s="716"/>
      <c r="AK17" s="716"/>
      <c r="AL17" s="681">
        <v>0.7</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226</v>
      </c>
      <c r="BH17" s="679"/>
      <c r="BI17" s="679"/>
      <c r="BJ17" s="679"/>
      <c r="BK17" s="679"/>
      <c r="BL17" s="679"/>
      <c r="BM17" s="679"/>
      <c r="BN17" s="680"/>
      <c r="BO17" s="715" t="s">
        <v>226</v>
      </c>
      <c r="BP17" s="715"/>
      <c r="BQ17" s="715"/>
      <c r="BR17" s="715"/>
      <c r="BS17" s="684" t="s">
        <v>226</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829949</v>
      </c>
      <c r="CS17" s="679"/>
      <c r="CT17" s="679"/>
      <c r="CU17" s="679"/>
      <c r="CV17" s="679"/>
      <c r="CW17" s="679"/>
      <c r="CX17" s="679"/>
      <c r="CY17" s="680"/>
      <c r="CZ17" s="715">
        <v>10.8</v>
      </c>
      <c r="DA17" s="715"/>
      <c r="DB17" s="715"/>
      <c r="DC17" s="715"/>
      <c r="DD17" s="684" t="s">
        <v>226</v>
      </c>
      <c r="DE17" s="679"/>
      <c r="DF17" s="679"/>
      <c r="DG17" s="679"/>
      <c r="DH17" s="679"/>
      <c r="DI17" s="679"/>
      <c r="DJ17" s="679"/>
      <c r="DK17" s="679"/>
      <c r="DL17" s="679"/>
      <c r="DM17" s="679"/>
      <c r="DN17" s="679"/>
      <c r="DO17" s="679"/>
      <c r="DP17" s="680"/>
      <c r="DQ17" s="684">
        <v>794207</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4160</v>
      </c>
      <c r="S18" s="679"/>
      <c r="T18" s="679"/>
      <c r="U18" s="679"/>
      <c r="V18" s="679"/>
      <c r="W18" s="679"/>
      <c r="X18" s="679"/>
      <c r="Y18" s="680"/>
      <c r="Z18" s="715">
        <v>0.1</v>
      </c>
      <c r="AA18" s="715"/>
      <c r="AB18" s="715"/>
      <c r="AC18" s="715"/>
      <c r="AD18" s="716">
        <v>4160</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226</v>
      </c>
      <c r="CS18" s="679"/>
      <c r="CT18" s="679"/>
      <c r="CU18" s="679"/>
      <c r="CV18" s="679"/>
      <c r="CW18" s="679"/>
      <c r="CX18" s="679"/>
      <c r="CY18" s="680"/>
      <c r="CZ18" s="715" t="s">
        <v>226</v>
      </c>
      <c r="DA18" s="715"/>
      <c r="DB18" s="715"/>
      <c r="DC18" s="715"/>
      <c r="DD18" s="684" t="s">
        <v>226</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1123</v>
      </c>
      <c r="S19" s="679"/>
      <c r="T19" s="679"/>
      <c r="U19" s="679"/>
      <c r="V19" s="679"/>
      <c r="W19" s="679"/>
      <c r="X19" s="679"/>
      <c r="Y19" s="680"/>
      <c r="Z19" s="715">
        <v>0</v>
      </c>
      <c r="AA19" s="715"/>
      <c r="AB19" s="715"/>
      <c r="AC19" s="715"/>
      <c r="AD19" s="716">
        <v>1123</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226</v>
      </c>
      <c r="BH19" s="679"/>
      <c r="BI19" s="679"/>
      <c r="BJ19" s="679"/>
      <c r="BK19" s="679"/>
      <c r="BL19" s="679"/>
      <c r="BM19" s="679"/>
      <c r="BN19" s="680"/>
      <c r="BO19" s="715" t="s">
        <v>226</v>
      </c>
      <c r="BP19" s="715"/>
      <c r="BQ19" s="715"/>
      <c r="BR19" s="715"/>
      <c r="BS19" s="684" t="s">
        <v>129</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226</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229</v>
      </c>
      <c r="S20" s="679"/>
      <c r="T20" s="679"/>
      <c r="U20" s="679"/>
      <c r="V20" s="679"/>
      <c r="W20" s="679"/>
      <c r="X20" s="679"/>
      <c r="Y20" s="680"/>
      <c r="Z20" s="715">
        <v>0</v>
      </c>
      <c r="AA20" s="715"/>
      <c r="AB20" s="715"/>
      <c r="AC20" s="715"/>
      <c r="AD20" s="716">
        <v>229</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129</v>
      </c>
      <c r="BH20" s="679"/>
      <c r="BI20" s="679"/>
      <c r="BJ20" s="679"/>
      <c r="BK20" s="679"/>
      <c r="BL20" s="679"/>
      <c r="BM20" s="679"/>
      <c r="BN20" s="680"/>
      <c r="BO20" s="715" t="s">
        <v>226</v>
      </c>
      <c r="BP20" s="715"/>
      <c r="BQ20" s="715"/>
      <c r="BR20" s="715"/>
      <c r="BS20" s="684" t="s">
        <v>129</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7718818</v>
      </c>
      <c r="CS20" s="679"/>
      <c r="CT20" s="679"/>
      <c r="CU20" s="679"/>
      <c r="CV20" s="679"/>
      <c r="CW20" s="679"/>
      <c r="CX20" s="679"/>
      <c r="CY20" s="680"/>
      <c r="CZ20" s="715">
        <v>100</v>
      </c>
      <c r="DA20" s="715"/>
      <c r="DB20" s="715"/>
      <c r="DC20" s="715"/>
      <c r="DD20" s="684">
        <v>1081370</v>
      </c>
      <c r="DE20" s="679"/>
      <c r="DF20" s="679"/>
      <c r="DG20" s="679"/>
      <c r="DH20" s="679"/>
      <c r="DI20" s="679"/>
      <c r="DJ20" s="679"/>
      <c r="DK20" s="679"/>
      <c r="DL20" s="679"/>
      <c r="DM20" s="679"/>
      <c r="DN20" s="679"/>
      <c r="DO20" s="679"/>
      <c r="DP20" s="680"/>
      <c r="DQ20" s="684">
        <v>4965553</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24814</v>
      </c>
      <c r="S21" s="679"/>
      <c r="T21" s="679"/>
      <c r="U21" s="679"/>
      <c r="V21" s="679"/>
      <c r="W21" s="679"/>
      <c r="X21" s="679"/>
      <c r="Y21" s="680"/>
      <c r="Z21" s="715">
        <v>0.3</v>
      </c>
      <c r="AA21" s="715"/>
      <c r="AB21" s="715"/>
      <c r="AC21" s="715"/>
      <c r="AD21" s="716">
        <v>24814</v>
      </c>
      <c r="AE21" s="716"/>
      <c r="AF21" s="716"/>
      <c r="AG21" s="716"/>
      <c r="AH21" s="716"/>
      <c r="AI21" s="716"/>
      <c r="AJ21" s="716"/>
      <c r="AK21" s="716"/>
      <c r="AL21" s="681">
        <v>0.6</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t="s">
        <v>226</v>
      </c>
      <c r="BH21" s="679"/>
      <c r="BI21" s="679"/>
      <c r="BJ21" s="679"/>
      <c r="BK21" s="679"/>
      <c r="BL21" s="679"/>
      <c r="BM21" s="679"/>
      <c r="BN21" s="680"/>
      <c r="BO21" s="715" t="s">
        <v>129</v>
      </c>
      <c r="BP21" s="715"/>
      <c r="BQ21" s="715"/>
      <c r="BR21" s="715"/>
      <c r="BS21" s="684" t="s">
        <v>226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3433860</v>
      </c>
      <c r="S22" s="679"/>
      <c r="T22" s="679"/>
      <c r="U22" s="679"/>
      <c r="V22" s="679"/>
      <c r="W22" s="679"/>
      <c r="X22" s="679"/>
      <c r="Y22" s="680"/>
      <c r="Z22" s="715">
        <v>43.7</v>
      </c>
      <c r="AA22" s="715"/>
      <c r="AB22" s="715"/>
      <c r="AC22" s="715"/>
      <c r="AD22" s="716">
        <v>3133400</v>
      </c>
      <c r="AE22" s="716"/>
      <c r="AF22" s="716"/>
      <c r="AG22" s="716"/>
      <c r="AH22" s="716"/>
      <c r="AI22" s="716"/>
      <c r="AJ22" s="716"/>
      <c r="AK22" s="716"/>
      <c r="AL22" s="681">
        <v>71.5</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129</v>
      </c>
      <c r="BH22" s="679"/>
      <c r="BI22" s="679"/>
      <c r="BJ22" s="679"/>
      <c r="BK22" s="679"/>
      <c r="BL22" s="679"/>
      <c r="BM22" s="679"/>
      <c r="BN22" s="680"/>
      <c r="BO22" s="715" t="s">
        <v>226</v>
      </c>
      <c r="BP22" s="715"/>
      <c r="BQ22" s="715"/>
      <c r="BR22" s="715"/>
      <c r="BS22" s="684" t="s">
        <v>129</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3133400</v>
      </c>
      <c r="S23" s="679"/>
      <c r="T23" s="679"/>
      <c r="U23" s="679"/>
      <c r="V23" s="679"/>
      <c r="W23" s="679"/>
      <c r="X23" s="679"/>
      <c r="Y23" s="680"/>
      <c r="Z23" s="715">
        <v>39.799999999999997</v>
      </c>
      <c r="AA23" s="715"/>
      <c r="AB23" s="715"/>
      <c r="AC23" s="715"/>
      <c r="AD23" s="716">
        <v>3133400</v>
      </c>
      <c r="AE23" s="716"/>
      <c r="AF23" s="716"/>
      <c r="AG23" s="716"/>
      <c r="AH23" s="716"/>
      <c r="AI23" s="716"/>
      <c r="AJ23" s="716"/>
      <c r="AK23" s="716"/>
      <c r="AL23" s="681">
        <v>71.5</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t="s">
        <v>129</v>
      </c>
      <c r="BH23" s="679"/>
      <c r="BI23" s="679"/>
      <c r="BJ23" s="679"/>
      <c r="BK23" s="679"/>
      <c r="BL23" s="679"/>
      <c r="BM23" s="679"/>
      <c r="BN23" s="680"/>
      <c r="BO23" s="715" t="s">
        <v>129</v>
      </c>
      <c r="BP23" s="715"/>
      <c r="BQ23" s="715"/>
      <c r="BR23" s="715"/>
      <c r="BS23" s="684" t="s">
        <v>226</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300460</v>
      </c>
      <c r="S24" s="679"/>
      <c r="T24" s="679"/>
      <c r="U24" s="679"/>
      <c r="V24" s="679"/>
      <c r="W24" s="679"/>
      <c r="X24" s="679"/>
      <c r="Y24" s="680"/>
      <c r="Z24" s="715">
        <v>3.8</v>
      </c>
      <c r="AA24" s="715"/>
      <c r="AB24" s="715"/>
      <c r="AC24" s="715"/>
      <c r="AD24" s="716" t="s">
        <v>226</v>
      </c>
      <c r="AE24" s="716"/>
      <c r="AF24" s="716"/>
      <c r="AG24" s="716"/>
      <c r="AH24" s="716"/>
      <c r="AI24" s="716"/>
      <c r="AJ24" s="716"/>
      <c r="AK24" s="716"/>
      <c r="AL24" s="681" t="s">
        <v>226</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226</v>
      </c>
      <c r="BH24" s="679"/>
      <c r="BI24" s="679"/>
      <c r="BJ24" s="679"/>
      <c r="BK24" s="679"/>
      <c r="BL24" s="679"/>
      <c r="BM24" s="679"/>
      <c r="BN24" s="680"/>
      <c r="BO24" s="715" t="s">
        <v>226</v>
      </c>
      <c r="BP24" s="715"/>
      <c r="BQ24" s="715"/>
      <c r="BR24" s="715"/>
      <c r="BS24" s="684" t="s">
        <v>129</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2694153</v>
      </c>
      <c r="CS24" s="734"/>
      <c r="CT24" s="734"/>
      <c r="CU24" s="734"/>
      <c r="CV24" s="734"/>
      <c r="CW24" s="734"/>
      <c r="CX24" s="734"/>
      <c r="CY24" s="777"/>
      <c r="CZ24" s="778">
        <v>34.9</v>
      </c>
      <c r="DA24" s="749"/>
      <c r="DB24" s="749"/>
      <c r="DC24" s="781"/>
      <c r="DD24" s="776">
        <v>2228750</v>
      </c>
      <c r="DE24" s="734"/>
      <c r="DF24" s="734"/>
      <c r="DG24" s="734"/>
      <c r="DH24" s="734"/>
      <c r="DI24" s="734"/>
      <c r="DJ24" s="734"/>
      <c r="DK24" s="777"/>
      <c r="DL24" s="776">
        <v>2189100</v>
      </c>
      <c r="DM24" s="734"/>
      <c r="DN24" s="734"/>
      <c r="DO24" s="734"/>
      <c r="DP24" s="734"/>
      <c r="DQ24" s="734"/>
      <c r="DR24" s="734"/>
      <c r="DS24" s="734"/>
      <c r="DT24" s="734"/>
      <c r="DU24" s="734"/>
      <c r="DV24" s="777"/>
      <c r="DW24" s="778">
        <v>48.5</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3" t="s">
        <v>291</v>
      </c>
      <c r="AQ25" s="780"/>
      <c r="AR25" s="780"/>
      <c r="AS25" s="780"/>
      <c r="AT25" s="780"/>
      <c r="AU25" s="780"/>
      <c r="AV25" s="780"/>
      <c r="AW25" s="780"/>
      <c r="AX25" s="780"/>
      <c r="AY25" s="780"/>
      <c r="AZ25" s="780"/>
      <c r="BA25" s="780"/>
      <c r="BB25" s="780"/>
      <c r="BC25" s="780"/>
      <c r="BD25" s="780"/>
      <c r="BE25" s="780"/>
      <c r="BF25" s="775"/>
      <c r="BG25" s="678" t="s">
        <v>129</v>
      </c>
      <c r="BH25" s="679"/>
      <c r="BI25" s="679"/>
      <c r="BJ25" s="679"/>
      <c r="BK25" s="679"/>
      <c r="BL25" s="679"/>
      <c r="BM25" s="679"/>
      <c r="BN25" s="680"/>
      <c r="BO25" s="715" t="s">
        <v>226</v>
      </c>
      <c r="BP25" s="715"/>
      <c r="BQ25" s="715"/>
      <c r="BR25" s="715"/>
      <c r="BS25" s="684" t="s">
        <v>226</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1200335</v>
      </c>
      <c r="CS25" s="697"/>
      <c r="CT25" s="697"/>
      <c r="CU25" s="697"/>
      <c r="CV25" s="697"/>
      <c r="CW25" s="697"/>
      <c r="CX25" s="697"/>
      <c r="CY25" s="698"/>
      <c r="CZ25" s="681">
        <v>15.6</v>
      </c>
      <c r="DA25" s="699"/>
      <c r="DB25" s="699"/>
      <c r="DC25" s="700"/>
      <c r="DD25" s="684">
        <v>1154725</v>
      </c>
      <c r="DE25" s="697"/>
      <c r="DF25" s="697"/>
      <c r="DG25" s="697"/>
      <c r="DH25" s="697"/>
      <c r="DI25" s="697"/>
      <c r="DJ25" s="697"/>
      <c r="DK25" s="698"/>
      <c r="DL25" s="684">
        <v>1145361</v>
      </c>
      <c r="DM25" s="697"/>
      <c r="DN25" s="697"/>
      <c r="DO25" s="697"/>
      <c r="DP25" s="697"/>
      <c r="DQ25" s="697"/>
      <c r="DR25" s="697"/>
      <c r="DS25" s="697"/>
      <c r="DT25" s="697"/>
      <c r="DU25" s="697"/>
      <c r="DV25" s="698"/>
      <c r="DW25" s="681">
        <v>25.4</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4645594</v>
      </c>
      <c r="S26" s="679"/>
      <c r="T26" s="679"/>
      <c r="U26" s="679"/>
      <c r="V26" s="679"/>
      <c r="W26" s="679"/>
      <c r="X26" s="679"/>
      <c r="Y26" s="680"/>
      <c r="Z26" s="715">
        <v>59.1</v>
      </c>
      <c r="AA26" s="715"/>
      <c r="AB26" s="715"/>
      <c r="AC26" s="715"/>
      <c r="AD26" s="716">
        <v>4345134</v>
      </c>
      <c r="AE26" s="716"/>
      <c r="AF26" s="716"/>
      <c r="AG26" s="716"/>
      <c r="AH26" s="716"/>
      <c r="AI26" s="716"/>
      <c r="AJ26" s="716"/>
      <c r="AK26" s="716"/>
      <c r="AL26" s="681">
        <v>99.2</v>
      </c>
      <c r="AM26" s="682"/>
      <c r="AN26" s="682"/>
      <c r="AO26" s="717"/>
      <c r="AP26" s="773" t="s">
        <v>294</v>
      </c>
      <c r="AQ26" s="774"/>
      <c r="AR26" s="774"/>
      <c r="AS26" s="774"/>
      <c r="AT26" s="774"/>
      <c r="AU26" s="774"/>
      <c r="AV26" s="774"/>
      <c r="AW26" s="774"/>
      <c r="AX26" s="774"/>
      <c r="AY26" s="774"/>
      <c r="AZ26" s="774"/>
      <c r="BA26" s="774"/>
      <c r="BB26" s="774"/>
      <c r="BC26" s="774"/>
      <c r="BD26" s="774"/>
      <c r="BE26" s="774"/>
      <c r="BF26" s="775"/>
      <c r="BG26" s="678" t="s">
        <v>226</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742525</v>
      </c>
      <c r="CS26" s="679"/>
      <c r="CT26" s="679"/>
      <c r="CU26" s="679"/>
      <c r="CV26" s="679"/>
      <c r="CW26" s="679"/>
      <c r="CX26" s="679"/>
      <c r="CY26" s="680"/>
      <c r="CZ26" s="681">
        <v>9.6</v>
      </c>
      <c r="DA26" s="699"/>
      <c r="DB26" s="699"/>
      <c r="DC26" s="700"/>
      <c r="DD26" s="684">
        <v>705636</v>
      </c>
      <c r="DE26" s="679"/>
      <c r="DF26" s="679"/>
      <c r="DG26" s="679"/>
      <c r="DH26" s="679"/>
      <c r="DI26" s="679"/>
      <c r="DJ26" s="679"/>
      <c r="DK26" s="680"/>
      <c r="DL26" s="684" t="s">
        <v>226</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1025</v>
      </c>
      <c r="S27" s="679"/>
      <c r="T27" s="679"/>
      <c r="U27" s="679"/>
      <c r="V27" s="679"/>
      <c r="W27" s="679"/>
      <c r="X27" s="679"/>
      <c r="Y27" s="680"/>
      <c r="Z27" s="715">
        <v>0</v>
      </c>
      <c r="AA27" s="715"/>
      <c r="AB27" s="715"/>
      <c r="AC27" s="715"/>
      <c r="AD27" s="716">
        <v>1025</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899910</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664218</v>
      </c>
      <c r="CS27" s="697"/>
      <c r="CT27" s="697"/>
      <c r="CU27" s="697"/>
      <c r="CV27" s="697"/>
      <c r="CW27" s="697"/>
      <c r="CX27" s="697"/>
      <c r="CY27" s="698"/>
      <c r="CZ27" s="681">
        <v>8.6</v>
      </c>
      <c r="DA27" s="699"/>
      <c r="DB27" s="699"/>
      <c r="DC27" s="700"/>
      <c r="DD27" s="684">
        <v>280167</v>
      </c>
      <c r="DE27" s="697"/>
      <c r="DF27" s="697"/>
      <c r="DG27" s="697"/>
      <c r="DH27" s="697"/>
      <c r="DI27" s="697"/>
      <c r="DJ27" s="697"/>
      <c r="DK27" s="698"/>
      <c r="DL27" s="684">
        <v>278667</v>
      </c>
      <c r="DM27" s="697"/>
      <c r="DN27" s="697"/>
      <c r="DO27" s="697"/>
      <c r="DP27" s="697"/>
      <c r="DQ27" s="697"/>
      <c r="DR27" s="697"/>
      <c r="DS27" s="697"/>
      <c r="DT27" s="697"/>
      <c r="DU27" s="697"/>
      <c r="DV27" s="698"/>
      <c r="DW27" s="681">
        <v>6.2</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65153</v>
      </c>
      <c r="S28" s="679"/>
      <c r="T28" s="679"/>
      <c r="U28" s="679"/>
      <c r="V28" s="679"/>
      <c r="W28" s="679"/>
      <c r="X28" s="679"/>
      <c r="Y28" s="680"/>
      <c r="Z28" s="715">
        <v>0.8</v>
      </c>
      <c r="AA28" s="715"/>
      <c r="AB28" s="715"/>
      <c r="AC28" s="715"/>
      <c r="AD28" s="716" t="s">
        <v>226</v>
      </c>
      <c r="AE28" s="716"/>
      <c r="AF28" s="716"/>
      <c r="AG28" s="716"/>
      <c r="AH28" s="716"/>
      <c r="AI28" s="716"/>
      <c r="AJ28" s="716"/>
      <c r="AK28" s="716"/>
      <c r="AL28" s="681" t="s">
        <v>226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829600</v>
      </c>
      <c r="CS28" s="679"/>
      <c r="CT28" s="679"/>
      <c r="CU28" s="679"/>
      <c r="CV28" s="679"/>
      <c r="CW28" s="679"/>
      <c r="CX28" s="679"/>
      <c r="CY28" s="680"/>
      <c r="CZ28" s="681">
        <v>10.7</v>
      </c>
      <c r="DA28" s="699"/>
      <c r="DB28" s="699"/>
      <c r="DC28" s="700"/>
      <c r="DD28" s="684">
        <v>793858</v>
      </c>
      <c r="DE28" s="679"/>
      <c r="DF28" s="679"/>
      <c r="DG28" s="679"/>
      <c r="DH28" s="679"/>
      <c r="DI28" s="679"/>
      <c r="DJ28" s="679"/>
      <c r="DK28" s="680"/>
      <c r="DL28" s="684">
        <v>765072</v>
      </c>
      <c r="DM28" s="679"/>
      <c r="DN28" s="679"/>
      <c r="DO28" s="679"/>
      <c r="DP28" s="679"/>
      <c r="DQ28" s="679"/>
      <c r="DR28" s="679"/>
      <c r="DS28" s="679"/>
      <c r="DT28" s="679"/>
      <c r="DU28" s="679"/>
      <c r="DV28" s="680"/>
      <c r="DW28" s="681">
        <v>16.899999999999999</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79365</v>
      </c>
      <c r="S29" s="679"/>
      <c r="T29" s="679"/>
      <c r="U29" s="679"/>
      <c r="V29" s="679"/>
      <c r="W29" s="679"/>
      <c r="X29" s="679"/>
      <c r="Y29" s="680"/>
      <c r="Z29" s="715">
        <v>1</v>
      </c>
      <c r="AA29" s="715"/>
      <c r="AB29" s="715"/>
      <c r="AC29" s="715"/>
      <c r="AD29" s="716">
        <v>1058</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11" t="s">
        <v>303</v>
      </c>
      <c r="CG29" s="712"/>
      <c r="CH29" s="712"/>
      <c r="CI29" s="712"/>
      <c r="CJ29" s="712"/>
      <c r="CK29" s="712"/>
      <c r="CL29" s="712"/>
      <c r="CM29" s="712"/>
      <c r="CN29" s="712"/>
      <c r="CO29" s="712"/>
      <c r="CP29" s="712"/>
      <c r="CQ29" s="713"/>
      <c r="CR29" s="678">
        <v>829452</v>
      </c>
      <c r="CS29" s="697"/>
      <c r="CT29" s="697"/>
      <c r="CU29" s="697"/>
      <c r="CV29" s="697"/>
      <c r="CW29" s="697"/>
      <c r="CX29" s="697"/>
      <c r="CY29" s="698"/>
      <c r="CZ29" s="681">
        <v>10.7</v>
      </c>
      <c r="DA29" s="699"/>
      <c r="DB29" s="699"/>
      <c r="DC29" s="700"/>
      <c r="DD29" s="684">
        <v>793710</v>
      </c>
      <c r="DE29" s="697"/>
      <c r="DF29" s="697"/>
      <c r="DG29" s="697"/>
      <c r="DH29" s="697"/>
      <c r="DI29" s="697"/>
      <c r="DJ29" s="697"/>
      <c r="DK29" s="698"/>
      <c r="DL29" s="684">
        <v>764924</v>
      </c>
      <c r="DM29" s="697"/>
      <c r="DN29" s="697"/>
      <c r="DO29" s="697"/>
      <c r="DP29" s="697"/>
      <c r="DQ29" s="697"/>
      <c r="DR29" s="697"/>
      <c r="DS29" s="697"/>
      <c r="DT29" s="697"/>
      <c r="DU29" s="697"/>
      <c r="DV29" s="698"/>
      <c r="DW29" s="681">
        <v>16.899999999999999</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86956</v>
      </c>
      <c r="S30" s="679"/>
      <c r="T30" s="679"/>
      <c r="U30" s="679"/>
      <c r="V30" s="679"/>
      <c r="W30" s="679"/>
      <c r="X30" s="679"/>
      <c r="Y30" s="680"/>
      <c r="Z30" s="715">
        <v>1.1000000000000001</v>
      </c>
      <c r="AA30" s="715"/>
      <c r="AB30" s="715"/>
      <c r="AC30" s="715"/>
      <c r="AD30" s="716">
        <v>2390</v>
      </c>
      <c r="AE30" s="716"/>
      <c r="AF30" s="716"/>
      <c r="AG30" s="716"/>
      <c r="AH30" s="716"/>
      <c r="AI30" s="716"/>
      <c r="AJ30" s="716"/>
      <c r="AK30" s="716"/>
      <c r="AL30" s="681">
        <v>0.1</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11" t="s">
        <v>307</v>
      </c>
      <c r="CG30" s="712"/>
      <c r="CH30" s="712"/>
      <c r="CI30" s="712"/>
      <c r="CJ30" s="712"/>
      <c r="CK30" s="712"/>
      <c r="CL30" s="712"/>
      <c r="CM30" s="712"/>
      <c r="CN30" s="712"/>
      <c r="CO30" s="712"/>
      <c r="CP30" s="712"/>
      <c r="CQ30" s="713"/>
      <c r="CR30" s="678">
        <v>800167</v>
      </c>
      <c r="CS30" s="679"/>
      <c r="CT30" s="679"/>
      <c r="CU30" s="679"/>
      <c r="CV30" s="679"/>
      <c r="CW30" s="679"/>
      <c r="CX30" s="679"/>
      <c r="CY30" s="680"/>
      <c r="CZ30" s="681">
        <v>10.4</v>
      </c>
      <c r="DA30" s="699"/>
      <c r="DB30" s="699"/>
      <c r="DC30" s="700"/>
      <c r="DD30" s="684">
        <v>767293</v>
      </c>
      <c r="DE30" s="679"/>
      <c r="DF30" s="679"/>
      <c r="DG30" s="679"/>
      <c r="DH30" s="679"/>
      <c r="DI30" s="679"/>
      <c r="DJ30" s="679"/>
      <c r="DK30" s="680"/>
      <c r="DL30" s="684">
        <v>738507</v>
      </c>
      <c r="DM30" s="679"/>
      <c r="DN30" s="679"/>
      <c r="DO30" s="679"/>
      <c r="DP30" s="679"/>
      <c r="DQ30" s="679"/>
      <c r="DR30" s="679"/>
      <c r="DS30" s="679"/>
      <c r="DT30" s="679"/>
      <c r="DU30" s="679"/>
      <c r="DV30" s="680"/>
      <c r="DW30" s="681">
        <v>16.399999999999999</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636722</v>
      </c>
      <c r="S31" s="679"/>
      <c r="T31" s="679"/>
      <c r="U31" s="679"/>
      <c r="V31" s="679"/>
      <c r="W31" s="679"/>
      <c r="X31" s="679"/>
      <c r="Y31" s="680"/>
      <c r="Z31" s="715">
        <v>8.1</v>
      </c>
      <c r="AA31" s="715"/>
      <c r="AB31" s="715"/>
      <c r="AC31" s="715"/>
      <c r="AD31" s="716" t="s">
        <v>226</v>
      </c>
      <c r="AE31" s="716"/>
      <c r="AF31" s="716"/>
      <c r="AG31" s="716"/>
      <c r="AH31" s="716"/>
      <c r="AI31" s="716"/>
      <c r="AJ31" s="716"/>
      <c r="AK31" s="716"/>
      <c r="AL31" s="681" t="s">
        <v>226</v>
      </c>
      <c r="AM31" s="682"/>
      <c r="AN31" s="682"/>
      <c r="AO31" s="717"/>
      <c r="AP31" s="752" t="s">
        <v>309</v>
      </c>
      <c r="AQ31" s="753"/>
      <c r="AR31" s="753"/>
      <c r="AS31" s="753"/>
      <c r="AT31" s="758" t="s">
        <v>310</v>
      </c>
      <c r="AU31" s="231"/>
      <c r="AV31" s="231"/>
      <c r="AW31" s="231"/>
      <c r="AX31" s="744" t="s">
        <v>187</v>
      </c>
      <c r="AY31" s="745"/>
      <c r="AZ31" s="745"/>
      <c r="BA31" s="745"/>
      <c r="BB31" s="745"/>
      <c r="BC31" s="745"/>
      <c r="BD31" s="745"/>
      <c r="BE31" s="745"/>
      <c r="BF31" s="746"/>
      <c r="BG31" s="747">
        <v>99.5</v>
      </c>
      <c r="BH31" s="748"/>
      <c r="BI31" s="748"/>
      <c r="BJ31" s="748"/>
      <c r="BK31" s="748"/>
      <c r="BL31" s="748"/>
      <c r="BM31" s="749">
        <v>98.6</v>
      </c>
      <c r="BN31" s="748"/>
      <c r="BO31" s="748"/>
      <c r="BP31" s="748"/>
      <c r="BQ31" s="750"/>
      <c r="BR31" s="747">
        <v>99.4</v>
      </c>
      <c r="BS31" s="748"/>
      <c r="BT31" s="748"/>
      <c r="BU31" s="748"/>
      <c r="BV31" s="748"/>
      <c r="BW31" s="748"/>
      <c r="BX31" s="749">
        <v>98.3</v>
      </c>
      <c r="BY31" s="748"/>
      <c r="BZ31" s="748"/>
      <c r="CA31" s="748"/>
      <c r="CB31" s="750"/>
      <c r="CD31" s="769"/>
      <c r="CE31" s="770"/>
      <c r="CF31" s="711" t="s">
        <v>311</v>
      </c>
      <c r="CG31" s="712"/>
      <c r="CH31" s="712"/>
      <c r="CI31" s="712"/>
      <c r="CJ31" s="712"/>
      <c r="CK31" s="712"/>
      <c r="CL31" s="712"/>
      <c r="CM31" s="712"/>
      <c r="CN31" s="712"/>
      <c r="CO31" s="712"/>
      <c r="CP31" s="712"/>
      <c r="CQ31" s="713"/>
      <c r="CR31" s="678">
        <v>29285</v>
      </c>
      <c r="CS31" s="697"/>
      <c r="CT31" s="697"/>
      <c r="CU31" s="697"/>
      <c r="CV31" s="697"/>
      <c r="CW31" s="697"/>
      <c r="CX31" s="697"/>
      <c r="CY31" s="698"/>
      <c r="CZ31" s="681">
        <v>0.4</v>
      </c>
      <c r="DA31" s="699"/>
      <c r="DB31" s="699"/>
      <c r="DC31" s="700"/>
      <c r="DD31" s="684">
        <v>26417</v>
      </c>
      <c r="DE31" s="697"/>
      <c r="DF31" s="697"/>
      <c r="DG31" s="697"/>
      <c r="DH31" s="697"/>
      <c r="DI31" s="697"/>
      <c r="DJ31" s="697"/>
      <c r="DK31" s="698"/>
      <c r="DL31" s="684">
        <v>26417</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312</v>
      </c>
      <c r="C32" s="762"/>
      <c r="D32" s="762"/>
      <c r="E32" s="762"/>
      <c r="F32" s="762"/>
      <c r="G32" s="762"/>
      <c r="H32" s="762"/>
      <c r="I32" s="762"/>
      <c r="J32" s="762"/>
      <c r="K32" s="762"/>
      <c r="L32" s="762"/>
      <c r="M32" s="762"/>
      <c r="N32" s="762"/>
      <c r="O32" s="762"/>
      <c r="P32" s="762"/>
      <c r="Q32" s="763"/>
      <c r="R32" s="678" t="s">
        <v>129</v>
      </c>
      <c r="S32" s="679"/>
      <c r="T32" s="679"/>
      <c r="U32" s="679"/>
      <c r="V32" s="679"/>
      <c r="W32" s="679"/>
      <c r="X32" s="679"/>
      <c r="Y32" s="680"/>
      <c r="Z32" s="715" t="s">
        <v>226</v>
      </c>
      <c r="AA32" s="715"/>
      <c r="AB32" s="715"/>
      <c r="AC32" s="715"/>
      <c r="AD32" s="716" t="s">
        <v>129</v>
      </c>
      <c r="AE32" s="716"/>
      <c r="AF32" s="716"/>
      <c r="AG32" s="716"/>
      <c r="AH32" s="716"/>
      <c r="AI32" s="716"/>
      <c r="AJ32" s="716"/>
      <c r="AK32" s="716"/>
      <c r="AL32" s="681" t="s">
        <v>129</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99.6</v>
      </c>
      <c r="BH32" s="697"/>
      <c r="BI32" s="697"/>
      <c r="BJ32" s="697"/>
      <c r="BK32" s="697"/>
      <c r="BL32" s="697"/>
      <c r="BM32" s="682">
        <v>98.9</v>
      </c>
      <c r="BN32" s="743"/>
      <c r="BO32" s="743"/>
      <c r="BP32" s="743"/>
      <c r="BQ32" s="721"/>
      <c r="BR32" s="751">
        <v>99.5</v>
      </c>
      <c r="BS32" s="697"/>
      <c r="BT32" s="697"/>
      <c r="BU32" s="697"/>
      <c r="BV32" s="697"/>
      <c r="BW32" s="697"/>
      <c r="BX32" s="682">
        <v>98.5</v>
      </c>
      <c r="BY32" s="743"/>
      <c r="BZ32" s="743"/>
      <c r="CA32" s="743"/>
      <c r="CB32" s="721"/>
      <c r="CD32" s="771"/>
      <c r="CE32" s="772"/>
      <c r="CF32" s="711" t="s">
        <v>315</v>
      </c>
      <c r="CG32" s="712"/>
      <c r="CH32" s="712"/>
      <c r="CI32" s="712"/>
      <c r="CJ32" s="712"/>
      <c r="CK32" s="712"/>
      <c r="CL32" s="712"/>
      <c r="CM32" s="712"/>
      <c r="CN32" s="712"/>
      <c r="CO32" s="712"/>
      <c r="CP32" s="712"/>
      <c r="CQ32" s="713"/>
      <c r="CR32" s="678">
        <v>148</v>
      </c>
      <c r="CS32" s="679"/>
      <c r="CT32" s="679"/>
      <c r="CU32" s="679"/>
      <c r="CV32" s="679"/>
      <c r="CW32" s="679"/>
      <c r="CX32" s="679"/>
      <c r="CY32" s="680"/>
      <c r="CZ32" s="681">
        <v>0</v>
      </c>
      <c r="DA32" s="699"/>
      <c r="DB32" s="699"/>
      <c r="DC32" s="700"/>
      <c r="DD32" s="684">
        <v>148</v>
      </c>
      <c r="DE32" s="679"/>
      <c r="DF32" s="679"/>
      <c r="DG32" s="679"/>
      <c r="DH32" s="679"/>
      <c r="DI32" s="679"/>
      <c r="DJ32" s="679"/>
      <c r="DK32" s="680"/>
      <c r="DL32" s="684">
        <v>148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746118</v>
      </c>
      <c r="S33" s="679"/>
      <c r="T33" s="679"/>
      <c r="U33" s="679"/>
      <c r="V33" s="679"/>
      <c r="W33" s="679"/>
      <c r="X33" s="679"/>
      <c r="Y33" s="680"/>
      <c r="Z33" s="715">
        <v>9.5</v>
      </c>
      <c r="AA33" s="715"/>
      <c r="AB33" s="715"/>
      <c r="AC33" s="715"/>
      <c r="AD33" s="716" t="s">
        <v>226</v>
      </c>
      <c r="AE33" s="716"/>
      <c r="AF33" s="716"/>
      <c r="AG33" s="716"/>
      <c r="AH33" s="716"/>
      <c r="AI33" s="716"/>
      <c r="AJ33" s="716"/>
      <c r="AK33" s="716"/>
      <c r="AL33" s="681" t="s">
        <v>226</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99.4</v>
      </c>
      <c r="BH33" s="663"/>
      <c r="BI33" s="663"/>
      <c r="BJ33" s="663"/>
      <c r="BK33" s="663"/>
      <c r="BL33" s="663"/>
      <c r="BM33" s="706">
        <v>98.4</v>
      </c>
      <c r="BN33" s="663"/>
      <c r="BO33" s="663"/>
      <c r="BP33" s="663"/>
      <c r="BQ33" s="727"/>
      <c r="BR33" s="742">
        <v>99.3</v>
      </c>
      <c r="BS33" s="663"/>
      <c r="BT33" s="663"/>
      <c r="BU33" s="663"/>
      <c r="BV33" s="663"/>
      <c r="BW33" s="663"/>
      <c r="BX33" s="706">
        <v>98</v>
      </c>
      <c r="BY33" s="663"/>
      <c r="BZ33" s="663"/>
      <c r="CA33" s="663"/>
      <c r="CB33" s="727"/>
      <c r="CD33" s="711" t="s">
        <v>318</v>
      </c>
      <c r="CE33" s="712"/>
      <c r="CF33" s="712"/>
      <c r="CG33" s="712"/>
      <c r="CH33" s="712"/>
      <c r="CI33" s="712"/>
      <c r="CJ33" s="712"/>
      <c r="CK33" s="712"/>
      <c r="CL33" s="712"/>
      <c r="CM33" s="712"/>
      <c r="CN33" s="712"/>
      <c r="CO33" s="712"/>
      <c r="CP33" s="712"/>
      <c r="CQ33" s="713"/>
      <c r="CR33" s="678">
        <v>3381087</v>
      </c>
      <c r="CS33" s="697"/>
      <c r="CT33" s="697"/>
      <c r="CU33" s="697"/>
      <c r="CV33" s="697"/>
      <c r="CW33" s="697"/>
      <c r="CX33" s="697"/>
      <c r="CY33" s="698"/>
      <c r="CZ33" s="681">
        <v>43.8</v>
      </c>
      <c r="DA33" s="699"/>
      <c r="DB33" s="699"/>
      <c r="DC33" s="700"/>
      <c r="DD33" s="684">
        <v>2478376</v>
      </c>
      <c r="DE33" s="697"/>
      <c r="DF33" s="697"/>
      <c r="DG33" s="697"/>
      <c r="DH33" s="697"/>
      <c r="DI33" s="697"/>
      <c r="DJ33" s="697"/>
      <c r="DK33" s="698"/>
      <c r="DL33" s="684">
        <v>1843734</v>
      </c>
      <c r="DM33" s="697"/>
      <c r="DN33" s="697"/>
      <c r="DO33" s="697"/>
      <c r="DP33" s="697"/>
      <c r="DQ33" s="697"/>
      <c r="DR33" s="697"/>
      <c r="DS33" s="697"/>
      <c r="DT33" s="697"/>
      <c r="DU33" s="697"/>
      <c r="DV33" s="698"/>
      <c r="DW33" s="681">
        <v>40.799999999999997</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59400</v>
      </c>
      <c r="S34" s="679"/>
      <c r="T34" s="679"/>
      <c r="U34" s="679"/>
      <c r="V34" s="679"/>
      <c r="W34" s="679"/>
      <c r="X34" s="679"/>
      <c r="Y34" s="680"/>
      <c r="Z34" s="715">
        <v>0.8</v>
      </c>
      <c r="AA34" s="715"/>
      <c r="AB34" s="715"/>
      <c r="AC34" s="715"/>
      <c r="AD34" s="716">
        <v>30426</v>
      </c>
      <c r="AE34" s="716"/>
      <c r="AF34" s="716"/>
      <c r="AG34" s="716"/>
      <c r="AH34" s="716"/>
      <c r="AI34" s="716"/>
      <c r="AJ34" s="716"/>
      <c r="AK34" s="716"/>
      <c r="AL34" s="681">
        <v>0.7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1055270</v>
      </c>
      <c r="CS34" s="679"/>
      <c r="CT34" s="679"/>
      <c r="CU34" s="679"/>
      <c r="CV34" s="679"/>
      <c r="CW34" s="679"/>
      <c r="CX34" s="679"/>
      <c r="CY34" s="680"/>
      <c r="CZ34" s="681">
        <v>13.7</v>
      </c>
      <c r="DA34" s="699"/>
      <c r="DB34" s="699"/>
      <c r="DC34" s="700"/>
      <c r="DD34" s="684">
        <v>770985</v>
      </c>
      <c r="DE34" s="679"/>
      <c r="DF34" s="679"/>
      <c r="DG34" s="679"/>
      <c r="DH34" s="679"/>
      <c r="DI34" s="679"/>
      <c r="DJ34" s="679"/>
      <c r="DK34" s="680"/>
      <c r="DL34" s="684">
        <v>600843</v>
      </c>
      <c r="DM34" s="679"/>
      <c r="DN34" s="679"/>
      <c r="DO34" s="679"/>
      <c r="DP34" s="679"/>
      <c r="DQ34" s="679"/>
      <c r="DR34" s="679"/>
      <c r="DS34" s="679"/>
      <c r="DT34" s="679"/>
      <c r="DU34" s="679"/>
      <c r="DV34" s="680"/>
      <c r="DW34" s="681">
        <v>13.3</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39232</v>
      </c>
      <c r="S35" s="679"/>
      <c r="T35" s="679"/>
      <c r="U35" s="679"/>
      <c r="V35" s="679"/>
      <c r="W35" s="679"/>
      <c r="X35" s="679"/>
      <c r="Y35" s="680"/>
      <c r="Z35" s="715">
        <v>0.5</v>
      </c>
      <c r="AA35" s="715"/>
      <c r="AB35" s="715"/>
      <c r="AC35" s="715"/>
      <c r="AD35" s="716" t="s">
        <v>129</v>
      </c>
      <c r="AE35" s="716"/>
      <c r="AF35" s="716"/>
      <c r="AG35" s="716"/>
      <c r="AH35" s="716"/>
      <c r="AI35" s="716"/>
      <c r="AJ35" s="716"/>
      <c r="AK35" s="716"/>
      <c r="AL35" s="681" t="s">
        <v>129</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10709</v>
      </c>
      <c r="CS35" s="697"/>
      <c r="CT35" s="697"/>
      <c r="CU35" s="697"/>
      <c r="CV35" s="697"/>
      <c r="CW35" s="697"/>
      <c r="CX35" s="697"/>
      <c r="CY35" s="698"/>
      <c r="CZ35" s="681">
        <v>0.1</v>
      </c>
      <c r="DA35" s="699"/>
      <c r="DB35" s="699"/>
      <c r="DC35" s="700"/>
      <c r="DD35" s="684">
        <v>7335</v>
      </c>
      <c r="DE35" s="697"/>
      <c r="DF35" s="697"/>
      <c r="DG35" s="697"/>
      <c r="DH35" s="697"/>
      <c r="DI35" s="697"/>
      <c r="DJ35" s="697"/>
      <c r="DK35" s="698"/>
      <c r="DL35" s="684">
        <v>7335</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333056</v>
      </c>
      <c r="S36" s="679"/>
      <c r="T36" s="679"/>
      <c r="U36" s="679"/>
      <c r="V36" s="679"/>
      <c r="W36" s="679"/>
      <c r="X36" s="679"/>
      <c r="Y36" s="680"/>
      <c r="Z36" s="715">
        <v>4.2</v>
      </c>
      <c r="AA36" s="715"/>
      <c r="AB36" s="715"/>
      <c r="AC36" s="715"/>
      <c r="AD36" s="716" t="s">
        <v>129</v>
      </c>
      <c r="AE36" s="716"/>
      <c r="AF36" s="716"/>
      <c r="AG36" s="716"/>
      <c r="AH36" s="716"/>
      <c r="AI36" s="716"/>
      <c r="AJ36" s="716"/>
      <c r="AK36" s="716"/>
      <c r="AL36" s="681" t="s">
        <v>226</v>
      </c>
      <c r="AM36" s="682"/>
      <c r="AN36" s="682"/>
      <c r="AO36" s="717"/>
      <c r="AP36" s="235"/>
      <c r="AQ36" s="730" t="s">
        <v>326</v>
      </c>
      <c r="AR36" s="731"/>
      <c r="AS36" s="731"/>
      <c r="AT36" s="731"/>
      <c r="AU36" s="731"/>
      <c r="AV36" s="731"/>
      <c r="AW36" s="731"/>
      <c r="AX36" s="731"/>
      <c r="AY36" s="732"/>
      <c r="AZ36" s="733">
        <v>1005031</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44024</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1089047</v>
      </c>
      <c r="CS36" s="679"/>
      <c r="CT36" s="679"/>
      <c r="CU36" s="679"/>
      <c r="CV36" s="679"/>
      <c r="CW36" s="679"/>
      <c r="CX36" s="679"/>
      <c r="CY36" s="680"/>
      <c r="CZ36" s="681">
        <v>14.1</v>
      </c>
      <c r="DA36" s="699"/>
      <c r="DB36" s="699"/>
      <c r="DC36" s="700"/>
      <c r="DD36" s="684">
        <v>921069</v>
      </c>
      <c r="DE36" s="679"/>
      <c r="DF36" s="679"/>
      <c r="DG36" s="679"/>
      <c r="DH36" s="679"/>
      <c r="DI36" s="679"/>
      <c r="DJ36" s="679"/>
      <c r="DK36" s="680"/>
      <c r="DL36" s="684">
        <v>742883</v>
      </c>
      <c r="DM36" s="679"/>
      <c r="DN36" s="679"/>
      <c r="DO36" s="679"/>
      <c r="DP36" s="679"/>
      <c r="DQ36" s="679"/>
      <c r="DR36" s="679"/>
      <c r="DS36" s="679"/>
      <c r="DT36" s="679"/>
      <c r="DU36" s="679"/>
      <c r="DV36" s="680"/>
      <c r="DW36" s="681">
        <v>16.5</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247304</v>
      </c>
      <c r="S37" s="679"/>
      <c r="T37" s="679"/>
      <c r="U37" s="679"/>
      <c r="V37" s="679"/>
      <c r="W37" s="679"/>
      <c r="X37" s="679"/>
      <c r="Y37" s="680"/>
      <c r="Z37" s="715">
        <v>3.1</v>
      </c>
      <c r="AA37" s="715"/>
      <c r="AB37" s="715"/>
      <c r="AC37" s="715"/>
      <c r="AD37" s="716" t="s">
        <v>129</v>
      </c>
      <c r="AE37" s="716"/>
      <c r="AF37" s="716"/>
      <c r="AG37" s="716"/>
      <c r="AH37" s="716"/>
      <c r="AI37" s="716"/>
      <c r="AJ37" s="716"/>
      <c r="AK37" s="716"/>
      <c r="AL37" s="681" t="s">
        <v>226</v>
      </c>
      <c r="AM37" s="682"/>
      <c r="AN37" s="682"/>
      <c r="AO37" s="717"/>
      <c r="AQ37" s="718" t="s">
        <v>330</v>
      </c>
      <c r="AR37" s="719"/>
      <c r="AS37" s="719"/>
      <c r="AT37" s="719"/>
      <c r="AU37" s="719"/>
      <c r="AV37" s="719"/>
      <c r="AW37" s="719"/>
      <c r="AX37" s="719"/>
      <c r="AY37" s="720"/>
      <c r="AZ37" s="678">
        <v>207049</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21504</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373552</v>
      </c>
      <c r="CS37" s="697"/>
      <c r="CT37" s="697"/>
      <c r="CU37" s="697"/>
      <c r="CV37" s="697"/>
      <c r="CW37" s="697"/>
      <c r="CX37" s="697"/>
      <c r="CY37" s="698"/>
      <c r="CZ37" s="681">
        <v>4.8</v>
      </c>
      <c r="DA37" s="699"/>
      <c r="DB37" s="699"/>
      <c r="DC37" s="700"/>
      <c r="DD37" s="684">
        <v>339201</v>
      </c>
      <c r="DE37" s="697"/>
      <c r="DF37" s="697"/>
      <c r="DG37" s="697"/>
      <c r="DH37" s="697"/>
      <c r="DI37" s="697"/>
      <c r="DJ37" s="697"/>
      <c r="DK37" s="698"/>
      <c r="DL37" s="684">
        <v>319944</v>
      </c>
      <c r="DM37" s="697"/>
      <c r="DN37" s="697"/>
      <c r="DO37" s="697"/>
      <c r="DP37" s="697"/>
      <c r="DQ37" s="697"/>
      <c r="DR37" s="697"/>
      <c r="DS37" s="697"/>
      <c r="DT37" s="697"/>
      <c r="DU37" s="697"/>
      <c r="DV37" s="698"/>
      <c r="DW37" s="681">
        <v>7.1</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98858</v>
      </c>
      <c r="S38" s="679"/>
      <c r="T38" s="679"/>
      <c r="U38" s="679"/>
      <c r="V38" s="679"/>
      <c r="W38" s="679"/>
      <c r="X38" s="679"/>
      <c r="Y38" s="680"/>
      <c r="Z38" s="715">
        <v>1.3</v>
      </c>
      <c r="AA38" s="715"/>
      <c r="AB38" s="715"/>
      <c r="AC38" s="715"/>
      <c r="AD38" s="716">
        <v>1423</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100000</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1743</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697982</v>
      </c>
      <c r="CS38" s="679"/>
      <c r="CT38" s="679"/>
      <c r="CU38" s="679"/>
      <c r="CV38" s="679"/>
      <c r="CW38" s="679"/>
      <c r="CX38" s="679"/>
      <c r="CY38" s="680"/>
      <c r="CZ38" s="681">
        <v>9</v>
      </c>
      <c r="DA38" s="699"/>
      <c r="DB38" s="699"/>
      <c r="DC38" s="700"/>
      <c r="DD38" s="684">
        <v>585917</v>
      </c>
      <c r="DE38" s="679"/>
      <c r="DF38" s="679"/>
      <c r="DG38" s="679"/>
      <c r="DH38" s="679"/>
      <c r="DI38" s="679"/>
      <c r="DJ38" s="679"/>
      <c r="DK38" s="680"/>
      <c r="DL38" s="684">
        <v>492673</v>
      </c>
      <c r="DM38" s="679"/>
      <c r="DN38" s="679"/>
      <c r="DO38" s="679"/>
      <c r="DP38" s="679"/>
      <c r="DQ38" s="679"/>
      <c r="DR38" s="679"/>
      <c r="DS38" s="679"/>
      <c r="DT38" s="679"/>
      <c r="DU38" s="679"/>
      <c r="DV38" s="680"/>
      <c r="DW38" s="681">
        <v>10.9</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825918</v>
      </c>
      <c r="S39" s="679"/>
      <c r="T39" s="679"/>
      <c r="U39" s="679"/>
      <c r="V39" s="679"/>
      <c r="W39" s="679"/>
      <c r="X39" s="679"/>
      <c r="Y39" s="680"/>
      <c r="Z39" s="715">
        <v>10.5</v>
      </c>
      <c r="AA39" s="715"/>
      <c r="AB39" s="715"/>
      <c r="AC39" s="715"/>
      <c r="AD39" s="716" t="s">
        <v>226</v>
      </c>
      <c r="AE39" s="716"/>
      <c r="AF39" s="716"/>
      <c r="AG39" s="716"/>
      <c r="AH39" s="716"/>
      <c r="AI39" s="716"/>
      <c r="AJ39" s="716"/>
      <c r="AK39" s="716"/>
      <c r="AL39" s="681" t="s">
        <v>226</v>
      </c>
      <c r="AM39" s="682"/>
      <c r="AN39" s="682"/>
      <c r="AO39" s="717"/>
      <c r="AQ39" s="718" t="s">
        <v>338</v>
      </c>
      <c r="AR39" s="719"/>
      <c r="AS39" s="719"/>
      <c r="AT39" s="719"/>
      <c r="AU39" s="719"/>
      <c r="AV39" s="719"/>
      <c r="AW39" s="719"/>
      <c r="AX39" s="719"/>
      <c r="AY39" s="720"/>
      <c r="AZ39" s="678">
        <v>60694</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2632</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526079</v>
      </c>
      <c r="CS39" s="697"/>
      <c r="CT39" s="697"/>
      <c r="CU39" s="697"/>
      <c r="CV39" s="697"/>
      <c r="CW39" s="697"/>
      <c r="CX39" s="697"/>
      <c r="CY39" s="698"/>
      <c r="CZ39" s="681">
        <v>6.8</v>
      </c>
      <c r="DA39" s="699"/>
      <c r="DB39" s="699"/>
      <c r="DC39" s="700"/>
      <c r="DD39" s="684">
        <v>193070</v>
      </c>
      <c r="DE39" s="697"/>
      <c r="DF39" s="697"/>
      <c r="DG39" s="697"/>
      <c r="DH39" s="697"/>
      <c r="DI39" s="697"/>
      <c r="DJ39" s="697"/>
      <c r="DK39" s="698"/>
      <c r="DL39" s="684" t="s">
        <v>226</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226</v>
      </c>
      <c r="S40" s="679"/>
      <c r="T40" s="679"/>
      <c r="U40" s="679"/>
      <c r="V40" s="679"/>
      <c r="W40" s="679"/>
      <c r="X40" s="679"/>
      <c r="Y40" s="680"/>
      <c r="Z40" s="715" t="s">
        <v>226</v>
      </c>
      <c r="AA40" s="715"/>
      <c r="AB40" s="715"/>
      <c r="AC40" s="715"/>
      <c r="AD40" s="716" t="s">
        <v>129</v>
      </c>
      <c r="AE40" s="716"/>
      <c r="AF40" s="716"/>
      <c r="AG40" s="716"/>
      <c r="AH40" s="716"/>
      <c r="AI40" s="716"/>
      <c r="AJ40" s="716"/>
      <c r="AK40" s="716"/>
      <c r="AL40" s="681" t="s">
        <v>226</v>
      </c>
      <c r="AM40" s="682"/>
      <c r="AN40" s="682"/>
      <c r="AO40" s="717"/>
      <c r="AQ40" s="718" t="s">
        <v>342</v>
      </c>
      <c r="AR40" s="719"/>
      <c r="AS40" s="719"/>
      <c r="AT40" s="719"/>
      <c r="AU40" s="719"/>
      <c r="AV40" s="719"/>
      <c r="AW40" s="719"/>
      <c r="AX40" s="719"/>
      <c r="AY40" s="720"/>
      <c r="AZ40" s="678">
        <v>12227</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73</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2000</v>
      </c>
      <c r="CS40" s="679"/>
      <c r="CT40" s="679"/>
      <c r="CU40" s="679"/>
      <c r="CV40" s="679"/>
      <c r="CW40" s="679"/>
      <c r="CX40" s="679"/>
      <c r="CY40" s="680"/>
      <c r="CZ40" s="681">
        <v>0</v>
      </c>
      <c r="DA40" s="699"/>
      <c r="DB40" s="699"/>
      <c r="DC40" s="700"/>
      <c r="DD40" s="684" t="s">
        <v>226</v>
      </c>
      <c r="DE40" s="679"/>
      <c r="DF40" s="679"/>
      <c r="DG40" s="679"/>
      <c r="DH40" s="679"/>
      <c r="DI40" s="679"/>
      <c r="DJ40" s="679"/>
      <c r="DK40" s="680"/>
      <c r="DL40" s="684" t="s">
        <v>226</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133918</v>
      </c>
      <c r="S41" s="679"/>
      <c r="T41" s="679"/>
      <c r="U41" s="679"/>
      <c r="V41" s="679"/>
      <c r="W41" s="679"/>
      <c r="X41" s="679"/>
      <c r="Y41" s="680"/>
      <c r="Z41" s="715">
        <v>1.7</v>
      </c>
      <c r="AA41" s="715"/>
      <c r="AB41" s="715"/>
      <c r="AC41" s="715"/>
      <c r="AD41" s="716" t="s">
        <v>129</v>
      </c>
      <c r="AE41" s="716"/>
      <c r="AF41" s="716"/>
      <c r="AG41" s="716"/>
      <c r="AH41" s="716"/>
      <c r="AI41" s="716"/>
      <c r="AJ41" s="716"/>
      <c r="AK41" s="716"/>
      <c r="AL41" s="681" t="s">
        <v>129</v>
      </c>
      <c r="AM41" s="682"/>
      <c r="AN41" s="682"/>
      <c r="AO41" s="717"/>
      <c r="AQ41" s="718" t="s">
        <v>347</v>
      </c>
      <c r="AR41" s="719"/>
      <c r="AS41" s="719"/>
      <c r="AT41" s="719"/>
      <c r="AU41" s="719"/>
      <c r="AV41" s="719"/>
      <c r="AW41" s="719"/>
      <c r="AX41" s="719"/>
      <c r="AY41" s="720"/>
      <c r="AZ41" s="678">
        <v>171749</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226</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226</v>
      </c>
      <c r="CS41" s="697"/>
      <c r="CT41" s="697"/>
      <c r="CU41" s="697"/>
      <c r="CV41" s="697"/>
      <c r="CW41" s="697"/>
      <c r="CX41" s="697"/>
      <c r="CY41" s="698"/>
      <c r="CZ41" s="681" t="s">
        <v>226</v>
      </c>
      <c r="DA41" s="699"/>
      <c r="DB41" s="699"/>
      <c r="DC41" s="700"/>
      <c r="DD41" s="684" t="s">
        <v>226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7864701</v>
      </c>
      <c r="S42" s="701"/>
      <c r="T42" s="701"/>
      <c r="U42" s="701"/>
      <c r="V42" s="701"/>
      <c r="W42" s="701"/>
      <c r="X42" s="701"/>
      <c r="Y42" s="703"/>
      <c r="Z42" s="704">
        <v>100</v>
      </c>
      <c r="AA42" s="704"/>
      <c r="AB42" s="704"/>
      <c r="AC42" s="704"/>
      <c r="AD42" s="705">
        <v>4381456</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453312</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346</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1643578</v>
      </c>
      <c r="CS42" s="679"/>
      <c r="CT42" s="679"/>
      <c r="CU42" s="679"/>
      <c r="CV42" s="679"/>
      <c r="CW42" s="679"/>
      <c r="CX42" s="679"/>
      <c r="CY42" s="680"/>
      <c r="CZ42" s="681">
        <v>21.3</v>
      </c>
      <c r="DA42" s="682"/>
      <c r="DB42" s="682"/>
      <c r="DC42" s="683"/>
      <c r="DD42" s="684">
        <v>258427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50223</v>
      </c>
      <c r="CS43" s="697"/>
      <c r="CT43" s="697"/>
      <c r="CU43" s="697"/>
      <c r="CV43" s="697"/>
      <c r="CW43" s="697"/>
      <c r="CX43" s="697"/>
      <c r="CY43" s="698"/>
      <c r="CZ43" s="681">
        <v>0.7</v>
      </c>
      <c r="DA43" s="699"/>
      <c r="DB43" s="699"/>
      <c r="DC43" s="700"/>
      <c r="DD43" s="684">
        <v>49223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1081370</v>
      </c>
      <c r="CS44" s="679"/>
      <c r="CT44" s="679"/>
      <c r="CU44" s="679"/>
      <c r="CV44" s="679"/>
      <c r="CW44" s="679"/>
      <c r="CX44" s="679"/>
      <c r="CY44" s="680"/>
      <c r="CZ44" s="681">
        <v>14</v>
      </c>
      <c r="DA44" s="682"/>
      <c r="DB44" s="682"/>
      <c r="DC44" s="683"/>
      <c r="DD44" s="684">
        <v>239007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467279</v>
      </c>
      <c r="CS45" s="697"/>
      <c r="CT45" s="697"/>
      <c r="CU45" s="697"/>
      <c r="CV45" s="697"/>
      <c r="CW45" s="697"/>
      <c r="CX45" s="697"/>
      <c r="CY45" s="698"/>
      <c r="CZ45" s="681">
        <v>6.1</v>
      </c>
      <c r="DA45" s="699"/>
      <c r="DB45" s="699"/>
      <c r="DC45" s="700"/>
      <c r="DD45" s="684">
        <v>37187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589025</v>
      </c>
      <c r="CS46" s="679"/>
      <c r="CT46" s="679"/>
      <c r="CU46" s="679"/>
      <c r="CV46" s="679"/>
      <c r="CW46" s="679"/>
      <c r="CX46" s="679"/>
      <c r="CY46" s="680"/>
      <c r="CZ46" s="681">
        <v>7.6</v>
      </c>
      <c r="DA46" s="682"/>
      <c r="DB46" s="682"/>
      <c r="DC46" s="683"/>
      <c r="DD46" s="684">
        <v>196966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562208</v>
      </c>
      <c r="CS47" s="697"/>
      <c r="CT47" s="697"/>
      <c r="CU47" s="697"/>
      <c r="CV47" s="697"/>
      <c r="CW47" s="697"/>
      <c r="CX47" s="697"/>
      <c r="CY47" s="698"/>
      <c r="CZ47" s="681">
        <v>7.3</v>
      </c>
      <c r="DA47" s="699"/>
      <c r="DB47" s="699"/>
      <c r="DC47" s="700"/>
      <c r="DD47" s="684">
        <v>19420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226</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7718818</v>
      </c>
      <c r="CS49" s="663"/>
      <c r="CT49" s="663"/>
      <c r="CU49" s="663"/>
      <c r="CV49" s="663"/>
      <c r="CW49" s="663"/>
      <c r="CX49" s="663"/>
      <c r="CY49" s="664"/>
      <c r="CZ49" s="665">
        <v>100</v>
      </c>
      <c r="DA49" s="666"/>
      <c r="DB49" s="666"/>
      <c r="DC49" s="667"/>
      <c r="DD49" s="668">
        <v>4965553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iMwU0EN74Z1Ht9XgGOMopaq8M0SHP40DzlIH6oJlxLIkahP67Tz9EbC2BbaTdlv+dNPttGQ0VlBX0zGKRpG1Tg==" saltValue="/8+YBAaU4bQsoAAAC9Bv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82" zoomScale="70" zoomScaleNormal="25" zoomScaleSheetLayoutView="70" workbookViewId="0">
      <selection activeCell="BC104" sqref="BC10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0" t="s">
        <v>365</v>
      </c>
      <c r="DK2" s="1201"/>
      <c r="DL2" s="1201"/>
      <c r="DM2" s="1201"/>
      <c r="DN2" s="1201"/>
      <c r="DO2" s="1202"/>
      <c r="DP2" s="250"/>
      <c r="DQ2" s="1200" t="s">
        <v>366</v>
      </c>
      <c r="DR2" s="1201"/>
      <c r="DS2" s="1201"/>
      <c r="DT2" s="1201"/>
      <c r="DU2" s="1201"/>
      <c r="DV2" s="1201"/>
      <c r="DW2" s="1201"/>
      <c r="DX2" s="1201"/>
      <c r="DY2" s="1201"/>
      <c r="DZ2" s="120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3" t="s">
        <v>367</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5" t="s">
        <v>369</v>
      </c>
      <c r="B5" s="1086"/>
      <c r="C5" s="1086"/>
      <c r="D5" s="1086"/>
      <c r="E5" s="1086"/>
      <c r="F5" s="1086"/>
      <c r="G5" s="1086"/>
      <c r="H5" s="1086"/>
      <c r="I5" s="1086"/>
      <c r="J5" s="1086"/>
      <c r="K5" s="1086"/>
      <c r="L5" s="1086"/>
      <c r="M5" s="1086"/>
      <c r="N5" s="1086"/>
      <c r="O5" s="1086"/>
      <c r="P5" s="1087"/>
      <c r="Q5" s="1091" t="s">
        <v>370</v>
      </c>
      <c r="R5" s="1092"/>
      <c r="S5" s="1092"/>
      <c r="T5" s="1092"/>
      <c r="U5" s="1093"/>
      <c r="V5" s="1091" t="s">
        <v>371</v>
      </c>
      <c r="W5" s="1092"/>
      <c r="X5" s="1092"/>
      <c r="Y5" s="1092"/>
      <c r="Z5" s="1093"/>
      <c r="AA5" s="1091" t="s">
        <v>372</v>
      </c>
      <c r="AB5" s="1092"/>
      <c r="AC5" s="1092"/>
      <c r="AD5" s="1092"/>
      <c r="AE5" s="1092"/>
      <c r="AF5" s="1203" t="s">
        <v>373</v>
      </c>
      <c r="AG5" s="1092"/>
      <c r="AH5" s="1092"/>
      <c r="AI5" s="1092"/>
      <c r="AJ5" s="1107"/>
      <c r="AK5" s="1092" t="s">
        <v>374</v>
      </c>
      <c r="AL5" s="1092"/>
      <c r="AM5" s="1092"/>
      <c r="AN5" s="1092"/>
      <c r="AO5" s="1093"/>
      <c r="AP5" s="1091" t="s">
        <v>375</v>
      </c>
      <c r="AQ5" s="1092"/>
      <c r="AR5" s="1092"/>
      <c r="AS5" s="1092"/>
      <c r="AT5" s="1093"/>
      <c r="AU5" s="1091" t="s">
        <v>376</v>
      </c>
      <c r="AV5" s="1092"/>
      <c r="AW5" s="1092"/>
      <c r="AX5" s="1092"/>
      <c r="AY5" s="1107"/>
      <c r="AZ5" s="257"/>
      <c r="BA5" s="257"/>
      <c r="BB5" s="257"/>
      <c r="BC5" s="257"/>
      <c r="BD5" s="257"/>
      <c r="BE5" s="258"/>
      <c r="BF5" s="258"/>
      <c r="BG5" s="258"/>
      <c r="BH5" s="258"/>
      <c r="BI5" s="258"/>
      <c r="BJ5" s="258"/>
      <c r="BK5" s="258"/>
      <c r="BL5" s="258"/>
      <c r="BM5" s="258"/>
      <c r="BN5" s="258"/>
      <c r="BO5" s="258"/>
      <c r="BP5" s="258"/>
      <c r="BQ5" s="1085" t="s">
        <v>377</v>
      </c>
      <c r="BR5" s="1086"/>
      <c r="BS5" s="1086"/>
      <c r="BT5" s="1086"/>
      <c r="BU5" s="1086"/>
      <c r="BV5" s="1086"/>
      <c r="BW5" s="1086"/>
      <c r="BX5" s="1086"/>
      <c r="BY5" s="1086"/>
      <c r="BZ5" s="1086"/>
      <c r="CA5" s="1086"/>
      <c r="CB5" s="1086"/>
      <c r="CC5" s="1086"/>
      <c r="CD5" s="1086"/>
      <c r="CE5" s="1086"/>
      <c r="CF5" s="1086"/>
      <c r="CG5" s="1087"/>
      <c r="CH5" s="1091" t="s">
        <v>378</v>
      </c>
      <c r="CI5" s="1092"/>
      <c r="CJ5" s="1092"/>
      <c r="CK5" s="1092"/>
      <c r="CL5" s="1093"/>
      <c r="CM5" s="1091" t="s">
        <v>379</v>
      </c>
      <c r="CN5" s="1092"/>
      <c r="CO5" s="1092"/>
      <c r="CP5" s="1092"/>
      <c r="CQ5" s="1093"/>
      <c r="CR5" s="1091" t="s">
        <v>380</v>
      </c>
      <c r="CS5" s="1092"/>
      <c r="CT5" s="1092"/>
      <c r="CU5" s="1092"/>
      <c r="CV5" s="1093"/>
      <c r="CW5" s="1091" t="s">
        <v>381</v>
      </c>
      <c r="CX5" s="1092"/>
      <c r="CY5" s="1092"/>
      <c r="CZ5" s="1092"/>
      <c r="DA5" s="1093"/>
      <c r="DB5" s="1091" t="s">
        <v>382</v>
      </c>
      <c r="DC5" s="1092"/>
      <c r="DD5" s="1092"/>
      <c r="DE5" s="1092"/>
      <c r="DF5" s="1093"/>
      <c r="DG5" s="1188" t="s">
        <v>383</v>
      </c>
      <c r="DH5" s="1189"/>
      <c r="DI5" s="1189"/>
      <c r="DJ5" s="1189"/>
      <c r="DK5" s="1190"/>
      <c r="DL5" s="1188" t="s">
        <v>384</v>
      </c>
      <c r="DM5" s="1189"/>
      <c r="DN5" s="1189"/>
      <c r="DO5" s="1189"/>
      <c r="DP5" s="1190"/>
      <c r="DQ5" s="1091" t="s">
        <v>385</v>
      </c>
      <c r="DR5" s="1092"/>
      <c r="DS5" s="1092"/>
      <c r="DT5" s="1092"/>
      <c r="DU5" s="1093"/>
      <c r="DV5" s="1091" t="s">
        <v>376</v>
      </c>
      <c r="DW5" s="1092"/>
      <c r="DX5" s="1092"/>
      <c r="DY5" s="1092"/>
      <c r="DZ5" s="1107"/>
      <c r="EA5" s="255"/>
    </row>
    <row r="6" spans="1:131" s="256"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3"/>
      <c r="BA6" s="253"/>
      <c r="BB6" s="253"/>
      <c r="BC6" s="253"/>
      <c r="BD6" s="253"/>
      <c r="BE6" s="254"/>
      <c r="BF6" s="254"/>
      <c r="BG6" s="254"/>
      <c r="BH6" s="254"/>
      <c r="BI6" s="254"/>
      <c r="BJ6" s="254"/>
      <c r="BK6" s="254"/>
      <c r="BL6" s="254"/>
      <c r="BM6" s="254"/>
      <c r="BN6" s="254"/>
      <c r="BO6" s="254"/>
      <c r="BP6" s="254"/>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5"/>
    </row>
    <row r="7" spans="1:131" s="256" customFormat="1" ht="26.25" customHeight="1" thickTop="1" x14ac:dyDescent="0.15">
      <c r="A7" s="259">
        <v>1</v>
      </c>
      <c r="B7" s="1140" t="s">
        <v>386</v>
      </c>
      <c r="C7" s="1141"/>
      <c r="D7" s="1141"/>
      <c r="E7" s="1141"/>
      <c r="F7" s="1141"/>
      <c r="G7" s="1141"/>
      <c r="H7" s="1141"/>
      <c r="I7" s="1141"/>
      <c r="J7" s="1141"/>
      <c r="K7" s="1141"/>
      <c r="L7" s="1141"/>
      <c r="M7" s="1141"/>
      <c r="N7" s="1141"/>
      <c r="O7" s="1141"/>
      <c r="P7" s="1142"/>
      <c r="Q7" s="1194">
        <v>7833</v>
      </c>
      <c r="R7" s="1195"/>
      <c r="S7" s="1195"/>
      <c r="T7" s="1195"/>
      <c r="U7" s="1195"/>
      <c r="V7" s="1195">
        <v>7687</v>
      </c>
      <c r="W7" s="1195"/>
      <c r="X7" s="1195"/>
      <c r="Y7" s="1195"/>
      <c r="Z7" s="1195"/>
      <c r="AA7" s="1195">
        <v>146</v>
      </c>
      <c r="AB7" s="1195"/>
      <c r="AC7" s="1195"/>
      <c r="AD7" s="1195"/>
      <c r="AE7" s="1196"/>
      <c r="AF7" s="1197">
        <v>106</v>
      </c>
      <c r="AG7" s="1198"/>
      <c r="AH7" s="1198"/>
      <c r="AI7" s="1198"/>
      <c r="AJ7" s="1199"/>
      <c r="AK7" s="1181">
        <v>352</v>
      </c>
      <c r="AL7" s="1182"/>
      <c r="AM7" s="1182"/>
      <c r="AN7" s="1182"/>
      <c r="AO7" s="1182"/>
      <c r="AP7" s="1182">
        <v>7987</v>
      </c>
      <c r="AQ7" s="1182"/>
      <c r="AR7" s="1182"/>
      <c r="AS7" s="1182"/>
      <c r="AT7" s="1182"/>
      <c r="AU7" s="1183"/>
      <c r="AV7" s="1183"/>
      <c r="AW7" s="1183"/>
      <c r="AX7" s="1183"/>
      <c r="AY7" s="1184"/>
      <c r="AZ7" s="253"/>
      <c r="BA7" s="253"/>
      <c r="BB7" s="253"/>
      <c r="BC7" s="253"/>
      <c r="BD7" s="253"/>
      <c r="BE7" s="254"/>
      <c r="BF7" s="254"/>
      <c r="BG7" s="254"/>
      <c r="BH7" s="254"/>
      <c r="BI7" s="254"/>
      <c r="BJ7" s="254"/>
      <c r="BK7" s="254"/>
      <c r="BL7" s="254"/>
      <c r="BM7" s="254"/>
      <c r="BN7" s="254"/>
      <c r="BO7" s="254"/>
      <c r="BP7" s="254"/>
      <c r="BQ7" s="260">
        <v>1</v>
      </c>
      <c r="BR7" s="261"/>
      <c r="BS7" s="1185" t="s">
        <v>600</v>
      </c>
      <c r="BT7" s="1186"/>
      <c r="BU7" s="1186"/>
      <c r="BV7" s="1186"/>
      <c r="BW7" s="1186"/>
      <c r="BX7" s="1186"/>
      <c r="BY7" s="1186"/>
      <c r="BZ7" s="1186"/>
      <c r="CA7" s="1186"/>
      <c r="CB7" s="1186"/>
      <c r="CC7" s="1186"/>
      <c r="CD7" s="1186"/>
      <c r="CE7" s="1186"/>
      <c r="CF7" s="1186"/>
      <c r="CG7" s="1187"/>
      <c r="CH7" s="1178">
        <v>4</v>
      </c>
      <c r="CI7" s="1179"/>
      <c r="CJ7" s="1179"/>
      <c r="CK7" s="1179"/>
      <c r="CL7" s="1180"/>
      <c r="CM7" s="1178">
        <v>71</v>
      </c>
      <c r="CN7" s="1179"/>
      <c r="CO7" s="1179"/>
      <c r="CP7" s="1179"/>
      <c r="CQ7" s="1180"/>
      <c r="CR7" s="1178">
        <v>100</v>
      </c>
      <c r="CS7" s="1179"/>
      <c r="CT7" s="1179"/>
      <c r="CU7" s="1179"/>
      <c r="CV7" s="1180"/>
      <c r="CW7" s="1178">
        <v>42</v>
      </c>
      <c r="CX7" s="1179"/>
      <c r="CY7" s="1179"/>
      <c r="CZ7" s="1179"/>
      <c r="DA7" s="1180"/>
      <c r="DB7" s="1178" t="s">
        <v>609</v>
      </c>
      <c r="DC7" s="1179"/>
      <c r="DD7" s="1179"/>
      <c r="DE7" s="1179"/>
      <c r="DF7" s="1180"/>
      <c r="DG7" s="1178" t="s">
        <v>609</v>
      </c>
      <c r="DH7" s="1179"/>
      <c r="DI7" s="1179"/>
      <c r="DJ7" s="1179"/>
      <c r="DK7" s="1180"/>
      <c r="DL7" s="1178" t="s">
        <v>609</v>
      </c>
      <c r="DM7" s="1179"/>
      <c r="DN7" s="1179"/>
      <c r="DO7" s="1179"/>
      <c r="DP7" s="1180"/>
      <c r="DQ7" s="1178" t="s">
        <v>609</v>
      </c>
      <c r="DR7" s="1179"/>
      <c r="DS7" s="1179"/>
      <c r="DT7" s="1179"/>
      <c r="DU7" s="1180"/>
      <c r="DV7" s="1205"/>
      <c r="DW7" s="1206"/>
      <c r="DX7" s="1206"/>
      <c r="DY7" s="1206"/>
      <c r="DZ7" s="1207"/>
      <c r="EA7" s="255"/>
    </row>
    <row r="8" spans="1:131" s="256" customFormat="1" ht="26.25" customHeight="1" x14ac:dyDescent="0.15">
      <c r="A8" s="262">
        <v>2</v>
      </c>
      <c r="B8" s="1127" t="s">
        <v>387</v>
      </c>
      <c r="C8" s="1128"/>
      <c r="D8" s="1128"/>
      <c r="E8" s="1128"/>
      <c r="F8" s="1128"/>
      <c r="G8" s="1128"/>
      <c r="H8" s="1128"/>
      <c r="I8" s="1128"/>
      <c r="J8" s="1128"/>
      <c r="K8" s="1128"/>
      <c r="L8" s="1128"/>
      <c r="M8" s="1128"/>
      <c r="N8" s="1128"/>
      <c r="O8" s="1128"/>
      <c r="P8" s="1129"/>
      <c r="Q8" s="1133">
        <v>12</v>
      </c>
      <c r="R8" s="1134"/>
      <c r="S8" s="1134"/>
      <c r="T8" s="1134"/>
      <c r="U8" s="1134"/>
      <c r="V8" s="1134">
        <v>12</v>
      </c>
      <c r="W8" s="1134"/>
      <c r="X8" s="1134"/>
      <c r="Y8" s="1134"/>
      <c r="Z8" s="1134"/>
      <c r="AA8" s="1134">
        <v>0</v>
      </c>
      <c r="AB8" s="1134"/>
      <c r="AC8" s="1134"/>
      <c r="AD8" s="1134"/>
      <c r="AE8" s="1135"/>
      <c r="AF8" s="1109" t="s">
        <v>129</v>
      </c>
      <c r="AG8" s="1110"/>
      <c r="AH8" s="1110"/>
      <c r="AI8" s="1110"/>
      <c r="AJ8" s="1111"/>
      <c r="AK8" s="1176" t="s">
        <v>607</v>
      </c>
      <c r="AL8" s="1177"/>
      <c r="AM8" s="1177"/>
      <c r="AN8" s="1177"/>
      <c r="AO8" s="1177"/>
      <c r="AP8" s="1177" t="s">
        <v>607</v>
      </c>
      <c r="AQ8" s="1177"/>
      <c r="AR8" s="1177"/>
      <c r="AS8" s="1177"/>
      <c r="AT8" s="1177"/>
      <c r="AU8" s="1174"/>
      <c r="AV8" s="1174"/>
      <c r="AW8" s="1174"/>
      <c r="AX8" s="1174"/>
      <c r="AY8" s="1175"/>
      <c r="AZ8" s="253"/>
      <c r="BA8" s="253"/>
      <c r="BB8" s="253"/>
      <c r="BC8" s="253"/>
      <c r="BD8" s="253"/>
      <c r="BE8" s="254"/>
      <c r="BF8" s="254"/>
      <c r="BG8" s="254"/>
      <c r="BH8" s="254"/>
      <c r="BI8" s="254"/>
      <c r="BJ8" s="254"/>
      <c r="BK8" s="254"/>
      <c r="BL8" s="254"/>
      <c r="BM8" s="254"/>
      <c r="BN8" s="254"/>
      <c r="BO8" s="254"/>
      <c r="BP8" s="254"/>
      <c r="BQ8" s="263">
        <v>2</v>
      </c>
      <c r="BR8" s="264"/>
      <c r="BS8" s="1104" t="s">
        <v>601</v>
      </c>
      <c r="BT8" s="1105"/>
      <c r="BU8" s="1105"/>
      <c r="BV8" s="1105"/>
      <c r="BW8" s="1105"/>
      <c r="BX8" s="1105"/>
      <c r="BY8" s="1105"/>
      <c r="BZ8" s="1105"/>
      <c r="CA8" s="1105"/>
      <c r="CB8" s="1105"/>
      <c r="CC8" s="1105"/>
      <c r="CD8" s="1105"/>
      <c r="CE8" s="1105"/>
      <c r="CF8" s="1105"/>
      <c r="CG8" s="1106"/>
      <c r="CH8" s="1079">
        <v>2</v>
      </c>
      <c r="CI8" s="1080"/>
      <c r="CJ8" s="1080"/>
      <c r="CK8" s="1080"/>
      <c r="CL8" s="1081"/>
      <c r="CM8" s="1079">
        <v>28</v>
      </c>
      <c r="CN8" s="1080"/>
      <c r="CO8" s="1080"/>
      <c r="CP8" s="1080"/>
      <c r="CQ8" s="1081"/>
      <c r="CR8" s="1079">
        <v>35</v>
      </c>
      <c r="CS8" s="1080"/>
      <c r="CT8" s="1080"/>
      <c r="CU8" s="1080"/>
      <c r="CV8" s="1081"/>
      <c r="CW8" s="1079">
        <v>1</v>
      </c>
      <c r="CX8" s="1080"/>
      <c r="CY8" s="1080"/>
      <c r="CZ8" s="1080"/>
      <c r="DA8" s="1081"/>
      <c r="DB8" s="1079" t="s">
        <v>607</v>
      </c>
      <c r="DC8" s="1080"/>
      <c r="DD8" s="1080"/>
      <c r="DE8" s="1080"/>
      <c r="DF8" s="1081"/>
      <c r="DG8" s="1079" t="s">
        <v>607</v>
      </c>
      <c r="DH8" s="1080"/>
      <c r="DI8" s="1080"/>
      <c r="DJ8" s="1080"/>
      <c r="DK8" s="1081"/>
      <c r="DL8" s="1079" t="s">
        <v>607</v>
      </c>
      <c r="DM8" s="1080"/>
      <c r="DN8" s="1080"/>
      <c r="DO8" s="1080"/>
      <c r="DP8" s="1081"/>
      <c r="DQ8" s="1079" t="s">
        <v>607</v>
      </c>
      <c r="DR8" s="1080"/>
      <c r="DS8" s="1080"/>
      <c r="DT8" s="1080"/>
      <c r="DU8" s="1081"/>
      <c r="DV8" s="1082"/>
      <c r="DW8" s="1083"/>
      <c r="DX8" s="1083"/>
      <c r="DY8" s="1083"/>
      <c r="DZ8" s="1084"/>
      <c r="EA8" s="255"/>
    </row>
    <row r="9" spans="1:131" s="256" customFormat="1" ht="26.25" customHeight="1" x14ac:dyDescent="0.15">
      <c r="A9" s="262">
        <v>3</v>
      </c>
      <c r="B9" s="1127" t="s">
        <v>388</v>
      </c>
      <c r="C9" s="1128"/>
      <c r="D9" s="1128"/>
      <c r="E9" s="1128"/>
      <c r="F9" s="1128"/>
      <c r="G9" s="1128"/>
      <c r="H9" s="1128"/>
      <c r="I9" s="1128"/>
      <c r="J9" s="1128"/>
      <c r="K9" s="1128"/>
      <c r="L9" s="1128"/>
      <c r="M9" s="1128"/>
      <c r="N9" s="1128"/>
      <c r="O9" s="1128"/>
      <c r="P9" s="1129"/>
      <c r="Q9" s="1133">
        <v>2</v>
      </c>
      <c r="R9" s="1134"/>
      <c r="S9" s="1134"/>
      <c r="T9" s="1134"/>
      <c r="U9" s="1134"/>
      <c r="V9" s="1134">
        <v>2</v>
      </c>
      <c r="W9" s="1134"/>
      <c r="X9" s="1134"/>
      <c r="Y9" s="1134"/>
      <c r="Z9" s="1134"/>
      <c r="AA9" s="1134">
        <v>0</v>
      </c>
      <c r="AB9" s="1134"/>
      <c r="AC9" s="1134"/>
      <c r="AD9" s="1134"/>
      <c r="AE9" s="1135"/>
      <c r="AF9" s="1109">
        <v>0</v>
      </c>
      <c r="AG9" s="1110"/>
      <c r="AH9" s="1110"/>
      <c r="AI9" s="1110"/>
      <c r="AJ9" s="1111"/>
      <c r="AK9" s="1176" t="s">
        <v>607</v>
      </c>
      <c r="AL9" s="1177"/>
      <c r="AM9" s="1177"/>
      <c r="AN9" s="1177"/>
      <c r="AO9" s="1177"/>
      <c r="AP9" s="1177">
        <v>1</v>
      </c>
      <c r="AQ9" s="1177"/>
      <c r="AR9" s="1177"/>
      <c r="AS9" s="1177"/>
      <c r="AT9" s="1177"/>
      <c r="AU9" s="1174"/>
      <c r="AV9" s="1174"/>
      <c r="AW9" s="1174"/>
      <c r="AX9" s="1174"/>
      <c r="AY9" s="1175"/>
      <c r="AZ9" s="253"/>
      <c r="BA9" s="253"/>
      <c r="BB9" s="253"/>
      <c r="BC9" s="253"/>
      <c r="BD9" s="253"/>
      <c r="BE9" s="254"/>
      <c r="BF9" s="254"/>
      <c r="BG9" s="254"/>
      <c r="BH9" s="254"/>
      <c r="BI9" s="254"/>
      <c r="BJ9" s="254"/>
      <c r="BK9" s="254"/>
      <c r="BL9" s="254"/>
      <c r="BM9" s="254"/>
      <c r="BN9" s="254"/>
      <c r="BO9" s="254"/>
      <c r="BP9" s="254"/>
      <c r="BQ9" s="263">
        <v>3</v>
      </c>
      <c r="BR9" s="264"/>
      <c r="BS9" s="1104" t="s">
        <v>602</v>
      </c>
      <c r="BT9" s="1105"/>
      <c r="BU9" s="1105"/>
      <c r="BV9" s="1105"/>
      <c r="BW9" s="1105"/>
      <c r="BX9" s="1105"/>
      <c r="BY9" s="1105"/>
      <c r="BZ9" s="1105"/>
      <c r="CA9" s="1105"/>
      <c r="CB9" s="1105"/>
      <c r="CC9" s="1105"/>
      <c r="CD9" s="1105"/>
      <c r="CE9" s="1105"/>
      <c r="CF9" s="1105"/>
      <c r="CG9" s="1106"/>
      <c r="CH9" s="1079">
        <v>27</v>
      </c>
      <c r="CI9" s="1080"/>
      <c r="CJ9" s="1080"/>
      <c r="CK9" s="1080"/>
      <c r="CL9" s="1081"/>
      <c r="CM9" s="1079">
        <v>251</v>
      </c>
      <c r="CN9" s="1080"/>
      <c r="CO9" s="1080"/>
      <c r="CP9" s="1080"/>
      <c r="CQ9" s="1081"/>
      <c r="CR9" s="1079">
        <v>22</v>
      </c>
      <c r="CS9" s="1080"/>
      <c r="CT9" s="1080"/>
      <c r="CU9" s="1080"/>
      <c r="CV9" s="1081"/>
      <c r="CW9" s="1079" t="s">
        <v>607</v>
      </c>
      <c r="CX9" s="1080"/>
      <c r="CY9" s="1080"/>
      <c r="CZ9" s="1080"/>
      <c r="DA9" s="1081"/>
      <c r="DB9" s="1079" t="s">
        <v>607</v>
      </c>
      <c r="DC9" s="1080"/>
      <c r="DD9" s="1080"/>
      <c r="DE9" s="1080"/>
      <c r="DF9" s="1081"/>
      <c r="DG9" s="1079" t="s">
        <v>607</v>
      </c>
      <c r="DH9" s="1080"/>
      <c r="DI9" s="1080"/>
      <c r="DJ9" s="1080"/>
      <c r="DK9" s="1081"/>
      <c r="DL9" s="1079" t="s">
        <v>607</v>
      </c>
      <c r="DM9" s="1080"/>
      <c r="DN9" s="1080"/>
      <c r="DO9" s="1080"/>
      <c r="DP9" s="1081"/>
      <c r="DQ9" s="1079" t="s">
        <v>607</v>
      </c>
      <c r="DR9" s="1080"/>
      <c r="DS9" s="1080"/>
      <c r="DT9" s="1080"/>
      <c r="DU9" s="1081"/>
      <c r="DV9" s="1082"/>
      <c r="DW9" s="1083"/>
      <c r="DX9" s="1083"/>
      <c r="DY9" s="1083"/>
      <c r="DZ9" s="1084"/>
      <c r="EA9" s="255"/>
    </row>
    <row r="10" spans="1:131" s="256" customFormat="1" ht="26.25" customHeight="1" x14ac:dyDescent="0.15">
      <c r="A10" s="262">
        <v>4</v>
      </c>
      <c r="B10" s="1127" t="s">
        <v>389</v>
      </c>
      <c r="C10" s="1128"/>
      <c r="D10" s="1128"/>
      <c r="E10" s="1128"/>
      <c r="F10" s="1128"/>
      <c r="G10" s="1128"/>
      <c r="H10" s="1128"/>
      <c r="I10" s="1128"/>
      <c r="J10" s="1128"/>
      <c r="K10" s="1128"/>
      <c r="L10" s="1128"/>
      <c r="M10" s="1128"/>
      <c r="N10" s="1128"/>
      <c r="O10" s="1128"/>
      <c r="P10" s="1129"/>
      <c r="Q10" s="1133">
        <v>66</v>
      </c>
      <c r="R10" s="1134"/>
      <c r="S10" s="1134"/>
      <c r="T10" s="1134"/>
      <c r="U10" s="1134"/>
      <c r="V10" s="1134">
        <v>66</v>
      </c>
      <c r="W10" s="1134"/>
      <c r="X10" s="1134"/>
      <c r="Y10" s="1134"/>
      <c r="Z10" s="1134"/>
      <c r="AA10" s="1134">
        <v>0</v>
      </c>
      <c r="AB10" s="1134"/>
      <c r="AC10" s="1134"/>
      <c r="AD10" s="1134"/>
      <c r="AE10" s="1135"/>
      <c r="AF10" s="1109" t="s">
        <v>129</v>
      </c>
      <c r="AG10" s="1110"/>
      <c r="AH10" s="1110"/>
      <c r="AI10" s="1110"/>
      <c r="AJ10" s="1111"/>
      <c r="AK10" s="1176" t="s">
        <v>607</v>
      </c>
      <c r="AL10" s="1177"/>
      <c r="AM10" s="1177"/>
      <c r="AN10" s="1177"/>
      <c r="AO10" s="1177"/>
      <c r="AP10" s="1177" t="s">
        <v>607</v>
      </c>
      <c r="AQ10" s="1177"/>
      <c r="AR10" s="1177"/>
      <c r="AS10" s="1177"/>
      <c r="AT10" s="1177"/>
      <c r="AU10" s="1174"/>
      <c r="AV10" s="1174"/>
      <c r="AW10" s="1174"/>
      <c r="AX10" s="1174"/>
      <c r="AY10" s="1175"/>
      <c r="AZ10" s="253"/>
      <c r="BA10" s="253"/>
      <c r="BB10" s="253"/>
      <c r="BC10" s="253"/>
      <c r="BD10" s="253"/>
      <c r="BE10" s="254"/>
      <c r="BF10" s="254"/>
      <c r="BG10" s="254"/>
      <c r="BH10" s="254"/>
      <c r="BI10" s="254"/>
      <c r="BJ10" s="254"/>
      <c r="BK10" s="254"/>
      <c r="BL10" s="254"/>
      <c r="BM10" s="254"/>
      <c r="BN10" s="254"/>
      <c r="BO10" s="254"/>
      <c r="BP10" s="254"/>
      <c r="BQ10" s="263">
        <v>4</v>
      </c>
      <c r="BR10" s="264"/>
      <c r="BS10" s="1104" t="s">
        <v>603</v>
      </c>
      <c r="BT10" s="1105"/>
      <c r="BU10" s="1105"/>
      <c r="BV10" s="1105"/>
      <c r="BW10" s="1105"/>
      <c r="BX10" s="1105"/>
      <c r="BY10" s="1105"/>
      <c r="BZ10" s="1105"/>
      <c r="CA10" s="1105"/>
      <c r="CB10" s="1105"/>
      <c r="CC10" s="1105"/>
      <c r="CD10" s="1105"/>
      <c r="CE10" s="1105"/>
      <c r="CF10" s="1105"/>
      <c r="CG10" s="1106"/>
      <c r="CH10" s="1079">
        <v>-2</v>
      </c>
      <c r="CI10" s="1080"/>
      <c r="CJ10" s="1080"/>
      <c r="CK10" s="1080"/>
      <c r="CL10" s="1081"/>
      <c r="CM10" s="1079">
        <v>167</v>
      </c>
      <c r="CN10" s="1080"/>
      <c r="CO10" s="1080"/>
      <c r="CP10" s="1080"/>
      <c r="CQ10" s="1081"/>
      <c r="CR10" s="1079">
        <v>150</v>
      </c>
      <c r="CS10" s="1080"/>
      <c r="CT10" s="1080"/>
      <c r="CU10" s="1080"/>
      <c r="CV10" s="1081"/>
      <c r="CW10" s="1079">
        <v>13</v>
      </c>
      <c r="CX10" s="1080"/>
      <c r="CY10" s="1080"/>
      <c r="CZ10" s="1080"/>
      <c r="DA10" s="1081"/>
      <c r="DB10" s="1079" t="s">
        <v>607</v>
      </c>
      <c r="DC10" s="1080"/>
      <c r="DD10" s="1080"/>
      <c r="DE10" s="1080"/>
      <c r="DF10" s="1081"/>
      <c r="DG10" s="1079" t="s">
        <v>607</v>
      </c>
      <c r="DH10" s="1080"/>
      <c r="DI10" s="1080"/>
      <c r="DJ10" s="1080"/>
      <c r="DK10" s="1081"/>
      <c r="DL10" s="1079" t="s">
        <v>607</v>
      </c>
      <c r="DM10" s="1080"/>
      <c r="DN10" s="1080"/>
      <c r="DO10" s="1080"/>
      <c r="DP10" s="1081"/>
      <c r="DQ10" s="1079" t="s">
        <v>607</v>
      </c>
      <c r="DR10" s="1080"/>
      <c r="DS10" s="1080"/>
      <c r="DT10" s="1080"/>
      <c r="DU10" s="1081"/>
      <c r="DV10" s="1082"/>
      <c r="DW10" s="1083"/>
      <c r="DX10" s="1083"/>
      <c r="DY10" s="1083"/>
      <c r="DZ10" s="1084"/>
      <c r="EA10" s="255"/>
    </row>
    <row r="11" spans="1:131" s="256" customFormat="1" ht="26.25" customHeight="1" x14ac:dyDescent="0.15">
      <c r="A11" s="262">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3"/>
      <c r="BA11" s="253"/>
      <c r="BB11" s="253"/>
      <c r="BC11" s="253"/>
      <c r="BD11" s="253"/>
      <c r="BE11" s="254"/>
      <c r="BF11" s="254"/>
      <c r="BG11" s="254"/>
      <c r="BH11" s="254"/>
      <c r="BI11" s="254"/>
      <c r="BJ11" s="254"/>
      <c r="BK11" s="254"/>
      <c r="BL11" s="254"/>
      <c r="BM11" s="254"/>
      <c r="BN11" s="254"/>
      <c r="BO11" s="254"/>
      <c r="BP11" s="254"/>
      <c r="BQ11" s="263">
        <v>5</v>
      </c>
      <c r="BR11" s="264"/>
      <c r="BS11" s="1104" t="s">
        <v>604</v>
      </c>
      <c r="BT11" s="1105"/>
      <c r="BU11" s="1105"/>
      <c r="BV11" s="1105"/>
      <c r="BW11" s="1105"/>
      <c r="BX11" s="1105"/>
      <c r="BY11" s="1105"/>
      <c r="BZ11" s="1105"/>
      <c r="CA11" s="1105"/>
      <c r="CB11" s="1105"/>
      <c r="CC11" s="1105"/>
      <c r="CD11" s="1105"/>
      <c r="CE11" s="1105"/>
      <c r="CF11" s="1105"/>
      <c r="CG11" s="1106"/>
      <c r="CH11" s="1079">
        <v>2</v>
      </c>
      <c r="CI11" s="1080"/>
      <c r="CJ11" s="1080"/>
      <c r="CK11" s="1080"/>
      <c r="CL11" s="1081"/>
      <c r="CM11" s="1079">
        <v>49</v>
      </c>
      <c r="CN11" s="1080"/>
      <c r="CO11" s="1080"/>
      <c r="CP11" s="1080"/>
      <c r="CQ11" s="1081"/>
      <c r="CR11" s="1079">
        <v>20</v>
      </c>
      <c r="CS11" s="1080"/>
      <c r="CT11" s="1080"/>
      <c r="CU11" s="1080"/>
      <c r="CV11" s="1081"/>
      <c r="CW11" s="1079">
        <v>1</v>
      </c>
      <c r="CX11" s="1080"/>
      <c r="CY11" s="1080"/>
      <c r="CZ11" s="1080"/>
      <c r="DA11" s="1081"/>
      <c r="DB11" s="1079" t="s">
        <v>607</v>
      </c>
      <c r="DC11" s="1080"/>
      <c r="DD11" s="1080"/>
      <c r="DE11" s="1080"/>
      <c r="DF11" s="1081"/>
      <c r="DG11" s="1079" t="s">
        <v>607</v>
      </c>
      <c r="DH11" s="1080"/>
      <c r="DI11" s="1080"/>
      <c r="DJ11" s="1080"/>
      <c r="DK11" s="1081"/>
      <c r="DL11" s="1079" t="s">
        <v>607</v>
      </c>
      <c r="DM11" s="1080"/>
      <c r="DN11" s="1080"/>
      <c r="DO11" s="1080"/>
      <c r="DP11" s="1081"/>
      <c r="DQ11" s="1079" t="s">
        <v>607</v>
      </c>
      <c r="DR11" s="1080"/>
      <c r="DS11" s="1080"/>
      <c r="DT11" s="1080"/>
      <c r="DU11" s="1081"/>
      <c r="DV11" s="1082"/>
      <c r="DW11" s="1083"/>
      <c r="DX11" s="1083"/>
      <c r="DY11" s="1083"/>
      <c r="DZ11" s="1084"/>
      <c r="EA11" s="255"/>
    </row>
    <row r="12" spans="1:131" s="256" customFormat="1" ht="26.25" customHeight="1" x14ac:dyDescent="0.15">
      <c r="A12" s="262">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3"/>
      <c r="BA12" s="253"/>
      <c r="BB12" s="253"/>
      <c r="BC12" s="253"/>
      <c r="BD12" s="253"/>
      <c r="BE12" s="254"/>
      <c r="BF12" s="254"/>
      <c r="BG12" s="254"/>
      <c r="BH12" s="254"/>
      <c r="BI12" s="254"/>
      <c r="BJ12" s="254"/>
      <c r="BK12" s="254"/>
      <c r="BL12" s="254"/>
      <c r="BM12" s="254"/>
      <c r="BN12" s="254"/>
      <c r="BO12" s="254"/>
      <c r="BP12" s="254"/>
      <c r="BQ12" s="263">
        <v>6</v>
      </c>
      <c r="BR12" s="264"/>
      <c r="BS12" s="1104" t="s">
        <v>605</v>
      </c>
      <c r="BT12" s="1105"/>
      <c r="BU12" s="1105"/>
      <c r="BV12" s="1105"/>
      <c r="BW12" s="1105"/>
      <c r="BX12" s="1105"/>
      <c r="BY12" s="1105"/>
      <c r="BZ12" s="1105"/>
      <c r="CA12" s="1105"/>
      <c r="CB12" s="1105"/>
      <c r="CC12" s="1105"/>
      <c r="CD12" s="1105"/>
      <c r="CE12" s="1105"/>
      <c r="CF12" s="1105"/>
      <c r="CG12" s="1106"/>
      <c r="CH12" s="1079" t="s">
        <v>609</v>
      </c>
      <c r="CI12" s="1080"/>
      <c r="CJ12" s="1080"/>
      <c r="CK12" s="1080"/>
      <c r="CL12" s="1081"/>
      <c r="CM12" s="1079">
        <v>5</v>
      </c>
      <c r="CN12" s="1080"/>
      <c r="CO12" s="1080"/>
      <c r="CP12" s="1080"/>
      <c r="CQ12" s="1081"/>
      <c r="CR12" s="1079">
        <v>4</v>
      </c>
      <c r="CS12" s="1080"/>
      <c r="CT12" s="1080"/>
      <c r="CU12" s="1080"/>
      <c r="CV12" s="1081"/>
      <c r="CW12" s="1079">
        <v>0</v>
      </c>
      <c r="CX12" s="1080"/>
      <c r="CY12" s="1080"/>
      <c r="CZ12" s="1080"/>
      <c r="DA12" s="1081"/>
      <c r="DB12" s="1079" t="s">
        <v>607</v>
      </c>
      <c r="DC12" s="1080"/>
      <c r="DD12" s="1080"/>
      <c r="DE12" s="1080"/>
      <c r="DF12" s="1081"/>
      <c r="DG12" s="1079" t="s">
        <v>607</v>
      </c>
      <c r="DH12" s="1080"/>
      <c r="DI12" s="1080"/>
      <c r="DJ12" s="1080"/>
      <c r="DK12" s="1081"/>
      <c r="DL12" s="1079" t="s">
        <v>607</v>
      </c>
      <c r="DM12" s="1080"/>
      <c r="DN12" s="1080"/>
      <c r="DO12" s="1080"/>
      <c r="DP12" s="1081"/>
      <c r="DQ12" s="1079" t="s">
        <v>607</v>
      </c>
      <c r="DR12" s="1080"/>
      <c r="DS12" s="1080"/>
      <c r="DT12" s="1080"/>
      <c r="DU12" s="1081"/>
      <c r="DV12" s="1082"/>
      <c r="DW12" s="1083"/>
      <c r="DX12" s="1083"/>
      <c r="DY12" s="1083"/>
      <c r="DZ12" s="1084"/>
      <c r="EA12" s="255"/>
    </row>
    <row r="13" spans="1:131" s="256" customFormat="1" ht="26.25" customHeight="1" x14ac:dyDescent="0.15">
      <c r="A13" s="262">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3"/>
      <c r="BA13" s="253"/>
      <c r="BB13" s="253"/>
      <c r="BC13" s="253"/>
      <c r="BD13" s="253"/>
      <c r="BE13" s="254"/>
      <c r="BF13" s="254"/>
      <c r="BG13" s="254"/>
      <c r="BH13" s="254"/>
      <c r="BI13" s="254"/>
      <c r="BJ13" s="254"/>
      <c r="BK13" s="254"/>
      <c r="BL13" s="254"/>
      <c r="BM13" s="254"/>
      <c r="BN13" s="254"/>
      <c r="BO13" s="254"/>
      <c r="BP13" s="254"/>
      <c r="BQ13" s="263">
        <v>7</v>
      </c>
      <c r="BR13" s="264"/>
      <c r="BS13" s="1104" t="s">
        <v>606</v>
      </c>
      <c r="BT13" s="1105"/>
      <c r="BU13" s="1105"/>
      <c r="BV13" s="1105"/>
      <c r="BW13" s="1105"/>
      <c r="BX13" s="1105"/>
      <c r="BY13" s="1105"/>
      <c r="BZ13" s="1105"/>
      <c r="CA13" s="1105"/>
      <c r="CB13" s="1105"/>
      <c r="CC13" s="1105"/>
      <c r="CD13" s="1105"/>
      <c r="CE13" s="1105"/>
      <c r="CF13" s="1105"/>
      <c r="CG13" s="1106"/>
      <c r="CH13" s="1079">
        <v>0</v>
      </c>
      <c r="CI13" s="1080"/>
      <c r="CJ13" s="1080"/>
      <c r="CK13" s="1080"/>
      <c r="CL13" s="1081"/>
      <c r="CM13" s="1079">
        <v>105</v>
      </c>
      <c r="CN13" s="1080"/>
      <c r="CO13" s="1080"/>
      <c r="CP13" s="1080"/>
      <c r="CQ13" s="1081"/>
      <c r="CR13" s="1079">
        <v>74</v>
      </c>
      <c r="CS13" s="1080"/>
      <c r="CT13" s="1080"/>
      <c r="CU13" s="1080"/>
      <c r="CV13" s="1081"/>
      <c r="CW13" s="1079" t="s">
        <v>607</v>
      </c>
      <c r="CX13" s="1080"/>
      <c r="CY13" s="1080"/>
      <c r="CZ13" s="1080"/>
      <c r="DA13" s="1081"/>
      <c r="DB13" s="1079" t="s">
        <v>607</v>
      </c>
      <c r="DC13" s="1080"/>
      <c r="DD13" s="1080"/>
      <c r="DE13" s="1080"/>
      <c r="DF13" s="1081"/>
      <c r="DG13" s="1079" t="s">
        <v>607</v>
      </c>
      <c r="DH13" s="1080"/>
      <c r="DI13" s="1080"/>
      <c r="DJ13" s="1080"/>
      <c r="DK13" s="1081"/>
      <c r="DL13" s="1079" t="s">
        <v>607</v>
      </c>
      <c r="DM13" s="1080"/>
      <c r="DN13" s="1080"/>
      <c r="DO13" s="1080"/>
      <c r="DP13" s="1081"/>
      <c r="DQ13" s="1079" t="s">
        <v>607</v>
      </c>
      <c r="DR13" s="1080"/>
      <c r="DS13" s="1080"/>
      <c r="DT13" s="1080"/>
      <c r="DU13" s="1081"/>
      <c r="DV13" s="1082"/>
      <c r="DW13" s="1083"/>
      <c r="DX13" s="1083"/>
      <c r="DY13" s="1083"/>
      <c r="DZ13" s="1084"/>
      <c r="EA13" s="255"/>
    </row>
    <row r="14" spans="1:131" s="256" customFormat="1" ht="26.25" customHeight="1" x14ac:dyDescent="0.15">
      <c r="A14" s="262">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3"/>
      <c r="BA14" s="253"/>
      <c r="BB14" s="253"/>
      <c r="BC14" s="253"/>
      <c r="BD14" s="253"/>
      <c r="BE14" s="254"/>
      <c r="BF14" s="254"/>
      <c r="BG14" s="254"/>
      <c r="BH14" s="254"/>
      <c r="BI14" s="254"/>
      <c r="BJ14" s="254"/>
      <c r="BK14" s="254"/>
      <c r="BL14" s="254"/>
      <c r="BM14" s="254"/>
      <c r="BN14" s="254"/>
      <c r="BO14" s="254"/>
      <c r="BP14" s="254"/>
      <c r="BQ14" s="263">
        <v>8</v>
      </c>
      <c r="BR14" s="264"/>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5"/>
    </row>
    <row r="15" spans="1:131" s="256" customFormat="1" ht="26.25" customHeight="1" x14ac:dyDescent="0.15">
      <c r="A15" s="262">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3"/>
      <c r="BA15" s="253"/>
      <c r="BB15" s="253"/>
      <c r="BC15" s="253"/>
      <c r="BD15" s="253"/>
      <c r="BE15" s="254"/>
      <c r="BF15" s="254"/>
      <c r="BG15" s="254"/>
      <c r="BH15" s="254"/>
      <c r="BI15" s="254"/>
      <c r="BJ15" s="254"/>
      <c r="BK15" s="254"/>
      <c r="BL15" s="254"/>
      <c r="BM15" s="254"/>
      <c r="BN15" s="254"/>
      <c r="BO15" s="254"/>
      <c r="BP15" s="254"/>
      <c r="BQ15" s="263">
        <v>9</v>
      </c>
      <c r="BR15" s="264"/>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5"/>
    </row>
    <row r="16" spans="1:131" s="256" customFormat="1" ht="26.25" customHeight="1" x14ac:dyDescent="0.15">
      <c r="A16" s="262">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3"/>
      <c r="BA16" s="253"/>
      <c r="BB16" s="253"/>
      <c r="BC16" s="253"/>
      <c r="BD16" s="253"/>
      <c r="BE16" s="254"/>
      <c r="BF16" s="254"/>
      <c r="BG16" s="254"/>
      <c r="BH16" s="254"/>
      <c r="BI16" s="254"/>
      <c r="BJ16" s="254"/>
      <c r="BK16" s="254"/>
      <c r="BL16" s="254"/>
      <c r="BM16" s="254"/>
      <c r="BN16" s="254"/>
      <c r="BO16" s="254"/>
      <c r="BP16" s="254"/>
      <c r="BQ16" s="263">
        <v>10</v>
      </c>
      <c r="BR16" s="264"/>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5"/>
    </row>
    <row r="17" spans="1:131" s="256" customFormat="1" ht="26.25" customHeight="1" x14ac:dyDescent="0.15">
      <c r="A17" s="262">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3"/>
      <c r="BA17" s="253"/>
      <c r="BB17" s="253"/>
      <c r="BC17" s="253"/>
      <c r="BD17" s="253"/>
      <c r="BE17" s="254"/>
      <c r="BF17" s="254"/>
      <c r="BG17" s="254"/>
      <c r="BH17" s="254"/>
      <c r="BI17" s="254"/>
      <c r="BJ17" s="254"/>
      <c r="BK17" s="254"/>
      <c r="BL17" s="254"/>
      <c r="BM17" s="254"/>
      <c r="BN17" s="254"/>
      <c r="BO17" s="254"/>
      <c r="BP17" s="254"/>
      <c r="BQ17" s="263">
        <v>11</v>
      </c>
      <c r="BR17" s="264"/>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5"/>
    </row>
    <row r="18" spans="1:131" s="256" customFormat="1" ht="26.25" customHeight="1" x14ac:dyDescent="0.15">
      <c r="A18" s="262">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3"/>
      <c r="BA18" s="253"/>
      <c r="BB18" s="253"/>
      <c r="BC18" s="253"/>
      <c r="BD18" s="253"/>
      <c r="BE18" s="254"/>
      <c r="BF18" s="254"/>
      <c r="BG18" s="254"/>
      <c r="BH18" s="254"/>
      <c r="BI18" s="254"/>
      <c r="BJ18" s="254"/>
      <c r="BK18" s="254"/>
      <c r="BL18" s="254"/>
      <c r="BM18" s="254"/>
      <c r="BN18" s="254"/>
      <c r="BO18" s="254"/>
      <c r="BP18" s="254"/>
      <c r="BQ18" s="263">
        <v>12</v>
      </c>
      <c r="BR18" s="264"/>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5"/>
    </row>
    <row r="19" spans="1:131" s="256" customFormat="1" ht="26.25" customHeight="1" x14ac:dyDescent="0.15">
      <c r="A19" s="262">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3"/>
      <c r="BA19" s="253"/>
      <c r="BB19" s="253"/>
      <c r="BC19" s="253"/>
      <c r="BD19" s="253"/>
      <c r="BE19" s="254"/>
      <c r="BF19" s="254"/>
      <c r="BG19" s="254"/>
      <c r="BH19" s="254"/>
      <c r="BI19" s="254"/>
      <c r="BJ19" s="254"/>
      <c r="BK19" s="254"/>
      <c r="BL19" s="254"/>
      <c r="BM19" s="254"/>
      <c r="BN19" s="254"/>
      <c r="BO19" s="254"/>
      <c r="BP19" s="254"/>
      <c r="BQ19" s="263">
        <v>13</v>
      </c>
      <c r="BR19" s="264"/>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5"/>
    </row>
    <row r="20" spans="1:131" s="256" customFormat="1" ht="26.25" customHeight="1" x14ac:dyDescent="0.15">
      <c r="A20" s="262">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3"/>
      <c r="BA20" s="253"/>
      <c r="BB20" s="253"/>
      <c r="BC20" s="253"/>
      <c r="BD20" s="253"/>
      <c r="BE20" s="254"/>
      <c r="BF20" s="254"/>
      <c r="BG20" s="254"/>
      <c r="BH20" s="254"/>
      <c r="BI20" s="254"/>
      <c r="BJ20" s="254"/>
      <c r="BK20" s="254"/>
      <c r="BL20" s="254"/>
      <c r="BM20" s="254"/>
      <c r="BN20" s="254"/>
      <c r="BO20" s="254"/>
      <c r="BP20" s="254"/>
      <c r="BQ20" s="263">
        <v>14</v>
      </c>
      <c r="BR20" s="264"/>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5"/>
    </row>
    <row r="21" spans="1:131" s="256" customFormat="1" ht="26.25" customHeight="1" thickBot="1" x14ac:dyDescent="0.2">
      <c r="A21" s="262">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3"/>
      <c r="BA21" s="253"/>
      <c r="BB21" s="253"/>
      <c r="BC21" s="253"/>
      <c r="BD21" s="253"/>
      <c r="BE21" s="254"/>
      <c r="BF21" s="254"/>
      <c r="BG21" s="254"/>
      <c r="BH21" s="254"/>
      <c r="BI21" s="254"/>
      <c r="BJ21" s="254"/>
      <c r="BK21" s="254"/>
      <c r="BL21" s="254"/>
      <c r="BM21" s="254"/>
      <c r="BN21" s="254"/>
      <c r="BO21" s="254"/>
      <c r="BP21" s="254"/>
      <c r="BQ21" s="263">
        <v>15</v>
      </c>
      <c r="BR21" s="264"/>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5"/>
    </row>
    <row r="22" spans="1:131" s="256" customFormat="1" ht="26.25" customHeight="1" x14ac:dyDescent="0.15">
      <c r="A22" s="262">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390</v>
      </c>
      <c r="BA22" s="1125"/>
      <c r="BB22" s="1125"/>
      <c r="BC22" s="1125"/>
      <c r="BD22" s="1126"/>
      <c r="BE22" s="254"/>
      <c r="BF22" s="254"/>
      <c r="BG22" s="254"/>
      <c r="BH22" s="254"/>
      <c r="BI22" s="254"/>
      <c r="BJ22" s="254"/>
      <c r="BK22" s="254"/>
      <c r="BL22" s="254"/>
      <c r="BM22" s="254"/>
      <c r="BN22" s="254"/>
      <c r="BO22" s="254"/>
      <c r="BP22" s="254"/>
      <c r="BQ22" s="263">
        <v>16</v>
      </c>
      <c r="BR22" s="264"/>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58">
        <v>7883</v>
      </c>
      <c r="R23" s="1159"/>
      <c r="S23" s="1159"/>
      <c r="T23" s="1159"/>
      <c r="U23" s="1159"/>
      <c r="V23" s="1159">
        <v>7737</v>
      </c>
      <c r="W23" s="1159"/>
      <c r="X23" s="1159"/>
      <c r="Y23" s="1159"/>
      <c r="Z23" s="1159"/>
      <c r="AA23" s="1159">
        <v>146</v>
      </c>
      <c r="AB23" s="1159"/>
      <c r="AC23" s="1159"/>
      <c r="AD23" s="1159"/>
      <c r="AE23" s="1160"/>
      <c r="AF23" s="1161">
        <v>106</v>
      </c>
      <c r="AG23" s="1159"/>
      <c r="AH23" s="1159"/>
      <c r="AI23" s="1159"/>
      <c r="AJ23" s="1162"/>
      <c r="AK23" s="1163"/>
      <c r="AL23" s="1164"/>
      <c r="AM23" s="1164"/>
      <c r="AN23" s="1164"/>
      <c r="AO23" s="1164"/>
      <c r="AP23" s="1159">
        <v>7988</v>
      </c>
      <c r="AQ23" s="1159"/>
      <c r="AR23" s="1159"/>
      <c r="AS23" s="1159"/>
      <c r="AT23" s="1159"/>
      <c r="AU23" s="1165"/>
      <c r="AV23" s="1165"/>
      <c r="AW23" s="1165"/>
      <c r="AX23" s="1165"/>
      <c r="AY23" s="1166"/>
      <c r="AZ23" s="1155" t="s">
        <v>393</v>
      </c>
      <c r="BA23" s="1156"/>
      <c r="BB23" s="1156"/>
      <c r="BC23" s="1156"/>
      <c r="BD23" s="1157"/>
      <c r="BE23" s="254"/>
      <c r="BF23" s="254"/>
      <c r="BG23" s="254"/>
      <c r="BH23" s="254"/>
      <c r="BI23" s="254"/>
      <c r="BJ23" s="254"/>
      <c r="BK23" s="254"/>
      <c r="BL23" s="254"/>
      <c r="BM23" s="254"/>
      <c r="BN23" s="254"/>
      <c r="BO23" s="254"/>
      <c r="BP23" s="254"/>
      <c r="BQ23" s="263">
        <v>17</v>
      </c>
      <c r="BR23" s="264"/>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5"/>
    </row>
    <row r="24" spans="1:131" s="256" customFormat="1" ht="26.25" customHeight="1" x14ac:dyDescent="0.15">
      <c r="A24" s="1154" t="s">
        <v>394</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3"/>
      <c r="BA24" s="253"/>
      <c r="BB24" s="253"/>
      <c r="BC24" s="253"/>
      <c r="BD24" s="253"/>
      <c r="BE24" s="254"/>
      <c r="BF24" s="254"/>
      <c r="BG24" s="254"/>
      <c r="BH24" s="254"/>
      <c r="BI24" s="254"/>
      <c r="BJ24" s="254"/>
      <c r="BK24" s="254"/>
      <c r="BL24" s="254"/>
      <c r="BM24" s="254"/>
      <c r="BN24" s="254"/>
      <c r="BO24" s="254"/>
      <c r="BP24" s="254"/>
      <c r="BQ24" s="263">
        <v>18</v>
      </c>
      <c r="BR24" s="264"/>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5"/>
    </row>
    <row r="25" spans="1:131" s="248" customFormat="1" ht="26.25" customHeight="1" thickBot="1" x14ac:dyDescent="0.2">
      <c r="A25" s="1153" t="s">
        <v>395</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3"/>
      <c r="BK25" s="253"/>
      <c r="BL25" s="253"/>
      <c r="BM25" s="253"/>
      <c r="BN25" s="253"/>
      <c r="BO25" s="266"/>
      <c r="BP25" s="266"/>
      <c r="BQ25" s="263">
        <v>19</v>
      </c>
      <c r="BR25" s="264"/>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7"/>
    </row>
    <row r="26" spans="1:131" s="248" customFormat="1" ht="26.25" customHeight="1" x14ac:dyDescent="0.15">
      <c r="A26" s="1085" t="s">
        <v>369</v>
      </c>
      <c r="B26" s="1086"/>
      <c r="C26" s="1086"/>
      <c r="D26" s="1086"/>
      <c r="E26" s="1086"/>
      <c r="F26" s="1086"/>
      <c r="G26" s="1086"/>
      <c r="H26" s="1086"/>
      <c r="I26" s="1086"/>
      <c r="J26" s="1086"/>
      <c r="K26" s="1086"/>
      <c r="L26" s="1086"/>
      <c r="M26" s="1086"/>
      <c r="N26" s="1086"/>
      <c r="O26" s="1086"/>
      <c r="P26" s="1087"/>
      <c r="Q26" s="1091" t="s">
        <v>396</v>
      </c>
      <c r="R26" s="1092"/>
      <c r="S26" s="1092"/>
      <c r="T26" s="1092"/>
      <c r="U26" s="1093"/>
      <c r="V26" s="1091" t="s">
        <v>397</v>
      </c>
      <c r="W26" s="1092"/>
      <c r="X26" s="1092"/>
      <c r="Y26" s="1092"/>
      <c r="Z26" s="1093"/>
      <c r="AA26" s="1091" t="s">
        <v>398</v>
      </c>
      <c r="AB26" s="1092"/>
      <c r="AC26" s="1092"/>
      <c r="AD26" s="1092"/>
      <c r="AE26" s="1092"/>
      <c r="AF26" s="1149" t="s">
        <v>399</v>
      </c>
      <c r="AG26" s="1098"/>
      <c r="AH26" s="1098"/>
      <c r="AI26" s="1098"/>
      <c r="AJ26" s="1150"/>
      <c r="AK26" s="1092" t="s">
        <v>400</v>
      </c>
      <c r="AL26" s="1092"/>
      <c r="AM26" s="1092"/>
      <c r="AN26" s="1092"/>
      <c r="AO26" s="1093"/>
      <c r="AP26" s="1091" t="s">
        <v>401</v>
      </c>
      <c r="AQ26" s="1092"/>
      <c r="AR26" s="1092"/>
      <c r="AS26" s="1092"/>
      <c r="AT26" s="1093"/>
      <c r="AU26" s="1091" t="s">
        <v>402</v>
      </c>
      <c r="AV26" s="1092"/>
      <c r="AW26" s="1092"/>
      <c r="AX26" s="1092"/>
      <c r="AY26" s="1093"/>
      <c r="AZ26" s="1091" t="s">
        <v>403</v>
      </c>
      <c r="BA26" s="1092"/>
      <c r="BB26" s="1092"/>
      <c r="BC26" s="1092"/>
      <c r="BD26" s="1093"/>
      <c r="BE26" s="1091" t="s">
        <v>376</v>
      </c>
      <c r="BF26" s="1092"/>
      <c r="BG26" s="1092"/>
      <c r="BH26" s="1092"/>
      <c r="BI26" s="1107"/>
      <c r="BJ26" s="253"/>
      <c r="BK26" s="253"/>
      <c r="BL26" s="253"/>
      <c r="BM26" s="253"/>
      <c r="BN26" s="253"/>
      <c r="BO26" s="266"/>
      <c r="BP26" s="266"/>
      <c r="BQ26" s="263">
        <v>20</v>
      </c>
      <c r="BR26" s="264"/>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7"/>
    </row>
    <row r="27" spans="1:131" s="248"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3"/>
      <c r="BK27" s="253"/>
      <c r="BL27" s="253"/>
      <c r="BM27" s="253"/>
      <c r="BN27" s="253"/>
      <c r="BO27" s="266"/>
      <c r="BP27" s="266"/>
      <c r="BQ27" s="263">
        <v>21</v>
      </c>
      <c r="BR27" s="264"/>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7"/>
    </row>
    <row r="28" spans="1:131" s="248" customFormat="1" ht="26.25" customHeight="1" thickTop="1" x14ac:dyDescent="0.15">
      <c r="A28" s="267">
        <v>1</v>
      </c>
      <c r="B28" s="1140" t="s">
        <v>404</v>
      </c>
      <c r="C28" s="1141"/>
      <c r="D28" s="1141"/>
      <c r="E28" s="1141"/>
      <c r="F28" s="1141"/>
      <c r="G28" s="1141"/>
      <c r="H28" s="1141"/>
      <c r="I28" s="1141"/>
      <c r="J28" s="1141"/>
      <c r="K28" s="1141"/>
      <c r="L28" s="1141"/>
      <c r="M28" s="1141"/>
      <c r="N28" s="1141"/>
      <c r="O28" s="1141"/>
      <c r="P28" s="1142"/>
      <c r="Q28" s="1143">
        <v>1320</v>
      </c>
      <c r="R28" s="1144"/>
      <c r="S28" s="1144"/>
      <c r="T28" s="1144"/>
      <c r="U28" s="1144"/>
      <c r="V28" s="1144">
        <v>1276</v>
      </c>
      <c r="W28" s="1144"/>
      <c r="X28" s="1144"/>
      <c r="Y28" s="1144"/>
      <c r="Z28" s="1144"/>
      <c r="AA28" s="1144">
        <v>44</v>
      </c>
      <c r="AB28" s="1144"/>
      <c r="AC28" s="1144"/>
      <c r="AD28" s="1144"/>
      <c r="AE28" s="1145"/>
      <c r="AF28" s="1146">
        <v>44</v>
      </c>
      <c r="AG28" s="1144"/>
      <c r="AH28" s="1144"/>
      <c r="AI28" s="1144"/>
      <c r="AJ28" s="1147"/>
      <c r="AK28" s="1148">
        <v>128</v>
      </c>
      <c r="AL28" s="1136"/>
      <c r="AM28" s="1136"/>
      <c r="AN28" s="1136"/>
      <c r="AO28" s="1136"/>
      <c r="AP28" s="1136" t="s">
        <v>607</v>
      </c>
      <c r="AQ28" s="1136"/>
      <c r="AR28" s="1136"/>
      <c r="AS28" s="1136"/>
      <c r="AT28" s="1136"/>
      <c r="AU28" s="1136" t="s">
        <v>607</v>
      </c>
      <c r="AV28" s="1136"/>
      <c r="AW28" s="1136"/>
      <c r="AX28" s="1136"/>
      <c r="AY28" s="1136"/>
      <c r="AZ28" s="1137" t="s">
        <v>608</v>
      </c>
      <c r="BA28" s="1137"/>
      <c r="BB28" s="1137"/>
      <c r="BC28" s="1137"/>
      <c r="BD28" s="1137"/>
      <c r="BE28" s="1138"/>
      <c r="BF28" s="1138"/>
      <c r="BG28" s="1138"/>
      <c r="BH28" s="1138"/>
      <c r="BI28" s="1139"/>
      <c r="BJ28" s="253"/>
      <c r="BK28" s="253"/>
      <c r="BL28" s="253"/>
      <c r="BM28" s="253"/>
      <c r="BN28" s="253"/>
      <c r="BO28" s="266"/>
      <c r="BP28" s="266"/>
      <c r="BQ28" s="263">
        <v>22</v>
      </c>
      <c r="BR28" s="264"/>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7"/>
    </row>
    <row r="29" spans="1:131" s="248" customFormat="1" ht="26.25" customHeight="1" x14ac:dyDescent="0.15">
      <c r="A29" s="267">
        <v>2</v>
      </c>
      <c r="B29" s="1127" t="s">
        <v>405</v>
      </c>
      <c r="C29" s="1128"/>
      <c r="D29" s="1128"/>
      <c r="E29" s="1128"/>
      <c r="F29" s="1128"/>
      <c r="G29" s="1128"/>
      <c r="H29" s="1128"/>
      <c r="I29" s="1128"/>
      <c r="J29" s="1128"/>
      <c r="K29" s="1128"/>
      <c r="L29" s="1128"/>
      <c r="M29" s="1128"/>
      <c r="N29" s="1128"/>
      <c r="O29" s="1128"/>
      <c r="P29" s="1129"/>
      <c r="Q29" s="1133">
        <v>184</v>
      </c>
      <c r="R29" s="1134"/>
      <c r="S29" s="1134"/>
      <c r="T29" s="1134"/>
      <c r="U29" s="1134"/>
      <c r="V29" s="1134">
        <v>184</v>
      </c>
      <c r="W29" s="1134"/>
      <c r="X29" s="1134"/>
      <c r="Y29" s="1134"/>
      <c r="Z29" s="1134"/>
      <c r="AA29" s="1134">
        <v>0</v>
      </c>
      <c r="AB29" s="1134"/>
      <c r="AC29" s="1134"/>
      <c r="AD29" s="1134"/>
      <c r="AE29" s="1135"/>
      <c r="AF29" s="1109">
        <v>0</v>
      </c>
      <c r="AG29" s="1110"/>
      <c r="AH29" s="1110"/>
      <c r="AI29" s="1110"/>
      <c r="AJ29" s="1111"/>
      <c r="AK29" s="1073">
        <v>44</v>
      </c>
      <c r="AL29" s="1064"/>
      <c r="AM29" s="1064"/>
      <c r="AN29" s="1064"/>
      <c r="AO29" s="1064"/>
      <c r="AP29" s="1064">
        <v>3</v>
      </c>
      <c r="AQ29" s="1064"/>
      <c r="AR29" s="1064"/>
      <c r="AS29" s="1064"/>
      <c r="AT29" s="1064"/>
      <c r="AU29" s="1064"/>
      <c r="AV29" s="1064"/>
      <c r="AW29" s="1064"/>
      <c r="AX29" s="1064"/>
      <c r="AY29" s="1064"/>
      <c r="AZ29" s="1132" t="s">
        <v>608</v>
      </c>
      <c r="BA29" s="1132"/>
      <c r="BB29" s="1132"/>
      <c r="BC29" s="1132"/>
      <c r="BD29" s="1132"/>
      <c r="BE29" s="1122"/>
      <c r="BF29" s="1122"/>
      <c r="BG29" s="1122"/>
      <c r="BH29" s="1122"/>
      <c r="BI29" s="1123"/>
      <c r="BJ29" s="253"/>
      <c r="BK29" s="253"/>
      <c r="BL29" s="253"/>
      <c r="BM29" s="253"/>
      <c r="BN29" s="253"/>
      <c r="BO29" s="266"/>
      <c r="BP29" s="266"/>
      <c r="BQ29" s="263">
        <v>23</v>
      </c>
      <c r="BR29" s="264"/>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7"/>
    </row>
    <row r="30" spans="1:131" s="248" customFormat="1" ht="26.25" customHeight="1" x14ac:dyDescent="0.15">
      <c r="A30" s="267">
        <v>3</v>
      </c>
      <c r="B30" s="1127" t="s">
        <v>406</v>
      </c>
      <c r="C30" s="1128"/>
      <c r="D30" s="1128"/>
      <c r="E30" s="1128"/>
      <c r="F30" s="1128"/>
      <c r="G30" s="1128"/>
      <c r="H30" s="1128"/>
      <c r="I30" s="1128"/>
      <c r="J30" s="1128"/>
      <c r="K30" s="1128"/>
      <c r="L30" s="1128"/>
      <c r="M30" s="1128"/>
      <c r="N30" s="1128"/>
      <c r="O30" s="1128"/>
      <c r="P30" s="1129"/>
      <c r="Q30" s="1133">
        <v>1596</v>
      </c>
      <c r="R30" s="1134"/>
      <c r="S30" s="1134"/>
      <c r="T30" s="1134"/>
      <c r="U30" s="1134"/>
      <c r="V30" s="1134">
        <v>1526</v>
      </c>
      <c r="W30" s="1134"/>
      <c r="X30" s="1134"/>
      <c r="Y30" s="1134"/>
      <c r="Z30" s="1134"/>
      <c r="AA30" s="1134">
        <v>70</v>
      </c>
      <c r="AB30" s="1134"/>
      <c r="AC30" s="1134"/>
      <c r="AD30" s="1134"/>
      <c r="AE30" s="1135"/>
      <c r="AF30" s="1109">
        <v>70</v>
      </c>
      <c r="AG30" s="1110"/>
      <c r="AH30" s="1110"/>
      <c r="AI30" s="1110"/>
      <c r="AJ30" s="1111"/>
      <c r="AK30" s="1073">
        <v>232</v>
      </c>
      <c r="AL30" s="1064"/>
      <c r="AM30" s="1064"/>
      <c r="AN30" s="1064"/>
      <c r="AO30" s="1064"/>
      <c r="AP30" s="1064" t="s">
        <v>607</v>
      </c>
      <c r="AQ30" s="1064"/>
      <c r="AR30" s="1064"/>
      <c r="AS30" s="1064"/>
      <c r="AT30" s="1064"/>
      <c r="AU30" s="1064" t="s">
        <v>607</v>
      </c>
      <c r="AV30" s="1064"/>
      <c r="AW30" s="1064"/>
      <c r="AX30" s="1064"/>
      <c r="AY30" s="1064"/>
      <c r="AZ30" s="1132" t="s">
        <v>608</v>
      </c>
      <c r="BA30" s="1132"/>
      <c r="BB30" s="1132"/>
      <c r="BC30" s="1132"/>
      <c r="BD30" s="1132"/>
      <c r="BE30" s="1122"/>
      <c r="BF30" s="1122"/>
      <c r="BG30" s="1122"/>
      <c r="BH30" s="1122"/>
      <c r="BI30" s="1123"/>
      <c r="BJ30" s="253"/>
      <c r="BK30" s="253"/>
      <c r="BL30" s="253"/>
      <c r="BM30" s="253"/>
      <c r="BN30" s="253"/>
      <c r="BO30" s="266"/>
      <c r="BP30" s="266"/>
      <c r="BQ30" s="263">
        <v>24</v>
      </c>
      <c r="BR30" s="264"/>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7"/>
    </row>
    <row r="31" spans="1:131" s="248" customFormat="1" ht="26.25" customHeight="1" x14ac:dyDescent="0.15">
      <c r="A31" s="267">
        <v>4</v>
      </c>
      <c r="B31" s="1127" t="s">
        <v>407</v>
      </c>
      <c r="C31" s="1128"/>
      <c r="D31" s="1128"/>
      <c r="E31" s="1128"/>
      <c r="F31" s="1128"/>
      <c r="G31" s="1128"/>
      <c r="H31" s="1128"/>
      <c r="I31" s="1128"/>
      <c r="J31" s="1128"/>
      <c r="K31" s="1128"/>
      <c r="L31" s="1128"/>
      <c r="M31" s="1128"/>
      <c r="N31" s="1128"/>
      <c r="O31" s="1128"/>
      <c r="P31" s="1129"/>
      <c r="Q31" s="1133">
        <v>171</v>
      </c>
      <c r="R31" s="1134"/>
      <c r="S31" s="1134"/>
      <c r="T31" s="1134"/>
      <c r="U31" s="1134"/>
      <c r="V31" s="1134">
        <v>168</v>
      </c>
      <c r="W31" s="1134"/>
      <c r="X31" s="1134"/>
      <c r="Y31" s="1134"/>
      <c r="Z31" s="1134"/>
      <c r="AA31" s="1134">
        <v>3</v>
      </c>
      <c r="AB31" s="1134"/>
      <c r="AC31" s="1134"/>
      <c r="AD31" s="1134"/>
      <c r="AE31" s="1135"/>
      <c r="AF31" s="1109">
        <v>3</v>
      </c>
      <c r="AG31" s="1110"/>
      <c r="AH31" s="1110"/>
      <c r="AI31" s="1110"/>
      <c r="AJ31" s="1111"/>
      <c r="AK31" s="1073">
        <v>72</v>
      </c>
      <c r="AL31" s="1064"/>
      <c r="AM31" s="1064"/>
      <c r="AN31" s="1064"/>
      <c r="AO31" s="1064"/>
      <c r="AP31" s="1064" t="s">
        <v>607</v>
      </c>
      <c r="AQ31" s="1064"/>
      <c r="AR31" s="1064"/>
      <c r="AS31" s="1064"/>
      <c r="AT31" s="1064"/>
      <c r="AU31" s="1064" t="s">
        <v>607</v>
      </c>
      <c r="AV31" s="1064"/>
      <c r="AW31" s="1064"/>
      <c r="AX31" s="1064"/>
      <c r="AY31" s="1064"/>
      <c r="AZ31" s="1132" t="s">
        <v>608</v>
      </c>
      <c r="BA31" s="1132"/>
      <c r="BB31" s="1132"/>
      <c r="BC31" s="1132"/>
      <c r="BD31" s="1132"/>
      <c r="BE31" s="1122"/>
      <c r="BF31" s="1122"/>
      <c r="BG31" s="1122"/>
      <c r="BH31" s="1122"/>
      <c r="BI31" s="1123"/>
      <c r="BJ31" s="253"/>
      <c r="BK31" s="253"/>
      <c r="BL31" s="253"/>
      <c r="BM31" s="253"/>
      <c r="BN31" s="253"/>
      <c r="BO31" s="266"/>
      <c r="BP31" s="266"/>
      <c r="BQ31" s="263">
        <v>25</v>
      </c>
      <c r="BR31" s="264"/>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7"/>
    </row>
    <row r="32" spans="1:131" s="248" customFormat="1" ht="26.25" customHeight="1" x14ac:dyDescent="0.15">
      <c r="A32" s="267">
        <v>5</v>
      </c>
      <c r="B32" s="1127" t="s">
        <v>408</v>
      </c>
      <c r="C32" s="1128"/>
      <c r="D32" s="1128"/>
      <c r="E32" s="1128"/>
      <c r="F32" s="1128"/>
      <c r="G32" s="1128"/>
      <c r="H32" s="1128"/>
      <c r="I32" s="1128"/>
      <c r="J32" s="1128"/>
      <c r="K32" s="1128"/>
      <c r="L32" s="1128"/>
      <c r="M32" s="1128"/>
      <c r="N32" s="1128"/>
      <c r="O32" s="1128"/>
      <c r="P32" s="1129"/>
      <c r="Q32" s="1133">
        <v>409</v>
      </c>
      <c r="R32" s="1134"/>
      <c r="S32" s="1134"/>
      <c r="T32" s="1134"/>
      <c r="U32" s="1134"/>
      <c r="V32" s="1134">
        <v>310</v>
      </c>
      <c r="W32" s="1134"/>
      <c r="X32" s="1134"/>
      <c r="Y32" s="1134"/>
      <c r="Z32" s="1134"/>
      <c r="AA32" s="1134">
        <v>99</v>
      </c>
      <c r="AB32" s="1134"/>
      <c r="AC32" s="1134"/>
      <c r="AD32" s="1134"/>
      <c r="AE32" s="1135"/>
      <c r="AF32" s="1109">
        <v>199</v>
      </c>
      <c r="AG32" s="1110"/>
      <c r="AH32" s="1110"/>
      <c r="AI32" s="1110"/>
      <c r="AJ32" s="1111"/>
      <c r="AK32" s="1073">
        <v>100</v>
      </c>
      <c r="AL32" s="1064"/>
      <c r="AM32" s="1064"/>
      <c r="AN32" s="1064"/>
      <c r="AO32" s="1064"/>
      <c r="AP32" s="1064">
        <v>1987</v>
      </c>
      <c r="AQ32" s="1064"/>
      <c r="AR32" s="1064"/>
      <c r="AS32" s="1064"/>
      <c r="AT32" s="1064"/>
      <c r="AU32" s="1064">
        <v>723</v>
      </c>
      <c r="AV32" s="1064"/>
      <c r="AW32" s="1064"/>
      <c r="AX32" s="1064"/>
      <c r="AY32" s="1064"/>
      <c r="AZ32" s="1132" t="s">
        <v>608</v>
      </c>
      <c r="BA32" s="1132"/>
      <c r="BB32" s="1132"/>
      <c r="BC32" s="1132"/>
      <c r="BD32" s="1132"/>
      <c r="BE32" s="1122" t="s">
        <v>409</v>
      </c>
      <c r="BF32" s="1122"/>
      <c r="BG32" s="1122"/>
      <c r="BH32" s="1122"/>
      <c r="BI32" s="1123"/>
      <c r="BJ32" s="253"/>
      <c r="BK32" s="253"/>
      <c r="BL32" s="253"/>
      <c r="BM32" s="253"/>
      <c r="BN32" s="253"/>
      <c r="BO32" s="266"/>
      <c r="BP32" s="266"/>
      <c r="BQ32" s="263">
        <v>26</v>
      </c>
      <c r="BR32" s="264"/>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7"/>
    </row>
    <row r="33" spans="1:131" s="248" customFormat="1" ht="26.25" customHeight="1" x14ac:dyDescent="0.15">
      <c r="A33" s="267">
        <v>6</v>
      </c>
      <c r="B33" s="1127" t="s">
        <v>410</v>
      </c>
      <c r="C33" s="1128"/>
      <c r="D33" s="1128"/>
      <c r="E33" s="1128"/>
      <c r="F33" s="1128"/>
      <c r="G33" s="1128"/>
      <c r="H33" s="1128"/>
      <c r="I33" s="1128"/>
      <c r="J33" s="1128"/>
      <c r="K33" s="1128"/>
      <c r="L33" s="1128"/>
      <c r="M33" s="1128"/>
      <c r="N33" s="1128"/>
      <c r="O33" s="1128"/>
      <c r="P33" s="1129"/>
      <c r="Q33" s="1133">
        <v>936</v>
      </c>
      <c r="R33" s="1134"/>
      <c r="S33" s="1134"/>
      <c r="T33" s="1134"/>
      <c r="U33" s="1134"/>
      <c r="V33" s="1134">
        <v>945</v>
      </c>
      <c r="W33" s="1134"/>
      <c r="X33" s="1134"/>
      <c r="Y33" s="1134"/>
      <c r="Z33" s="1134"/>
      <c r="AA33" s="1134">
        <v>-9</v>
      </c>
      <c r="AB33" s="1134"/>
      <c r="AC33" s="1134"/>
      <c r="AD33" s="1134"/>
      <c r="AE33" s="1135"/>
      <c r="AF33" s="1109">
        <v>92</v>
      </c>
      <c r="AG33" s="1110"/>
      <c r="AH33" s="1110"/>
      <c r="AI33" s="1110"/>
      <c r="AJ33" s="1111"/>
      <c r="AK33" s="1073">
        <v>207</v>
      </c>
      <c r="AL33" s="1064"/>
      <c r="AM33" s="1064"/>
      <c r="AN33" s="1064"/>
      <c r="AO33" s="1064"/>
      <c r="AP33" s="1064">
        <v>118</v>
      </c>
      <c r="AQ33" s="1064"/>
      <c r="AR33" s="1064"/>
      <c r="AS33" s="1064"/>
      <c r="AT33" s="1064"/>
      <c r="AU33" s="1064">
        <v>71</v>
      </c>
      <c r="AV33" s="1064"/>
      <c r="AW33" s="1064"/>
      <c r="AX33" s="1064"/>
      <c r="AY33" s="1064"/>
      <c r="AZ33" s="1132" t="s">
        <v>608</v>
      </c>
      <c r="BA33" s="1132"/>
      <c r="BB33" s="1132"/>
      <c r="BC33" s="1132"/>
      <c r="BD33" s="1132"/>
      <c r="BE33" s="1122" t="s">
        <v>411</v>
      </c>
      <c r="BF33" s="1122"/>
      <c r="BG33" s="1122"/>
      <c r="BH33" s="1122"/>
      <c r="BI33" s="1123"/>
      <c r="BJ33" s="253"/>
      <c r="BK33" s="253"/>
      <c r="BL33" s="253"/>
      <c r="BM33" s="253"/>
      <c r="BN33" s="253"/>
      <c r="BO33" s="266"/>
      <c r="BP33" s="266"/>
      <c r="BQ33" s="263">
        <v>27</v>
      </c>
      <c r="BR33" s="264"/>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7"/>
    </row>
    <row r="34" spans="1:131" s="248" customFormat="1" ht="26.25" customHeight="1" x14ac:dyDescent="0.15">
      <c r="A34" s="267">
        <v>7</v>
      </c>
      <c r="B34" s="1127" t="s">
        <v>412</v>
      </c>
      <c r="C34" s="1128"/>
      <c r="D34" s="1128"/>
      <c r="E34" s="1128"/>
      <c r="F34" s="1128"/>
      <c r="G34" s="1128"/>
      <c r="H34" s="1128"/>
      <c r="I34" s="1128"/>
      <c r="J34" s="1128"/>
      <c r="K34" s="1128"/>
      <c r="L34" s="1128"/>
      <c r="M34" s="1128"/>
      <c r="N34" s="1128"/>
      <c r="O34" s="1128"/>
      <c r="P34" s="1129"/>
      <c r="Q34" s="1133">
        <v>83</v>
      </c>
      <c r="R34" s="1134"/>
      <c r="S34" s="1134"/>
      <c r="T34" s="1134"/>
      <c r="U34" s="1134"/>
      <c r="V34" s="1134">
        <v>83</v>
      </c>
      <c r="W34" s="1134"/>
      <c r="X34" s="1134"/>
      <c r="Y34" s="1134"/>
      <c r="Z34" s="1134"/>
      <c r="AA34" s="1134">
        <v>0</v>
      </c>
      <c r="AB34" s="1134"/>
      <c r="AC34" s="1134"/>
      <c r="AD34" s="1134"/>
      <c r="AE34" s="1135"/>
      <c r="AF34" s="1109">
        <v>0</v>
      </c>
      <c r="AG34" s="1110"/>
      <c r="AH34" s="1110"/>
      <c r="AI34" s="1110"/>
      <c r="AJ34" s="1111"/>
      <c r="AK34" s="1073">
        <v>46</v>
      </c>
      <c r="AL34" s="1064"/>
      <c r="AM34" s="1064"/>
      <c r="AN34" s="1064"/>
      <c r="AO34" s="1064"/>
      <c r="AP34" s="1064">
        <v>348</v>
      </c>
      <c r="AQ34" s="1064"/>
      <c r="AR34" s="1064"/>
      <c r="AS34" s="1064"/>
      <c r="AT34" s="1064"/>
      <c r="AU34" s="1064">
        <v>348</v>
      </c>
      <c r="AV34" s="1064"/>
      <c r="AW34" s="1064"/>
      <c r="AX34" s="1064"/>
      <c r="AY34" s="1064"/>
      <c r="AZ34" s="1132" t="s">
        <v>608</v>
      </c>
      <c r="BA34" s="1132"/>
      <c r="BB34" s="1132"/>
      <c r="BC34" s="1132"/>
      <c r="BD34" s="1132"/>
      <c r="BE34" s="1122" t="s">
        <v>413</v>
      </c>
      <c r="BF34" s="1122"/>
      <c r="BG34" s="1122"/>
      <c r="BH34" s="1122"/>
      <c r="BI34" s="1123"/>
      <c r="BJ34" s="253"/>
      <c r="BK34" s="253"/>
      <c r="BL34" s="253"/>
      <c r="BM34" s="253"/>
      <c r="BN34" s="253"/>
      <c r="BO34" s="266"/>
      <c r="BP34" s="266"/>
      <c r="BQ34" s="263">
        <v>28</v>
      </c>
      <c r="BR34" s="264"/>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7"/>
    </row>
    <row r="35" spans="1:131" s="248" customFormat="1" ht="26.25" customHeight="1" x14ac:dyDescent="0.15">
      <c r="A35" s="267">
        <v>8</v>
      </c>
      <c r="B35" s="1127" t="s">
        <v>414</v>
      </c>
      <c r="C35" s="1128"/>
      <c r="D35" s="1128"/>
      <c r="E35" s="1128"/>
      <c r="F35" s="1128"/>
      <c r="G35" s="1128"/>
      <c r="H35" s="1128"/>
      <c r="I35" s="1128"/>
      <c r="J35" s="1128"/>
      <c r="K35" s="1128"/>
      <c r="L35" s="1128"/>
      <c r="M35" s="1128"/>
      <c r="N35" s="1128"/>
      <c r="O35" s="1128"/>
      <c r="P35" s="1129"/>
      <c r="Q35" s="1133">
        <v>62</v>
      </c>
      <c r="R35" s="1134"/>
      <c r="S35" s="1134"/>
      <c r="T35" s="1134"/>
      <c r="U35" s="1134"/>
      <c r="V35" s="1134">
        <v>62</v>
      </c>
      <c r="W35" s="1134"/>
      <c r="X35" s="1134"/>
      <c r="Y35" s="1134"/>
      <c r="Z35" s="1134"/>
      <c r="AA35" s="1134">
        <v>0</v>
      </c>
      <c r="AB35" s="1134"/>
      <c r="AC35" s="1134"/>
      <c r="AD35" s="1134"/>
      <c r="AE35" s="1135"/>
      <c r="AF35" s="1109" t="s">
        <v>415</v>
      </c>
      <c r="AG35" s="1110"/>
      <c r="AH35" s="1110"/>
      <c r="AI35" s="1110"/>
      <c r="AJ35" s="1111"/>
      <c r="AK35" s="1073">
        <v>15</v>
      </c>
      <c r="AL35" s="1064"/>
      <c r="AM35" s="1064"/>
      <c r="AN35" s="1064"/>
      <c r="AO35" s="1064"/>
      <c r="AP35" s="1064">
        <v>126</v>
      </c>
      <c r="AQ35" s="1064"/>
      <c r="AR35" s="1064"/>
      <c r="AS35" s="1064"/>
      <c r="AT35" s="1064"/>
      <c r="AU35" s="1064">
        <v>40</v>
      </c>
      <c r="AV35" s="1064"/>
      <c r="AW35" s="1064"/>
      <c r="AX35" s="1064"/>
      <c r="AY35" s="1064"/>
      <c r="AZ35" s="1132" t="s">
        <v>608</v>
      </c>
      <c r="BA35" s="1132"/>
      <c r="BB35" s="1132"/>
      <c r="BC35" s="1132"/>
      <c r="BD35" s="1132"/>
      <c r="BE35" s="1122" t="s">
        <v>413</v>
      </c>
      <c r="BF35" s="1122"/>
      <c r="BG35" s="1122"/>
      <c r="BH35" s="1122"/>
      <c r="BI35" s="1123"/>
      <c r="BJ35" s="253"/>
      <c r="BK35" s="253"/>
      <c r="BL35" s="253"/>
      <c r="BM35" s="253"/>
      <c r="BN35" s="253"/>
      <c r="BO35" s="266"/>
      <c r="BP35" s="266"/>
      <c r="BQ35" s="263">
        <v>29</v>
      </c>
      <c r="BR35" s="264"/>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7"/>
    </row>
    <row r="36" spans="1:131" s="248" customFormat="1" ht="26.25" customHeight="1" x14ac:dyDescent="0.15">
      <c r="A36" s="267">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3"/>
      <c r="AL36" s="1064"/>
      <c r="AM36" s="1064"/>
      <c r="AN36" s="1064"/>
      <c r="AO36" s="1064"/>
      <c r="AP36" s="1064"/>
      <c r="AQ36" s="1064"/>
      <c r="AR36" s="1064"/>
      <c r="AS36" s="1064"/>
      <c r="AT36" s="1064"/>
      <c r="AU36" s="1064"/>
      <c r="AV36" s="1064"/>
      <c r="AW36" s="1064"/>
      <c r="AX36" s="1064"/>
      <c r="AY36" s="1064"/>
      <c r="AZ36" s="1132"/>
      <c r="BA36" s="1132"/>
      <c r="BB36" s="1132"/>
      <c r="BC36" s="1132"/>
      <c r="BD36" s="1132"/>
      <c r="BE36" s="1122"/>
      <c r="BF36" s="1122"/>
      <c r="BG36" s="1122"/>
      <c r="BH36" s="1122"/>
      <c r="BI36" s="1123"/>
      <c r="BJ36" s="253"/>
      <c r="BK36" s="253"/>
      <c r="BL36" s="253"/>
      <c r="BM36" s="253"/>
      <c r="BN36" s="253"/>
      <c r="BO36" s="266"/>
      <c r="BP36" s="266"/>
      <c r="BQ36" s="263">
        <v>30</v>
      </c>
      <c r="BR36" s="264"/>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7"/>
    </row>
    <row r="37" spans="1:131" s="248" customFormat="1" ht="26.25" customHeight="1" x14ac:dyDescent="0.15">
      <c r="A37" s="267">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3"/>
      <c r="AL37" s="1064"/>
      <c r="AM37" s="1064"/>
      <c r="AN37" s="1064"/>
      <c r="AO37" s="1064"/>
      <c r="AP37" s="1064"/>
      <c r="AQ37" s="1064"/>
      <c r="AR37" s="1064"/>
      <c r="AS37" s="1064"/>
      <c r="AT37" s="1064"/>
      <c r="AU37" s="1064"/>
      <c r="AV37" s="1064"/>
      <c r="AW37" s="1064"/>
      <c r="AX37" s="1064"/>
      <c r="AY37" s="1064"/>
      <c r="AZ37" s="1132"/>
      <c r="BA37" s="1132"/>
      <c r="BB37" s="1132"/>
      <c r="BC37" s="1132"/>
      <c r="BD37" s="1132"/>
      <c r="BE37" s="1122"/>
      <c r="BF37" s="1122"/>
      <c r="BG37" s="1122"/>
      <c r="BH37" s="1122"/>
      <c r="BI37" s="1123"/>
      <c r="BJ37" s="253"/>
      <c r="BK37" s="253"/>
      <c r="BL37" s="253"/>
      <c r="BM37" s="253"/>
      <c r="BN37" s="253"/>
      <c r="BO37" s="266"/>
      <c r="BP37" s="266"/>
      <c r="BQ37" s="263">
        <v>31</v>
      </c>
      <c r="BR37" s="264"/>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7"/>
    </row>
    <row r="38" spans="1:131" s="248" customFormat="1" ht="26.25" customHeight="1" x14ac:dyDescent="0.15">
      <c r="A38" s="267">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3"/>
      <c r="AL38" s="1064"/>
      <c r="AM38" s="1064"/>
      <c r="AN38" s="1064"/>
      <c r="AO38" s="1064"/>
      <c r="AP38" s="1064"/>
      <c r="AQ38" s="1064"/>
      <c r="AR38" s="1064"/>
      <c r="AS38" s="1064"/>
      <c r="AT38" s="1064"/>
      <c r="AU38" s="1064"/>
      <c r="AV38" s="1064"/>
      <c r="AW38" s="1064"/>
      <c r="AX38" s="1064"/>
      <c r="AY38" s="1064"/>
      <c r="AZ38" s="1132"/>
      <c r="BA38" s="1132"/>
      <c r="BB38" s="1132"/>
      <c r="BC38" s="1132"/>
      <c r="BD38" s="1132"/>
      <c r="BE38" s="1122"/>
      <c r="BF38" s="1122"/>
      <c r="BG38" s="1122"/>
      <c r="BH38" s="1122"/>
      <c r="BI38" s="1123"/>
      <c r="BJ38" s="253"/>
      <c r="BK38" s="253"/>
      <c r="BL38" s="253"/>
      <c r="BM38" s="253"/>
      <c r="BN38" s="253"/>
      <c r="BO38" s="266"/>
      <c r="BP38" s="266"/>
      <c r="BQ38" s="263">
        <v>32</v>
      </c>
      <c r="BR38" s="264"/>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7"/>
    </row>
    <row r="39" spans="1:131" s="248" customFormat="1" ht="26.25" customHeight="1" x14ac:dyDescent="0.15">
      <c r="A39" s="267">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3"/>
      <c r="AL39" s="1064"/>
      <c r="AM39" s="1064"/>
      <c r="AN39" s="1064"/>
      <c r="AO39" s="1064"/>
      <c r="AP39" s="1064"/>
      <c r="AQ39" s="1064"/>
      <c r="AR39" s="1064"/>
      <c r="AS39" s="1064"/>
      <c r="AT39" s="1064"/>
      <c r="AU39" s="1064"/>
      <c r="AV39" s="1064"/>
      <c r="AW39" s="1064"/>
      <c r="AX39" s="1064"/>
      <c r="AY39" s="1064"/>
      <c r="AZ39" s="1132"/>
      <c r="BA39" s="1132"/>
      <c r="BB39" s="1132"/>
      <c r="BC39" s="1132"/>
      <c r="BD39" s="1132"/>
      <c r="BE39" s="1122"/>
      <c r="BF39" s="1122"/>
      <c r="BG39" s="1122"/>
      <c r="BH39" s="1122"/>
      <c r="BI39" s="1123"/>
      <c r="BJ39" s="253"/>
      <c r="BK39" s="253"/>
      <c r="BL39" s="253"/>
      <c r="BM39" s="253"/>
      <c r="BN39" s="253"/>
      <c r="BO39" s="266"/>
      <c r="BP39" s="266"/>
      <c r="BQ39" s="263">
        <v>33</v>
      </c>
      <c r="BR39" s="264"/>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7"/>
    </row>
    <row r="40" spans="1:131" s="248" customFormat="1" ht="26.25" customHeight="1" x14ac:dyDescent="0.15">
      <c r="A40" s="262">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3"/>
      <c r="AL40" s="1064"/>
      <c r="AM40" s="1064"/>
      <c r="AN40" s="1064"/>
      <c r="AO40" s="1064"/>
      <c r="AP40" s="1064"/>
      <c r="AQ40" s="1064"/>
      <c r="AR40" s="1064"/>
      <c r="AS40" s="1064"/>
      <c r="AT40" s="1064"/>
      <c r="AU40" s="1064"/>
      <c r="AV40" s="1064"/>
      <c r="AW40" s="1064"/>
      <c r="AX40" s="1064"/>
      <c r="AY40" s="1064"/>
      <c r="AZ40" s="1132"/>
      <c r="BA40" s="1132"/>
      <c r="BB40" s="1132"/>
      <c r="BC40" s="1132"/>
      <c r="BD40" s="1132"/>
      <c r="BE40" s="1122"/>
      <c r="BF40" s="1122"/>
      <c r="BG40" s="1122"/>
      <c r="BH40" s="1122"/>
      <c r="BI40" s="1123"/>
      <c r="BJ40" s="253"/>
      <c r="BK40" s="253"/>
      <c r="BL40" s="253"/>
      <c r="BM40" s="253"/>
      <c r="BN40" s="253"/>
      <c r="BO40" s="266"/>
      <c r="BP40" s="266"/>
      <c r="BQ40" s="263">
        <v>34</v>
      </c>
      <c r="BR40" s="264"/>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7"/>
    </row>
    <row r="41" spans="1:131" s="248" customFormat="1" ht="26.25" customHeight="1" x14ac:dyDescent="0.15">
      <c r="A41" s="262">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3"/>
      <c r="AL41" s="1064"/>
      <c r="AM41" s="1064"/>
      <c r="AN41" s="1064"/>
      <c r="AO41" s="1064"/>
      <c r="AP41" s="1064"/>
      <c r="AQ41" s="1064"/>
      <c r="AR41" s="1064"/>
      <c r="AS41" s="1064"/>
      <c r="AT41" s="1064"/>
      <c r="AU41" s="1064"/>
      <c r="AV41" s="1064"/>
      <c r="AW41" s="1064"/>
      <c r="AX41" s="1064"/>
      <c r="AY41" s="1064"/>
      <c r="AZ41" s="1132"/>
      <c r="BA41" s="1132"/>
      <c r="BB41" s="1132"/>
      <c r="BC41" s="1132"/>
      <c r="BD41" s="1132"/>
      <c r="BE41" s="1122"/>
      <c r="BF41" s="1122"/>
      <c r="BG41" s="1122"/>
      <c r="BH41" s="1122"/>
      <c r="BI41" s="1123"/>
      <c r="BJ41" s="253"/>
      <c r="BK41" s="253"/>
      <c r="BL41" s="253"/>
      <c r="BM41" s="253"/>
      <c r="BN41" s="253"/>
      <c r="BO41" s="266"/>
      <c r="BP41" s="266"/>
      <c r="BQ41" s="263">
        <v>35</v>
      </c>
      <c r="BR41" s="264"/>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7"/>
    </row>
    <row r="42" spans="1:131" s="248" customFormat="1" ht="26.25" customHeight="1" x14ac:dyDescent="0.15">
      <c r="A42" s="262">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3"/>
      <c r="AL42" s="1064"/>
      <c r="AM42" s="1064"/>
      <c r="AN42" s="1064"/>
      <c r="AO42" s="1064"/>
      <c r="AP42" s="1064"/>
      <c r="AQ42" s="1064"/>
      <c r="AR42" s="1064"/>
      <c r="AS42" s="1064"/>
      <c r="AT42" s="1064"/>
      <c r="AU42" s="1064"/>
      <c r="AV42" s="1064"/>
      <c r="AW42" s="1064"/>
      <c r="AX42" s="1064"/>
      <c r="AY42" s="1064"/>
      <c r="AZ42" s="1132"/>
      <c r="BA42" s="1132"/>
      <c r="BB42" s="1132"/>
      <c r="BC42" s="1132"/>
      <c r="BD42" s="1132"/>
      <c r="BE42" s="1122"/>
      <c r="BF42" s="1122"/>
      <c r="BG42" s="1122"/>
      <c r="BH42" s="1122"/>
      <c r="BI42" s="1123"/>
      <c r="BJ42" s="253"/>
      <c r="BK42" s="253"/>
      <c r="BL42" s="253"/>
      <c r="BM42" s="253"/>
      <c r="BN42" s="253"/>
      <c r="BO42" s="266"/>
      <c r="BP42" s="266"/>
      <c r="BQ42" s="263">
        <v>36</v>
      </c>
      <c r="BR42" s="264"/>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7"/>
    </row>
    <row r="43" spans="1:131" s="248" customFormat="1" ht="26.25" customHeight="1" x14ac:dyDescent="0.15">
      <c r="A43" s="262">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3"/>
      <c r="AL43" s="1064"/>
      <c r="AM43" s="1064"/>
      <c r="AN43" s="1064"/>
      <c r="AO43" s="1064"/>
      <c r="AP43" s="1064"/>
      <c r="AQ43" s="1064"/>
      <c r="AR43" s="1064"/>
      <c r="AS43" s="1064"/>
      <c r="AT43" s="1064"/>
      <c r="AU43" s="1064"/>
      <c r="AV43" s="1064"/>
      <c r="AW43" s="1064"/>
      <c r="AX43" s="1064"/>
      <c r="AY43" s="1064"/>
      <c r="AZ43" s="1132"/>
      <c r="BA43" s="1132"/>
      <c r="BB43" s="1132"/>
      <c r="BC43" s="1132"/>
      <c r="BD43" s="1132"/>
      <c r="BE43" s="1122"/>
      <c r="BF43" s="1122"/>
      <c r="BG43" s="1122"/>
      <c r="BH43" s="1122"/>
      <c r="BI43" s="1123"/>
      <c r="BJ43" s="253"/>
      <c r="BK43" s="253"/>
      <c r="BL43" s="253"/>
      <c r="BM43" s="253"/>
      <c r="BN43" s="253"/>
      <c r="BO43" s="266"/>
      <c r="BP43" s="266"/>
      <c r="BQ43" s="263">
        <v>37</v>
      </c>
      <c r="BR43" s="264"/>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7"/>
    </row>
    <row r="44" spans="1:131" s="248" customFormat="1" ht="26.25" customHeight="1" x14ac:dyDescent="0.15">
      <c r="A44" s="262">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3"/>
      <c r="AL44" s="1064"/>
      <c r="AM44" s="1064"/>
      <c r="AN44" s="1064"/>
      <c r="AO44" s="1064"/>
      <c r="AP44" s="1064"/>
      <c r="AQ44" s="1064"/>
      <c r="AR44" s="1064"/>
      <c r="AS44" s="1064"/>
      <c r="AT44" s="1064"/>
      <c r="AU44" s="1064"/>
      <c r="AV44" s="1064"/>
      <c r="AW44" s="1064"/>
      <c r="AX44" s="1064"/>
      <c r="AY44" s="1064"/>
      <c r="AZ44" s="1132"/>
      <c r="BA44" s="1132"/>
      <c r="BB44" s="1132"/>
      <c r="BC44" s="1132"/>
      <c r="BD44" s="1132"/>
      <c r="BE44" s="1122"/>
      <c r="BF44" s="1122"/>
      <c r="BG44" s="1122"/>
      <c r="BH44" s="1122"/>
      <c r="BI44" s="1123"/>
      <c r="BJ44" s="253"/>
      <c r="BK44" s="253"/>
      <c r="BL44" s="253"/>
      <c r="BM44" s="253"/>
      <c r="BN44" s="253"/>
      <c r="BO44" s="266"/>
      <c r="BP44" s="266"/>
      <c r="BQ44" s="263">
        <v>38</v>
      </c>
      <c r="BR44" s="264"/>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7"/>
    </row>
    <row r="45" spans="1:131" s="248" customFormat="1" ht="26.25" customHeight="1" x14ac:dyDescent="0.15">
      <c r="A45" s="262">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3"/>
      <c r="AL45" s="1064"/>
      <c r="AM45" s="1064"/>
      <c r="AN45" s="1064"/>
      <c r="AO45" s="1064"/>
      <c r="AP45" s="1064"/>
      <c r="AQ45" s="1064"/>
      <c r="AR45" s="1064"/>
      <c r="AS45" s="1064"/>
      <c r="AT45" s="1064"/>
      <c r="AU45" s="1064"/>
      <c r="AV45" s="1064"/>
      <c r="AW45" s="1064"/>
      <c r="AX45" s="1064"/>
      <c r="AY45" s="1064"/>
      <c r="AZ45" s="1132"/>
      <c r="BA45" s="1132"/>
      <c r="BB45" s="1132"/>
      <c r="BC45" s="1132"/>
      <c r="BD45" s="1132"/>
      <c r="BE45" s="1122"/>
      <c r="BF45" s="1122"/>
      <c r="BG45" s="1122"/>
      <c r="BH45" s="1122"/>
      <c r="BI45" s="1123"/>
      <c r="BJ45" s="253"/>
      <c r="BK45" s="253"/>
      <c r="BL45" s="253"/>
      <c r="BM45" s="253"/>
      <c r="BN45" s="253"/>
      <c r="BO45" s="266"/>
      <c r="BP45" s="266"/>
      <c r="BQ45" s="263">
        <v>39</v>
      </c>
      <c r="BR45" s="264"/>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7"/>
    </row>
    <row r="46" spans="1:131" s="248" customFormat="1" ht="26.25" customHeight="1" x14ac:dyDescent="0.15">
      <c r="A46" s="262">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3"/>
      <c r="AL46" s="1064"/>
      <c r="AM46" s="1064"/>
      <c r="AN46" s="1064"/>
      <c r="AO46" s="1064"/>
      <c r="AP46" s="1064"/>
      <c r="AQ46" s="1064"/>
      <c r="AR46" s="1064"/>
      <c r="AS46" s="1064"/>
      <c r="AT46" s="1064"/>
      <c r="AU46" s="1064"/>
      <c r="AV46" s="1064"/>
      <c r="AW46" s="1064"/>
      <c r="AX46" s="1064"/>
      <c r="AY46" s="1064"/>
      <c r="AZ46" s="1132"/>
      <c r="BA46" s="1132"/>
      <c r="BB46" s="1132"/>
      <c r="BC46" s="1132"/>
      <c r="BD46" s="1132"/>
      <c r="BE46" s="1122"/>
      <c r="BF46" s="1122"/>
      <c r="BG46" s="1122"/>
      <c r="BH46" s="1122"/>
      <c r="BI46" s="1123"/>
      <c r="BJ46" s="253"/>
      <c r="BK46" s="253"/>
      <c r="BL46" s="253"/>
      <c r="BM46" s="253"/>
      <c r="BN46" s="253"/>
      <c r="BO46" s="266"/>
      <c r="BP46" s="266"/>
      <c r="BQ46" s="263">
        <v>40</v>
      </c>
      <c r="BR46" s="264"/>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7"/>
    </row>
    <row r="47" spans="1:131" s="248" customFormat="1" ht="26.25" customHeight="1" x14ac:dyDescent="0.15">
      <c r="A47" s="262">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3"/>
      <c r="AL47" s="1064"/>
      <c r="AM47" s="1064"/>
      <c r="AN47" s="1064"/>
      <c r="AO47" s="1064"/>
      <c r="AP47" s="1064"/>
      <c r="AQ47" s="1064"/>
      <c r="AR47" s="1064"/>
      <c r="AS47" s="1064"/>
      <c r="AT47" s="1064"/>
      <c r="AU47" s="1064"/>
      <c r="AV47" s="1064"/>
      <c r="AW47" s="1064"/>
      <c r="AX47" s="1064"/>
      <c r="AY47" s="1064"/>
      <c r="AZ47" s="1132"/>
      <c r="BA47" s="1132"/>
      <c r="BB47" s="1132"/>
      <c r="BC47" s="1132"/>
      <c r="BD47" s="1132"/>
      <c r="BE47" s="1122"/>
      <c r="BF47" s="1122"/>
      <c r="BG47" s="1122"/>
      <c r="BH47" s="1122"/>
      <c r="BI47" s="1123"/>
      <c r="BJ47" s="253"/>
      <c r="BK47" s="253"/>
      <c r="BL47" s="253"/>
      <c r="BM47" s="253"/>
      <c r="BN47" s="253"/>
      <c r="BO47" s="266"/>
      <c r="BP47" s="266"/>
      <c r="BQ47" s="263">
        <v>41</v>
      </c>
      <c r="BR47" s="264"/>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7"/>
    </row>
    <row r="48" spans="1:131" s="248" customFormat="1" ht="26.25" customHeight="1" x14ac:dyDescent="0.15">
      <c r="A48" s="262">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3"/>
      <c r="AL48" s="1064"/>
      <c r="AM48" s="1064"/>
      <c r="AN48" s="1064"/>
      <c r="AO48" s="1064"/>
      <c r="AP48" s="1064"/>
      <c r="AQ48" s="1064"/>
      <c r="AR48" s="1064"/>
      <c r="AS48" s="1064"/>
      <c r="AT48" s="1064"/>
      <c r="AU48" s="1064"/>
      <c r="AV48" s="1064"/>
      <c r="AW48" s="1064"/>
      <c r="AX48" s="1064"/>
      <c r="AY48" s="1064"/>
      <c r="AZ48" s="1132"/>
      <c r="BA48" s="1132"/>
      <c r="BB48" s="1132"/>
      <c r="BC48" s="1132"/>
      <c r="BD48" s="1132"/>
      <c r="BE48" s="1122"/>
      <c r="BF48" s="1122"/>
      <c r="BG48" s="1122"/>
      <c r="BH48" s="1122"/>
      <c r="BI48" s="1123"/>
      <c r="BJ48" s="253"/>
      <c r="BK48" s="253"/>
      <c r="BL48" s="253"/>
      <c r="BM48" s="253"/>
      <c r="BN48" s="253"/>
      <c r="BO48" s="266"/>
      <c r="BP48" s="266"/>
      <c r="BQ48" s="263">
        <v>42</v>
      </c>
      <c r="BR48" s="264"/>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7"/>
    </row>
    <row r="49" spans="1:131" s="248" customFormat="1" ht="26.25" customHeight="1" x14ac:dyDescent="0.15">
      <c r="A49" s="262">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3"/>
      <c r="AL49" s="1064"/>
      <c r="AM49" s="1064"/>
      <c r="AN49" s="1064"/>
      <c r="AO49" s="1064"/>
      <c r="AP49" s="1064"/>
      <c r="AQ49" s="1064"/>
      <c r="AR49" s="1064"/>
      <c r="AS49" s="1064"/>
      <c r="AT49" s="1064"/>
      <c r="AU49" s="1064"/>
      <c r="AV49" s="1064"/>
      <c r="AW49" s="1064"/>
      <c r="AX49" s="1064"/>
      <c r="AY49" s="1064"/>
      <c r="AZ49" s="1132"/>
      <c r="BA49" s="1132"/>
      <c r="BB49" s="1132"/>
      <c r="BC49" s="1132"/>
      <c r="BD49" s="1132"/>
      <c r="BE49" s="1122"/>
      <c r="BF49" s="1122"/>
      <c r="BG49" s="1122"/>
      <c r="BH49" s="1122"/>
      <c r="BI49" s="1123"/>
      <c r="BJ49" s="253"/>
      <c r="BK49" s="253"/>
      <c r="BL49" s="253"/>
      <c r="BM49" s="253"/>
      <c r="BN49" s="253"/>
      <c r="BO49" s="266"/>
      <c r="BP49" s="266"/>
      <c r="BQ49" s="263">
        <v>43</v>
      </c>
      <c r="BR49" s="264"/>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7"/>
    </row>
    <row r="50" spans="1:131" s="248" customFormat="1" ht="26.25" customHeight="1" x14ac:dyDescent="0.15">
      <c r="A50" s="262">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3"/>
      <c r="BK50" s="253"/>
      <c r="BL50" s="253"/>
      <c r="BM50" s="253"/>
      <c r="BN50" s="253"/>
      <c r="BO50" s="266"/>
      <c r="BP50" s="266"/>
      <c r="BQ50" s="263">
        <v>44</v>
      </c>
      <c r="BR50" s="264"/>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7"/>
    </row>
    <row r="51" spans="1:131" s="248" customFormat="1" ht="26.25" customHeight="1" x14ac:dyDescent="0.15">
      <c r="A51" s="262">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3"/>
      <c r="BK51" s="253"/>
      <c r="BL51" s="253"/>
      <c r="BM51" s="253"/>
      <c r="BN51" s="253"/>
      <c r="BO51" s="266"/>
      <c r="BP51" s="266"/>
      <c r="BQ51" s="263">
        <v>45</v>
      </c>
      <c r="BR51" s="264"/>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7"/>
    </row>
    <row r="52" spans="1:131" s="248" customFormat="1" ht="26.25" customHeight="1" x14ac:dyDescent="0.15">
      <c r="A52" s="262">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3"/>
      <c r="BK52" s="253"/>
      <c r="BL52" s="253"/>
      <c r="BM52" s="253"/>
      <c r="BN52" s="253"/>
      <c r="BO52" s="266"/>
      <c r="BP52" s="266"/>
      <c r="BQ52" s="263">
        <v>46</v>
      </c>
      <c r="BR52" s="264"/>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7"/>
    </row>
    <row r="53" spans="1:131" s="248" customFormat="1" ht="26.25" customHeight="1" x14ac:dyDescent="0.15">
      <c r="A53" s="262">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3"/>
      <c r="BK53" s="253"/>
      <c r="BL53" s="253"/>
      <c r="BM53" s="253"/>
      <c r="BN53" s="253"/>
      <c r="BO53" s="266"/>
      <c r="BP53" s="266"/>
      <c r="BQ53" s="263">
        <v>47</v>
      </c>
      <c r="BR53" s="264"/>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7"/>
    </row>
    <row r="54" spans="1:131" s="248" customFormat="1" ht="26.25" customHeight="1" x14ac:dyDescent="0.15">
      <c r="A54" s="262">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3"/>
      <c r="BK54" s="253"/>
      <c r="BL54" s="253"/>
      <c r="BM54" s="253"/>
      <c r="BN54" s="253"/>
      <c r="BO54" s="266"/>
      <c r="BP54" s="266"/>
      <c r="BQ54" s="263">
        <v>48</v>
      </c>
      <c r="BR54" s="264"/>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7"/>
    </row>
    <row r="55" spans="1:131" s="248" customFormat="1" ht="26.25" customHeight="1" x14ac:dyDescent="0.15">
      <c r="A55" s="262">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3"/>
      <c r="BK55" s="253"/>
      <c r="BL55" s="253"/>
      <c r="BM55" s="253"/>
      <c r="BN55" s="253"/>
      <c r="BO55" s="266"/>
      <c r="BP55" s="266"/>
      <c r="BQ55" s="263">
        <v>49</v>
      </c>
      <c r="BR55" s="264"/>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7"/>
    </row>
    <row r="56" spans="1:131" s="248" customFormat="1" ht="26.25" customHeight="1" x14ac:dyDescent="0.15">
      <c r="A56" s="262">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3"/>
      <c r="BK56" s="253"/>
      <c r="BL56" s="253"/>
      <c r="BM56" s="253"/>
      <c r="BN56" s="253"/>
      <c r="BO56" s="266"/>
      <c r="BP56" s="266"/>
      <c r="BQ56" s="263">
        <v>50</v>
      </c>
      <c r="BR56" s="264"/>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7"/>
    </row>
    <row r="57" spans="1:131" s="248" customFormat="1" ht="26.25" customHeight="1" x14ac:dyDescent="0.15">
      <c r="A57" s="262">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3"/>
      <c r="BK57" s="253"/>
      <c r="BL57" s="253"/>
      <c r="BM57" s="253"/>
      <c r="BN57" s="253"/>
      <c r="BO57" s="266"/>
      <c r="BP57" s="266"/>
      <c r="BQ57" s="263">
        <v>51</v>
      </c>
      <c r="BR57" s="264"/>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7"/>
    </row>
    <row r="58" spans="1:131" s="248" customFormat="1" ht="26.25" customHeight="1" x14ac:dyDescent="0.15">
      <c r="A58" s="262">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3"/>
      <c r="BK58" s="253"/>
      <c r="BL58" s="253"/>
      <c r="BM58" s="253"/>
      <c r="BN58" s="253"/>
      <c r="BO58" s="266"/>
      <c r="BP58" s="266"/>
      <c r="BQ58" s="263">
        <v>52</v>
      </c>
      <c r="BR58" s="264"/>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7"/>
    </row>
    <row r="59" spans="1:131" s="248" customFormat="1" ht="26.25" customHeight="1" x14ac:dyDescent="0.15">
      <c r="A59" s="262">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3"/>
      <c r="BK59" s="253"/>
      <c r="BL59" s="253"/>
      <c r="BM59" s="253"/>
      <c r="BN59" s="253"/>
      <c r="BO59" s="266"/>
      <c r="BP59" s="266"/>
      <c r="BQ59" s="263">
        <v>53</v>
      </c>
      <c r="BR59" s="264"/>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7"/>
    </row>
    <row r="60" spans="1:131" s="248" customFormat="1" ht="26.25" customHeight="1" x14ac:dyDescent="0.15">
      <c r="A60" s="262">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3"/>
      <c r="BK60" s="253"/>
      <c r="BL60" s="253"/>
      <c r="BM60" s="253"/>
      <c r="BN60" s="253"/>
      <c r="BO60" s="266"/>
      <c r="BP60" s="266"/>
      <c r="BQ60" s="263">
        <v>54</v>
      </c>
      <c r="BR60" s="264"/>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7"/>
    </row>
    <row r="61" spans="1:131" s="248" customFormat="1" ht="26.25" customHeight="1" thickBot="1" x14ac:dyDescent="0.2">
      <c r="A61" s="262">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3"/>
      <c r="BK61" s="253"/>
      <c r="BL61" s="253"/>
      <c r="BM61" s="253"/>
      <c r="BN61" s="253"/>
      <c r="BO61" s="266"/>
      <c r="BP61" s="266"/>
      <c r="BQ61" s="263">
        <v>55</v>
      </c>
      <c r="BR61" s="264"/>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7"/>
    </row>
    <row r="62" spans="1:131" s="248" customFormat="1" ht="26.25" customHeight="1" x14ac:dyDescent="0.15">
      <c r="A62" s="262">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416</v>
      </c>
      <c r="BK62" s="1125"/>
      <c r="BL62" s="1125"/>
      <c r="BM62" s="1125"/>
      <c r="BN62" s="1126"/>
      <c r="BO62" s="266"/>
      <c r="BP62" s="266"/>
      <c r="BQ62" s="263">
        <v>56</v>
      </c>
      <c r="BR62" s="264"/>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7"/>
    </row>
    <row r="63" spans="1:131" s="248" customFormat="1" ht="26.25" customHeight="1" thickBot="1" x14ac:dyDescent="0.2">
      <c r="A63" s="265" t="s">
        <v>391</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8"/>
      <c r="AF63" s="1119">
        <v>408</v>
      </c>
      <c r="AG63" s="1052"/>
      <c r="AH63" s="1052"/>
      <c r="AI63" s="1052"/>
      <c r="AJ63" s="1120"/>
      <c r="AK63" s="1121"/>
      <c r="AL63" s="1056"/>
      <c r="AM63" s="1056"/>
      <c r="AN63" s="1056"/>
      <c r="AO63" s="1056"/>
      <c r="AP63" s="1052">
        <v>2582</v>
      </c>
      <c r="AQ63" s="1052"/>
      <c r="AR63" s="1052"/>
      <c r="AS63" s="1052"/>
      <c r="AT63" s="1052"/>
      <c r="AU63" s="1052">
        <v>1182</v>
      </c>
      <c r="AV63" s="1052"/>
      <c r="AW63" s="1052"/>
      <c r="AX63" s="1052"/>
      <c r="AY63" s="1052"/>
      <c r="AZ63" s="1115"/>
      <c r="BA63" s="1115"/>
      <c r="BB63" s="1115"/>
      <c r="BC63" s="1115"/>
      <c r="BD63" s="1115"/>
      <c r="BE63" s="1053"/>
      <c r="BF63" s="1053"/>
      <c r="BG63" s="1053"/>
      <c r="BH63" s="1053"/>
      <c r="BI63" s="1054"/>
      <c r="BJ63" s="1116" t="s">
        <v>418</v>
      </c>
      <c r="BK63" s="1044"/>
      <c r="BL63" s="1044"/>
      <c r="BM63" s="1044"/>
      <c r="BN63" s="1117"/>
      <c r="BO63" s="266"/>
      <c r="BP63" s="266"/>
      <c r="BQ63" s="263">
        <v>57</v>
      </c>
      <c r="BR63" s="264"/>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7"/>
    </row>
    <row r="66" spans="1:131" s="248" customFormat="1" ht="26.25" customHeight="1" x14ac:dyDescent="0.15">
      <c r="A66" s="1085" t="s">
        <v>420</v>
      </c>
      <c r="B66" s="1086"/>
      <c r="C66" s="1086"/>
      <c r="D66" s="1086"/>
      <c r="E66" s="1086"/>
      <c r="F66" s="1086"/>
      <c r="G66" s="1086"/>
      <c r="H66" s="1086"/>
      <c r="I66" s="1086"/>
      <c r="J66" s="1086"/>
      <c r="K66" s="1086"/>
      <c r="L66" s="1086"/>
      <c r="M66" s="1086"/>
      <c r="N66" s="1086"/>
      <c r="O66" s="1086"/>
      <c r="P66" s="1087"/>
      <c r="Q66" s="1091" t="s">
        <v>421</v>
      </c>
      <c r="R66" s="1092"/>
      <c r="S66" s="1092"/>
      <c r="T66" s="1092"/>
      <c r="U66" s="1093"/>
      <c r="V66" s="1091" t="s">
        <v>397</v>
      </c>
      <c r="W66" s="1092"/>
      <c r="X66" s="1092"/>
      <c r="Y66" s="1092"/>
      <c r="Z66" s="1093"/>
      <c r="AA66" s="1091" t="s">
        <v>422</v>
      </c>
      <c r="AB66" s="1092"/>
      <c r="AC66" s="1092"/>
      <c r="AD66" s="1092"/>
      <c r="AE66" s="1093"/>
      <c r="AF66" s="1097" t="s">
        <v>423</v>
      </c>
      <c r="AG66" s="1098"/>
      <c r="AH66" s="1098"/>
      <c r="AI66" s="1098"/>
      <c r="AJ66" s="1099"/>
      <c r="AK66" s="1091" t="s">
        <v>400</v>
      </c>
      <c r="AL66" s="1086"/>
      <c r="AM66" s="1086"/>
      <c r="AN66" s="1086"/>
      <c r="AO66" s="1087"/>
      <c r="AP66" s="1091" t="s">
        <v>424</v>
      </c>
      <c r="AQ66" s="1092"/>
      <c r="AR66" s="1092"/>
      <c r="AS66" s="1092"/>
      <c r="AT66" s="1093"/>
      <c r="AU66" s="1091" t="s">
        <v>425</v>
      </c>
      <c r="AV66" s="1092"/>
      <c r="AW66" s="1092"/>
      <c r="AX66" s="1092"/>
      <c r="AY66" s="1093"/>
      <c r="AZ66" s="1091" t="s">
        <v>376</v>
      </c>
      <c r="BA66" s="1092"/>
      <c r="BB66" s="1092"/>
      <c r="BC66" s="1092"/>
      <c r="BD66" s="1107"/>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67" t="s">
        <v>589</v>
      </c>
      <c r="C68" s="1068"/>
      <c r="D68" s="1068"/>
      <c r="E68" s="1068"/>
      <c r="F68" s="1068"/>
      <c r="G68" s="1068"/>
      <c r="H68" s="1068"/>
      <c r="I68" s="1068"/>
      <c r="J68" s="1068"/>
      <c r="K68" s="1068"/>
      <c r="L68" s="1068"/>
      <c r="M68" s="1068"/>
      <c r="N68" s="1068"/>
      <c r="O68" s="1068"/>
      <c r="P68" s="1069"/>
      <c r="Q68" s="1078">
        <v>9243</v>
      </c>
      <c r="R68" s="1075"/>
      <c r="S68" s="1075"/>
      <c r="T68" s="1075"/>
      <c r="U68" s="1075"/>
      <c r="V68" s="1075">
        <v>8921</v>
      </c>
      <c r="W68" s="1075"/>
      <c r="X68" s="1075"/>
      <c r="Y68" s="1075"/>
      <c r="Z68" s="1075"/>
      <c r="AA68" s="1075">
        <v>322</v>
      </c>
      <c r="AB68" s="1075"/>
      <c r="AC68" s="1075"/>
      <c r="AD68" s="1075"/>
      <c r="AE68" s="1075"/>
      <c r="AF68" s="1075">
        <v>322</v>
      </c>
      <c r="AG68" s="1075"/>
      <c r="AH68" s="1075"/>
      <c r="AI68" s="1075"/>
      <c r="AJ68" s="1075"/>
      <c r="AK68" s="1075">
        <v>3470</v>
      </c>
      <c r="AL68" s="1075"/>
      <c r="AM68" s="1075"/>
      <c r="AN68" s="1075"/>
      <c r="AO68" s="1075"/>
      <c r="AP68" s="1075" t="s">
        <v>609</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549</v>
      </c>
      <c r="R69" s="1064"/>
      <c r="S69" s="1064"/>
      <c r="T69" s="1064"/>
      <c r="U69" s="1064"/>
      <c r="V69" s="1064">
        <v>546</v>
      </c>
      <c r="W69" s="1064"/>
      <c r="X69" s="1064"/>
      <c r="Y69" s="1064"/>
      <c r="Z69" s="1064"/>
      <c r="AA69" s="1064">
        <v>3</v>
      </c>
      <c r="AB69" s="1064"/>
      <c r="AC69" s="1064"/>
      <c r="AD69" s="1064"/>
      <c r="AE69" s="1064"/>
      <c r="AF69" s="1064">
        <v>3</v>
      </c>
      <c r="AG69" s="1064"/>
      <c r="AH69" s="1064"/>
      <c r="AI69" s="1064"/>
      <c r="AJ69" s="1064"/>
      <c r="AK69" s="1064" t="s">
        <v>609</v>
      </c>
      <c r="AL69" s="1064"/>
      <c r="AM69" s="1064"/>
      <c r="AN69" s="1064"/>
      <c r="AO69" s="1064"/>
      <c r="AP69" s="1064" t="s">
        <v>609</v>
      </c>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41</v>
      </c>
      <c r="R70" s="1064"/>
      <c r="S70" s="1064"/>
      <c r="T70" s="1064"/>
      <c r="U70" s="1064"/>
      <c r="V70" s="1064">
        <v>28</v>
      </c>
      <c r="W70" s="1064"/>
      <c r="X70" s="1064"/>
      <c r="Y70" s="1064"/>
      <c r="Z70" s="1064"/>
      <c r="AA70" s="1064">
        <v>13</v>
      </c>
      <c r="AB70" s="1064"/>
      <c r="AC70" s="1064"/>
      <c r="AD70" s="1064"/>
      <c r="AE70" s="1064"/>
      <c r="AF70" s="1064">
        <v>13</v>
      </c>
      <c r="AG70" s="1064"/>
      <c r="AH70" s="1064"/>
      <c r="AI70" s="1064"/>
      <c r="AJ70" s="1064"/>
      <c r="AK70" s="1064" t="s">
        <v>609</v>
      </c>
      <c r="AL70" s="1064"/>
      <c r="AM70" s="1064"/>
      <c r="AN70" s="1064"/>
      <c r="AO70" s="1064"/>
      <c r="AP70" s="1064" t="s">
        <v>609</v>
      </c>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535</v>
      </c>
      <c r="R71" s="1064"/>
      <c r="S71" s="1064"/>
      <c r="T71" s="1064"/>
      <c r="U71" s="1064"/>
      <c r="V71" s="1064">
        <v>481</v>
      </c>
      <c r="W71" s="1064"/>
      <c r="X71" s="1064"/>
      <c r="Y71" s="1064"/>
      <c r="Z71" s="1064"/>
      <c r="AA71" s="1064">
        <v>54</v>
      </c>
      <c r="AB71" s="1064"/>
      <c r="AC71" s="1064"/>
      <c r="AD71" s="1064"/>
      <c r="AE71" s="1064"/>
      <c r="AF71" s="1064">
        <v>9</v>
      </c>
      <c r="AG71" s="1064"/>
      <c r="AH71" s="1064"/>
      <c r="AI71" s="1064"/>
      <c r="AJ71" s="1064"/>
      <c r="AK71" s="1064">
        <v>210</v>
      </c>
      <c r="AL71" s="1064"/>
      <c r="AM71" s="1064"/>
      <c r="AN71" s="1064"/>
      <c r="AO71" s="1064"/>
      <c r="AP71" s="1064" t="s">
        <v>609</v>
      </c>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593</v>
      </c>
      <c r="C72" s="1068"/>
      <c r="D72" s="1068"/>
      <c r="E72" s="1068"/>
      <c r="F72" s="1068"/>
      <c r="G72" s="1068"/>
      <c r="H72" s="1068"/>
      <c r="I72" s="1068"/>
      <c r="J72" s="1068"/>
      <c r="K72" s="1068"/>
      <c r="L72" s="1068"/>
      <c r="M72" s="1068"/>
      <c r="N72" s="1068"/>
      <c r="O72" s="1068"/>
      <c r="P72" s="1069"/>
      <c r="Q72" s="1070">
        <v>0</v>
      </c>
      <c r="R72" s="1064"/>
      <c r="S72" s="1064"/>
      <c r="T72" s="1064"/>
      <c r="U72" s="1064"/>
      <c r="V72" s="1064">
        <v>0</v>
      </c>
      <c r="W72" s="1064"/>
      <c r="X72" s="1064"/>
      <c r="Y72" s="1064"/>
      <c r="Z72" s="1064"/>
      <c r="AA72" s="1064">
        <v>0</v>
      </c>
      <c r="AB72" s="1064"/>
      <c r="AC72" s="1064"/>
      <c r="AD72" s="1064"/>
      <c r="AE72" s="1064"/>
      <c r="AF72" s="1064">
        <v>0</v>
      </c>
      <c r="AG72" s="1064"/>
      <c r="AH72" s="1064"/>
      <c r="AI72" s="1064"/>
      <c r="AJ72" s="1064"/>
      <c r="AK72" s="1064" t="s">
        <v>609</v>
      </c>
      <c r="AL72" s="1064"/>
      <c r="AM72" s="1064"/>
      <c r="AN72" s="1064"/>
      <c r="AO72" s="1064"/>
      <c r="AP72" s="1064" t="s">
        <v>609</v>
      </c>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594</v>
      </c>
      <c r="C73" s="1068"/>
      <c r="D73" s="1068"/>
      <c r="E73" s="1068"/>
      <c r="F73" s="1068"/>
      <c r="G73" s="1068"/>
      <c r="H73" s="1068"/>
      <c r="I73" s="1068"/>
      <c r="J73" s="1068"/>
      <c r="K73" s="1068"/>
      <c r="L73" s="1068"/>
      <c r="M73" s="1068"/>
      <c r="N73" s="1068"/>
      <c r="O73" s="1068"/>
      <c r="P73" s="1069"/>
      <c r="Q73" s="1070">
        <v>44</v>
      </c>
      <c r="R73" s="1064"/>
      <c r="S73" s="1064"/>
      <c r="T73" s="1064"/>
      <c r="U73" s="1064"/>
      <c r="V73" s="1064">
        <v>44</v>
      </c>
      <c r="W73" s="1064"/>
      <c r="X73" s="1064"/>
      <c r="Y73" s="1064"/>
      <c r="Z73" s="1064"/>
      <c r="AA73" s="1064" t="s">
        <v>609</v>
      </c>
      <c r="AB73" s="1064"/>
      <c r="AC73" s="1064"/>
      <c r="AD73" s="1064"/>
      <c r="AE73" s="1064"/>
      <c r="AF73" s="1064">
        <v>0</v>
      </c>
      <c r="AG73" s="1064"/>
      <c r="AH73" s="1064"/>
      <c r="AI73" s="1064"/>
      <c r="AJ73" s="1064"/>
      <c r="AK73" s="1064" t="s">
        <v>609</v>
      </c>
      <c r="AL73" s="1064"/>
      <c r="AM73" s="1064"/>
      <c r="AN73" s="1064"/>
      <c r="AO73" s="1064"/>
      <c r="AP73" s="1064" t="s">
        <v>609</v>
      </c>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595</v>
      </c>
      <c r="C74" s="1068"/>
      <c r="D74" s="1068"/>
      <c r="E74" s="1068"/>
      <c r="F74" s="1068"/>
      <c r="G74" s="1068"/>
      <c r="H74" s="1068"/>
      <c r="I74" s="1068"/>
      <c r="J74" s="1068"/>
      <c r="K74" s="1068"/>
      <c r="L74" s="1068"/>
      <c r="M74" s="1068"/>
      <c r="N74" s="1068"/>
      <c r="O74" s="1068"/>
      <c r="P74" s="1069"/>
      <c r="Q74" s="1070">
        <v>4168</v>
      </c>
      <c r="R74" s="1064"/>
      <c r="S74" s="1064"/>
      <c r="T74" s="1064"/>
      <c r="U74" s="1064"/>
      <c r="V74" s="1064">
        <v>3721</v>
      </c>
      <c r="W74" s="1064"/>
      <c r="X74" s="1064"/>
      <c r="Y74" s="1064"/>
      <c r="Z74" s="1064"/>
      <c r="AA74" s="1064">
        <v>447</v>
      </c>
      <c r="AB74" s="1064"/>
      <c r="AC74" s="1064"/>
      <c r="AD74" s="1064"/>
      <c r="AE74" s="1064"/>
      <c r="AF74" s="1064">
        <v>427</v>
      </c>
      <c r="AG74" s="1064"/>
      <c r="AH74" s="1064"/>
      <c r="AI74" s="1064"/>
      <c r="AJ74" s="1064"/>
      <c r="AK74" s="1064" t="s">
        <v>609</v>
      </c>
      <c r="AL74" s="1064"/>
      <c r="AM74" s="1064"/>
      <c r="AN74" s="1064"/>
      <c r="AO74" s="1064"/>
      <c r="AP74" s="1064">
        <v>1160</v>
      </c>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596</v>
      </c>
      <c r="C75" s="1068"/>
      <c r="D75" s="1068"/>
      <c r="E75" s="1068"/>
      <c r="F75" s="1068"/>
      <c r="G75" s="1068"/>
      <c r="H75" s="1068"/>
      <c r="I75" s="1068"/>
      <c r="J75" s="1068"/>
      <c r="K75" s="1068"/>
      <c r="L75" s="1068"/>
      <c r="M75" s="1068"/>
      <c r="N75" s="1068"/>
      <c r="O75" s="1068"/>
      <c r="P75" s="1069"/>
      <c r="Q75" s="1071">
        <v>3237</v>
      </c>
      <c r="R75" s="1072"/>
      <c r="S75" s="1072"/>
      <c r="T75" s="1072"/>
      <c r="U75" s="1073"/>
      <c r="V75" s="1074">
        <v>2925</v>
      </c>
      <c r="W75" s="1072"/>
      <c r="X75" s="1072"/>
      <c r="Y75" s="1072"/>
      <c r="Z75" s="1073"/>
      <c r="AA75" s="1074">
        <v>313</v>
      </c>
      <c r="AB75" s="1072"/>
      <c r="AC75" s="1072"/>
      <c r="AD75" s="1072"/>
      <c r="AE75" s="1073"/>
      <c r="AF75" s="1074">
        <v>325</v>
      </c>
      <c r="AG75" s="1072"/>
      <c r="AH75" s="1072"/>
      <c r="AI75" s="1072"/>
      <c r="AJ75" s="1073"/>
      <c r="AK75" s="1074" t="s">
        <v>609</v>
      </c>
      <c r="AL75" s="1072"/>
      <c r="AM75" s="1072"/>
      <c r="AN75" s="1072"/>
      <c r="AO75" s="1073"/>
      <c r="AP75" s="1074">
        <v>319</v>
      </c>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597</v>
      </c>
      <c r="C76" s="1068"/>
      <c r="D76" s="1068"/>
      <c r="E76" s="1068"/>
      <c r="F76" s="1068"/>
      <c r="G76" s="1068"/>
      <c r="H76" s="1068"/>
      <c r="I76" s="1068"/>
      <c r="J76" s="1068"/>
      <c r="K76" s="1068"/>
      <c r="L76" s="1068"/>
      <c r="M76" s="1068"/>
      <c r="N76" s="1068"/>
      <c r="O76" s="1068"/>
      <c r="P76" s="1069"/>
      <c r="Q76" s="1071">
        <v>145</v>
      </c>
      <c r="R76" s="1072"/>
      <c r="S76" s="1072"/>
      <c r="T76" s="1072"/>
      <c r="U76" s="1073"/>
      <c r="V76" s="1074">
        <v>91</v>
      </c>
      <c r="W76" s="1072"/>
      <c r="X76" s="1072"/>
      <c r="Y76" s="1072"/>
      <c r="Z76" s="1073"/>
      <c r="AA76" s="1074">
        <v>54</v>
      </c>
      <c r="AB76" s="1072"/>
      <c r="AC76" s="1072"/>
      <c r="AD76" s="1072"/>
      <c r="AE76" s="1073"/>
      <c r="AF76" s="1074">
        <v>54</v>
      </c>
      <c r="AG76" s="1072"/>
      <c r="AH76" s="1072"/>
      <c r="AI76" s="1072"/>
      <c r="AJ76" s="1073"/>
      <c r="AK76" s="1074" t="s">
        <v>609</v>
      </c>
      <c r="AL76" s="1072"/>
      <c r="AM76" s="1072"/>
      <c r="AN76" s="1072"/>
      <c r="AO76" s="1073"/>
      <c r="AP76" s="1074" t="s">
        <v>609</v>
      </c>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598</v>
      </c>
      <c r="C77" s="1068"/>
      <c r="D77" s="1068"/>
      <c r="E77" s="1068"/>
      <c r="F77" s="1068"/>
      <c r="G77" s="1068"/>
      <c r="H77" s="1068"/>
      <c r="I77" s="1068"/>
      <c r="J77" s="1068"/>
      <c r="K77" s="1068"/>
      <c r="L77" s="1068"/>
      <c r="M77" s="1068"/>
      <c r="N77" s="1068"/>
      <c r="O77" s="1068"/>
      <c r="P77" s="1069"/>
      <c r="Q77" s="1071">
        <v>83</v>
      </c>
      <c r="R77" s="1072"/>
      <c r="S77" s="1072"/>
      <c r="T77" s="1072"/>
      <c r="U77" s="1073"/>
      <c r="V77" s="1074">
        <v>72</v>
      </c>
      <c r="W77" s="1072"/>
      <c r="X77" s="1072"/>
      <c r="Y77" s="1072"/>
      <c r="Z77" s="1073"/>
      <c r="AA77" s="1074">
        <v>11</v>
      </c>
      <c r="AB77" s="1072"/>
      <c r="AC77" s="1072"/>
      <c r="AD77" s="1072"/>
      <c r="AE77" s="1073"/>
      <c r="AF77" s="1074">
        <v>11</v>
      </c>
      <c r="AG77" s="1072"/>
      <c r="AH77" s="1072"/>
      <c r="AI77" s="1072"/>
      <c r="AJ77" s="1073"/>
      <c r="AK77" s="1074" t="s">
        <v>609</v>
      </c>
      <c r="AL77" s="1072"/>
      <c r="AM77" s="1072"/>
      <c r="AN77" s="1072"/>
      <c r="AO77" s="1073"/>
      <c r="AP77" s="1074" t="s">
        <v>609</v>
      </c>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599</v>
      </c>
      <c r="C78" s="1068"/>
      <c r="D78" s="1068"/>
      <c r="E78" s="1068"/>
      <c r="F78" s="1068"/>
      <c r="G78" s="1068"/>
      <c r="H78" s="1068"/>
      <c r="I78" s="1068"/>
      <c r="J78" s="1068"/>
      <c r="K78" s="1068"/>
      <c r="L78" s="1068"/>
      <c r="M78" s="1068"/>
      <c r="N78" s="1068"/>
      <c r="O78" s="1068"/>
      <c r="P78" s="1069"/>
      <c r="Q78" s="1070">
        <v>220478</v>
      </c>
      <c r="R78" s="1064"/>
      <c r="S78" s="1064"/>
      <c r="T78" s="1064"/>
      <c r="U78" s="1064"/>
      <c r="V78" s="1064">
        <v>214081</v>
      </c>
      <c r="W78" s="1064"/>
      <c r="X78" s="1064"/>
      <c r="Y78" s="1064"/>
      <c r="Z78" s="1064"/>
      <c r="AA78" s="1064">
        <v>6397</v>
      </c>
      <c r="AB78" s="1064"/>
      <c r="AC78" s="1064"/>
      <c r="AD78" s="1064"/>
      <c r="AE78" s="1064"/>
      <c r="AF78" s="1064">
        <v>6397</v>
      </c>
      <c r="AG78" s="1064"/>
      <c r="AH78" s="1064"/>
      <c r="AI78" s="1064"/>
      <c r="AJ78" s="1064"/>
      <c r="AK78" s="1064" t="s">
        <v>609</v>
      </c>
      <c r="AL78" s="1064"/>
      <c r="AM78" s="1064"/>
      <c r="AN78" s="1064"/>
      <c r="AO78" s="1064"/>
      <c r="AP78" s="1064" t="s">
        <v>609</v>
      </c>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306</v>
      </c>
      <c r="AG109" s="987"/>
      <c r="AH109" s="987"/>
      <c r="AI109" s="987"/>
      <c r="AJ109" s="988"/>
      <c r="AK109" s="989" t="s">
        <v>305</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306</v>
      </c>
      <c r="BW109" s="987"/>
      <c r="BX109" s="987"/>
      <c r="BY109" s="987"/>
      <c r="BZ109" s="988"/>
      <c r="CA109" s="989" t="s">
        <v>305</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306</v>
      </c>
      <c r="DM109" s="987"/>
      <c r="DN109" s="987"/>
      <c r="DO109" s="987"/>
      <c r="DP109" s="988"/>
      <c r="DQ109" s="989" t="s">
        <v>305</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769885</v>
      </c>
      <c r="AB110" s="980"/>
      <c r="AC110" s="980"/>
      <c r="AD110" s="980"/>
      <c r="AE110" s="981"/>
      <c r="AF110" s="982">
        <v>764507</v>
      </c>
      <c r="AG110" s="980"/>
      <c r="AH110" s="980"/>
      <c r="AI110" s="980"/>
      <c r="AJ110" s="981"/>
      <c r="AK110" s="982">
        <v>800666</v>
      </c>
      <c r="AL110" s="980"/>
      <c r="AM110" s="980"/>
      <c r="AN110" s="980"/>
      <c r="AO110" s="981"/>
      <c r="AP110" s="983">
        <v>21.4</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7666164</v>
      </c>
      <c r="BR110" s="927"/>
      <c r="BS110" s="927"/>
      <c r="BT110" s="927"/>
      <c r="BU110" s="927"/>
      <c r="BV110" s="927">
        <v>7922535</v>
      </c>
      <c r="BW110" s="927"/>
      <c r="BX110" s="927"/>
      <c r="BY110" s="927"/>
      <c r="BZ110" s="927"/>
      <c r="CA110" s="927">
        <v>7987984</v>
      </c>
      <c r="CB110" s="927"/>
      <c r="CC110" s="927"/>
      <c r="CD110" s="927"/>
      <c r="CE110" s="927"/>
      <c r="CF110" s="951">
        <v>213.3</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129</v>
      </c>
      <c r="DM110" s="927"/>
      <c r="DN110" s="927"/>
      <c r="DO110" s="927"/>
      <c r="DP110" s="927"/>
      <c r="DQ110" s="927" t="s">
        <v>415</v>
      </c>
      <c r="DR110" s="927"/>
      <c r="DS110" s="927"/>
      <c r="DT110" s="927"/>
      <c r="DU110" s="927"/>
      <c r="DV110" s="928" t="s">
        <v>442</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415</v>
      </c>
      <c r="AG111" s="1008"/>
      <c r="AH111" s="1008"/>
      <c r="AI111" s="1008"/>
      <c r="AJ111" s="1009"/>
      <c r="AK111" s="1010" t="s">
        <v>444</v>
      </c>
      <c r="AL111" s="1008"/>
      <c r="AM111" s="1008"/>
      <c r="AN111" s="1008"/>
      <c r="AO111" s="1009"/>
      <c r="AP111" s="1011" t="s">
        <v>129</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v>97691</v>
      </c>
      <c r="BR111" s="899"/>
      <c r="BS111" s="899"/>
      <c r="BT111" s="899"/>
      <c r="BU111" s="899"/>
      <c r="BV111" s="899">
        <v>73466</v>
      </c>
      <c r="BW111" s="899"/>
      <c r="BX111" s="899"/>
      <c r="BY111" s="899"/>
      <c r="BZ111" s="899"/>
      <c r="CA111" s="899">
        <v>53823</v>
      </c>
      <c r="CB111" s="899"/>
      <c r="CC111" s="899"/>
      <c r="CD111" s="899"/>
      <c r="CE111" s="899"/>
      <c r="CF111" s="960">
        <v>1.4</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444</v>
      </c>
      <c r="DM111" s="899"/>
      <c r="DN111" s="899"/>
      <c r="DO111" s="899"/>
      <c r="DP111" s="899"/>
      <c r="DQ111" s="899" t="s">
        <v>442</v>
      </c>
      <c r="DR111" s="899"/>
      <c r="DS111" s="899"/>
      <c r="DT111" s="899"/>
      <c r="DU111" s="899"/>
      <c r="DV111" s="876" t="s">
        <v>444</v>
      </c>
      <c r="DW111" s="876"/>
      <c r="DX111" s="876"/>
      <c r="DY111" s="876"/>
      <c r="DZ111" s="877"/>
    </row>
    <row r="112" spans="1:131" s="247" customFormat="1" ht="26.25" customHeight="1" x14ac:dyDescent="0.15">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444</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1374536</v>
      </c>
      <c r="BR112" s="899"/>
      <c r="BS112" s="899"/>
      <c r="BT112" s="899"/>
      <c r="BU112" s="899"/>
      <c r="BV112" s="899">
        <v>1264119</v>
      </c>
      <c r="BW112" s="899"/>
      <c r="BX112" s="899"/>
      <c r="BY112" s="899"/>
      <c r="BZ112" s="899"/>
      <c r="CA112" s="899">
        <v>1182031</v>
      </c>
      <c r="CB112" s="899"/>
      <c r="CC112" s="899"/>
      <c r="CD112" s="899"/>
      <c r="CE112" s="899"/>
      <c r="CF112" s="960">
        <v>31.6</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444</v>
      </c>
      <c r="DH112" s="899"/>
      <c r="DI112" s="899"/>
      <c r="DJ112" s="899"/>
      <c r="DK112" s="899"/>
      <c r="DL112" s="899" t="s">
        <v>129</v>
      </c>
      <c r="DM112" s="899"/>
      <c r="DN112" s="899"/>
      <c r="DO112" s="899"/>
      <c r="DP112" s="899"/>
      <c r="DQ112" s="899" t="s">
        <v>129</v>
      </c>
      <c r="DR112" s="899"/>
      <c r="DS112" s="899"/>
      <c r="DT112" s="899"/>
      <c r="DU112" s="899"/>
      <c r="DV112" s="876" t="s">
        <v>415</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152472</v>
      </c>
      <c r="AB113" s="1008"/>
      <c r="AC113" s="1008"/>
      <c r="AD113" s="1008"/>
      <c r="AE113" s="1009"/>
      <c r="AF113" s="1010">
        <v>147718</v>
      </c>
      <c r="AG113" s="1008"/>
      <c r="AH113" s="1008"/>
      <c r="AI113" s="1008"/>
      <c r="AJ113" s="1009"/>
      <c r="AK113" s="1010">
        <v>142987</v>
      </c>
      <c r="AL113" s="1008"/>
      <c r="AM113" s="1008"/>
      <c r="AN113" s="1008"/>
      <c r="AO113" s="1009"/>
      <c r="AP113" s="1011">
        <v>3.8</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154406</v>
      </c>
      <c r="BR113" s="899"/>
      <c r="BS113" s="899"/>
      <c r="BT113" s="899"/>
      <c r="BU113" s="899"/>
      <c r="BV113" s="899">
        <v>124045</v>
      </c>
      <c r="BW113" s="899"/>
      <c r="BX113" s="899"/>
      <c r="BY113" s="899"/>
      <c r="BZ113" s="899"/>
      <c r="CA113" s="899">
        <v>99546</v>
      </c>
      <c r="CB113" s="899"/>
      <c r="CC113" s="899"/>
      <c r="CD113" s="899"/>
      <c r="CE113" s="899"/>
      <c r="CF113" s="960">
        <v>2.7</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93111</v>
      </c>
      <c r="DH113" s="862"/>
      <c r="DI113" s="862"/>
      <c r="DJ113" s="862"/>
      <c r="DK113" s="863"/>
      <c r="DL113" s="864">
        <v>73466</v>
      </c>
      <c r="DM113" s="862"/>
      <c r="DN113" s="862"/>
      <c r="DO113" s="862"/>
      <c r="DP113" s="863"/>
      <c r="DQ113" s="864">
        <v>53823</v>
      </c>
      <c r="DR113" s="862"/>
      <c r="DS113" s="862"/>
      <c r="DT113" s="862"/>
      <c r="DU113" s="863"/>
      <c r="DV113" s="909">
        <v>1.4</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22070</v>
      </c>
      <c r="AB114" s="862"/>
      <c r="AC114" s="862"/>
      <c r="AD114" s="862"/>
      <c r="AE114" s="863"/>
      <c r="AF114" s="864">
        <v>21133</v>
      </c>
      <c r="AG114" s="862"/>
      <c r="AH114" s="862"/>
      <c r="AI114" s="862"/>
      <c r="AJ114" s="863"/>
      <c r="AK114" s="864">
        <v>7496</v>
      </c>
      <c r="AL114" s="862"/>
      <c r="AM114" s="862"/>
      <c r="AN114" s="862"/>
      <c r="AO114" s="863"/>
      <c r="AP114" s="909">
        <v>0.2</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1483595</v>
      </c>
      <c r="BR114" s="899"/>
      <c r="BS114" s="899"/>
      <c r="BT114" s="899"/>
      <c r="BU114" s="899"/>
      <c r="BV114" s="899">
        <v>1352454</v>
      </c>
      <c r="BW114" s="899"/>
      <c r="BX114" s="899"/>
      <c r="BY114" s="899"/>
      <c r="BZ114" s="899"/>
      <c r="CA114" s="899">
        <v>1227639</v>
      </c>
      <c r="CB114" s="899"/>
      <c r="CC114" s="899"/>
      <c r="CD114" s="899"/>
      <c r="CE114" s="899"/>
      <c r="CF114" s="960">
        <v>32.799999999999997</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v>4580</v>
      </c>
      <c r="DH114" s="862"/>
      <c r="DI114" s="862"/>
      <c r="DJ114" s="862"/>
      <c r="DK114" s="863"/>
      <c r="DL114" s="864" t="s">
        <v>415</v>
      </c>
      <c r="DM114" s="862"/>
      <c r="DN114" s="862"/>
      <c r="DO114" s="862"/>
      <c r="DP114" s="863"/>
      <c r="DQ114" s="864" t="s">
        <v>129</v>
      </c>
      <c r="DR114" s="862"/>
      <c r="DS114" s="862"/>
      <c r="DT114" s="862"/>
      <c r="DU114" s="863"/>
      <c r="DV114" s="909" t="s">
        <v>442</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23507</v>
      </c>
      <c r="AB115" s="1008"/>
      <c r="AC115" s="1008"/>
      <c r="AD115" s="1008"/>
      <c r="AE115" s="1009"/>
      <c r="AF115" s="1010">
        <v>22502</v>
      </c>
      <c r="AG115" s="1008"/>
      <c r="AH115" s="1008"/>
      <c r="AI115" s="1008"/>
      <c r="AJ115" s="1009"/>
      <c r="AK115" s="1010">
        <v>19644</v>
      </c>
      <c r="AL115" s="1008"/>
      <c r="AM115" s="1008"/>
      <c r="AN115" s="1008"/>
      <c r="AO115" s="1009"/>
      <c r="AP115" s="1011">
        <v>0.5</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444</v>
      </c>
      <c r="BW115" s="899"/>
      <c r="BX115" s="899"/>
      <c r="BY115" s="899"/>
      <c r="BZ115" s="899"/>
      <c r="CA115" s="899" t="s">
        <v>129</v>
      </c>
      <c r="CB115" s="899"/>
      <c r="CC115" s="899"/>
      <c r="CD115" s="899"/>
      <c r="CE115" s="899"/>
      <c r="CF115" s="960" t="s">
        <v>444</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415</v>
      </c>
      <c r="DM115" s="862"/>
      <c r="DN115" s="862"/>
      <c r="DO115" s="862"/>
      <c r="DP115" s="863"/>
      <c r="DQ115" s="864" t="s">
        <v>129</v>
      </c>
      <c r="DR115" s="862"/>
      <c r="DS115" s="862"/>
      <c r="DT115" s="862"/>
      <c r="DU115" s="863"/>
      <c r="DV115" s="909" t="s">
        <v>444</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444</v>
      </c>
      <c r="AB116" s="862"/>
      <c r="AC116" s="862"/>
      <c r="AD116" s="862"/>
      <c r="AE116" s="863"/>
      <c r="AF116" s="864" t="s">
        <v>129</v>
      </c>
      <c r="AG116" s="862"/>
      <c r="AH116" s="862"/>
      <c r="AI116" s="862"/>
      <c r="AJ116" s="863"/>
      <c r="AK116" s="864" t="s">
        <v>444</v>
      </c>
      <c r="AL116" s="862"/>
      <c r="AM116" s="862"/>
      <c r="AN116" s="862"/>
      <c r="AO116" s="863"/>
      <c r="AP116" s="909" t="s">
        <v>444</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129</v>
      </c>
      <c r="BW116" s="899"/>
      <c r="BX116" s="899"/>
      <c r="BY116" s="899"/>
      <c r="BZ116" s="899"/>
      <c r="CA116" s="899" t="s">
        <v>129</v>
      </c>
      <c r="CB116" s="899"/>
      <c r="CC116" s="899"/>
      <c r="CD116" s="899"/>
      <c r="CE116" s="899"/>
      <c r="CF116" s="960" t="s">
        <v>444</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444</v>
      </c>
      <c r="DM116" s="862"/>
      <c r="DN116" s="862"/>
      <c r="DO116" s="862"/>
      <c r="DP116" s="863"/>
      <c r="DQ116" s="864" t="s">
        <v>129</v>
      </c>
      <c r="DR116" s="862"/>
      <c r="DS116" s="862"/>
      <c r="DT116" s="862"/>
      <c r="DU116" s="863"/>
      <c r="DV116" s="909" t="s">
        <v>415</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967934</v>
      </c>
      <c r="AB117" s="994"/>
      <c r="AC117" s="994"/>
      <c r="AD117" s="994"/>
      <c r="AE117" s="995"/>
      <c r="AF117" s="996">
        <v>955860</v>
      </c>
      <c r="AG117" s="994"/>
      <c r="AH117" s="994"/>
      <c r="AI117" s="994"/>
      <c r="AJ117" s="995"/>
      <c r="AK117" s="996">
        <v>970793</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415</v>
      </c>
      <c r="DM117" s="862"/>
      <c r="DN117" s="862"/>
      <c r="DO117" s="862"/>
      <c r="DP117" s="863"/>
      <c r="DQ117" s="864" t="s">
        <v>415</v>
      </c>
      <c r="DR117" s="862"/>
      <c r="DS117" s="862"/>
      <c r="DT117" s="862"/>
      <c r="DU117" s="863"/>
      <c r="DV117" s="909" t="s">
        <v>129</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306</v>
      </c>
      <c r="AG118" s="987"/>
      <c r="AH118" s="987"/>
      <c r="AI118" s="987"/>
      <c r="AJ118" s="988"/>
      <c r="AK118" s="989" t="s">
        <v>305</v>
      </c>
      <c r="AL118" s="987"/>
      <c r="AM118" s="987"/>
      <c r="AN118" s="987"/>
      <c r="AO118" s="988"/>
      <c r="AP118" s="990" t="s">
        <v>436</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129</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444</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468</v>
      </c>
      <c r="BP119" s="963"/>
      <c r="BQ119" s="967">
        <v>10776392</v>
      </c>
      <c r="BR119" s="930"/>
      <c r="BS119" s="930"/>
      <c r="BT119" s="930"/>
      <c r="BU119" s="930"/>
      <c r="BV119" s="930">
        <v>10736619</v>
      </c>
      <c r="BW119" s="930"/>
      <c r="BX119" s="930"/>
      <c r="BY119" s="930"/>
      <c r="BZ119" s="930"/>
      <c r="CA119" s="930">
        <v>10551023</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444</v>
      </c>
      <c r="DM119" s="845"/>
      <c r="DN119" s="845"/>
      <c r="DO119" s="845"/>
      <c r="DP119" s="846"/>
      <c r="DQ119" s="847" t="s">
        <v>415</v>
      </c>
      <c r="DR119" s="845"/>
      <c r="DS119" s="845"/>
      <c r="DT119" s="845"/>
      <c r="DU119" s="846"/>
      <c r="DV119" s="933" t="s">
        <v>415</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415</v>
      </c>
      <c r="AB120" s="862"/>
      <c r="AC120" s="862"/>
      <c r="AD120" s="862"/>
      <c r="AE120" s="863"/>
      <c r="AF120" s="864" t="s">
        <v>415</v>
      </c>
      <c r="AG120" s="862"/>
      <c r="AH120" s="862"/>
      <c r="AI120" s="862"/>
      <c r="AJ120" s="863"/>
      <c r="AK120" s="864" t="s">
        <v>415</v>
      </c>
      <c r="AL120" s="862"/>
      <c r="AM120" s="862"/>
      <c r="AN120" s="862"/>
      <c r="AO120" s="863"/>
      <c r="AP120" s="909" t="s">
        <v>415</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3603981</v>
      </c>
      <c r="BR120" s="927"/>
      <c r="BS120" s="927"/>
      <c r="BT120" s="927"/>
      <c r="BU120" s="927"/>
      <c r="BV120" s="927">
        <v>3669991</v>
      </c>
      <c r="BW120" s="927"/>
      <c r="BX120" s="927"/>
      <c r="BY120" s="927"/>
      <c r="BZ120" s="927"/>
      <c r="CA120" s="927">
        <v>3883786</v>
      </c>
      <c r="CB120" s="927"/>
      <c r="CC120" s="927"/>
      <c r="CD120" s="927"/>
      <c r="CE120" s="927"/>
      <c r="CF120" s="951">
        <v>103.7</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v>850929</v>
      </c>
      <c r="DH120" s="927"/>
      <c r="DI120" s="927"/>
      <c r="DJ120" s="927"/>
      <c r="DK120" s="927"/>
      <c r="DL120" s="927">
        <v>774507</v>
      </c>
      <c r="DM120" s="927"/>
      <c r="DN120" s="927"/>
      <c r="DO120" s="927"/>
      <c r="DP120" s="927"/>
      <c r="DQ120" s="927">
        <v>723182</v>
      </c>
      <c r="DR120" s="927"/>
      <c r="DS120" s="927"/>
      <c r="DT120" s="927"/>
      <c r="DU120" s="927"/>
      <c r="DV120" s="928">
        <v>19.3</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19658</v>
      </c>
      <c r="AB121" s="862"/>
      <c r="AC121" s="862"/>
      <c r="AD121" s="862"/>
      <c r="AE121" s="863"/>
      <c r="AF121" s="864">
        <v>19644</v>
      </c>
      <c r="AG121" s="862"/>
      <c r="AH121" s="862"/>
      <c r="AI121" s="862"/>
      <c r="AJ121" s="863"/>
      <c r="AK121" s="864">
        <v>19644</v>
      </c>
      <c r="AL121" s="862"/>
      <c r="AM121" s="862"/>
      <c r="AN121" s="862"/>
      <c r="AO121" s="863"/>
      <c r="AP121" s="909">
        <v>0.5</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180990</v>
      </c>
      <c r="BR121" s="899"/>
      <c r="BS121" s="899"/>
      <c r="BT121" s="899"/>
      <c r="BU121" s="899"/>
      <c r="BV121" s="899">
        <v>157309</v>
      </c>
      <c r="BW121" s="899"/>
      <c r="BX121" s="899"/>
      <c r="BY121" s="899"/>
      <c r="BZ121" s="899"/>
      <c r="CA121" s="899">
        <v>133797</v>
      </c>
      <c r="CB121" s="899"/>
      <c r="CC121" s="899"/>
      <c r="CD121" s="899"/>
      <c r="CE121" s="899"/>
      <c r="CF121" s="960">
        <v>3.6</v>
      </c>
      <c r="CG121" s="961"/>
      <c r="CH121" s="961"/>
      <c r="CI121" s="961"/>
      <c r="CJ121" s="961"/>
      <c r="CK121" s="954"/>
      <c r="CL121" s="940"/>
      <c r="CM121" s="940"/>
      <c r="CN121" s="940"/>
      <c r="CO121" s="941"/>
      <c r="CP121" s="920" t="s">
        <v>412</v>
      </c>
      <c r="CQ121" s="921"/>
      <c r="CR121" s="921"/>
      <c r="CS121" s="921"/>
      <c r="CT121" s="921"/>
      <c r="CU121" s="921"/>
      <c r="CV121" s="921"/>
      <c r="CW121" s="921"/>
      <c r="CX121" s="921"/>
      <c r="CY121" s="921"/>
      <c r="CZ121" s="921"/>
      <c r="DA121" s="921"/>
      <c r="DB121" s="921"/>
      <c r="DC121" s="921"/>
      <c r="DD121" s="921"/>
      <c r="DE121" s="921"/>
      <c r="DF121" s="922"/>
      <c r="DG121" s="898">
        <v>404342</v>
      </c>
      <c r="DH121" s="899"/>
      <c r="DI121" s="899"/>
      <c r="DJ121" s="899"/>
      <c r="DK121" s="899"/>
      <c r="DL121" s="899">
        <v>374409</v>
      </c>
      <c r="DM121" s="899"/>
      <c r="DN121" s="899"/>
      <c r="DO121" s="899"/>
      <c r="DP121" s="899"/>
      <c r="DQ121" s="899">
        <v>347758</v>
      </c>
      <c r="DR121" s="899"/>
      <c r="DS121" s="899"/>
      <c r="DT121" s="899"/>
      <c r="DU121" s="899"/>
      <c r="DV121" s="876">
        <v>9.3000000000000007</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v>3849</v>
      </c>
      <c r="AB122" s="862"/>
      <c r="AC122" s="862"/>
      <c r="AD122" s="862"/>
      <c r="AE122" s="863"/>
      <c r="AF122" s="864">
        <v>2858</v>
      </c>
      <c r="AG122" s="862"/>
      <c r="AH122" s="862"/>
      <c r="AI122" s="862"/>
      <c r="AJ122" s="863"/>
      <c r="AK122" s="864" t="s">
        <v>415</v>
      </c>
      <c r="AL122" s="862"/>
      <c r="AM122" s="862"/>
      <c r="AN122" s="862"/>
      <c r="AO122" s="863"/>
      <c r="AP122" s="909" t="s">
        <v>129</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6993326</v>
      </c>
      <c r="BR122" s="930"/>
      <c r="BS122" s="930"/>
      <c r="BT122" s="930"/>
      <c r="BU122" s="930"/>
      <c r="BV122" s="930">
        <v>6801394</v>
      </c>
      <c r="BW122" s="930"/>
      <c r="BX122" s="930"/>
      <c r="BY122" s="930"/>
      <c r="BZ122" s="930"/>
      <c r="CA122" s="930">
        <v>6894836</v>
      </c>
      <c r="CB122" s="930"/>
      <c r="CC122" s="930"/>
      <c r="CD122" s="930"/>
      <c r="CE122" s="930"/>
      <c r="CF122" s="931">
        <v>184.1</v>
      </c>
      <c r="CG122" s="932"/>
      <c r="CH122" s="932"/>
      <c r="CI122" s="932"/>
      <c r="CJ122" s="932"/>
      <c r="CK122" s="954"/>
      <c r="CL122" s="940"/>
      <c r="CM122" s="940"/>
      <c r="CN122" s="940"/>
      <c r="CO122" s="941"/>
      <c r="CP122" s="920" t="s">
        <v>477</v>
      </c>
      <c r="CQ122" s="921"/>
      <c r="CR122" s="921"/>
      <c r="CS122" s="921"/>
      <c r="CT122" s="921"/>
      <c r="CU122" s="921"/>
      <c r="CV122" s="921"/>
      <c r="CW122" s="921"/>
      <c r="CX122" s="921"/>
      <c r="CY122" s="921"/>
      <c r="CZ122" s="921"/>
      <c r="DA122" s="921"/>
      <c r="DB122" s="921"/>
      <c r="DC122" s="921"/>
      <c r="DD122" s="921"/>
      <c r="DE122" s="921"/>
      <c r="DF122" s="922"/>
      <c r="DG122" s="898">
        <v>73799</v>
      </c>
      <c r="DH122" s="899"/>
      <c r="DI122" s="899"/>
      <c r="DJ122" s="899"/>
      <c r="DK122" s="899"/>
      <c r="DL122" s="899">
        <v>73130</v>
      </c>
      <c r="DM122" s="899"/>
      <c r="DN122" s="899"/>
      <c r="DO122" s="899"/>
      <c r="DP122" s="899"/>
      <c r="DQ122" s="899">
        <v>70710</v>
      </c>
      <c r="DR122" s="899"/>
      <c r="DS122" s="899"/>
      <c r="DT122" s="899"/>
      <c r="DU122" s="899"/>
      <c r="DV122" s="876">
        <v>1.9</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415</v>
      </c>
      <c r="AB123" s="862"/>
      <c r="AC123" s="862"/>
      <c r="AD123" s="862"/>
      <c r="AE123" s="863"/>
      <c r="AF123" s="864" t="s">
        <v>444</v>
      </c>
      <c r="AG123" s="862"/>
      <c r="AH123" s="862"/>
      <c r="AI123" s="862"/>
      <c r="AJ123" s="863"/>
      <c r="AK123" s="864" t="s">
        <v>415</v>
      </c>
      <c r="AL123" s="862"/>
      <c r="AM123" s="862"/>
      <c r="AN123" s="862"/>
      <c r="AO123" s="863"/>
      <c r="AP123" s="909" t="s">
        <v>415</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478</v>
      </c>
      <c r="BP123" s="963"/>
      <c r="BQ123" s="917">
        <v>10778297</v>
      </c>
      <c r="BR123" s="918"/>
      <c r="BS123" s="918"/>
      <c r="BT123" s="918"/>
      <c r="BU123" s="918"/>
      <c r="BV123" s="918">
        <v>10628694</v>
      </c>
      <c r="BW123" s="918"/>
      <c r="BX123" s="918"/>
      <c r="BY123" s="918"/>
      <c r="BZ123" s="918"/>
      <c r="CA123" s="918">
        <v>10912419</v>
      </c>
      <c r="CB123" s="918"/>
      <c r="CC123" s="918"/>
      <c r="CD123" s="918"/>
      <c r="CE123" s="918"/>
      <c r="CF123" s="828"/>
      <c r="CG123" s="829"/>
      <c r="CH123" s="829"/>
      <c r="CI123" s="829"/>
      <c r="CJ123" s="919"/>
      <c r="CK123" s="954"/>
      <c r="CL123" s="940"/>
      <c r="CM123" s="940"/>
      <c r="CN123" s="940"/>
      <c r="CO123" s="941"/>
      <c r="CP123" s="920" t="s">
        <v>479</v>
      </c>
      <c r="CQ123" s="921"/>
      <c r="CR123" s="921"/>
      <c r="CS123" s="921"/>
      <c r="CT123" s="921"/>
      <c r="CU123" s="921"/>
      <c r="CV123" s="921"/>
      <c r="CW123" s="921"/>
      <c r="CX123" s="921"/>
      <c r="CY123" s="921"/>
      <c r="CZ123" s="921"/>
      <c r="DA123" s="921"/>
      <c r="DB123" s="921"/>
      <c r="DC123" s="921"/>
      <c r="DD123" s="921"/>
      <c r="DE123" s="921"/>
      <c r="DF123" s="922"/>
      <c r="DG123" s="861">
        <v>44593</v>
      </c>
      <c r="DH123" s="862"/>
      <c r="DI123" s="862"/>
      <c r="DJ123" s="862"/>
      <c r="DK123" s="863"/>
      <c r="DL123" s="864">
        <v>41207</v>
      </c>
      <c r="DM123" s="862"/>
      <c r="DN123" s="862"/>
      <c r="DO123" s="862"/>
      <c r="DP123" s="863"/>
      <c r="DQ123" s="864">
        <v>39672</v>
      </c>
      <c r="DR123" s="862"/>
      <c r="DS123" s="862"/>
      <c r="DT123" s="862"/>
      <c r="DU123" s="863"/>
      <c r="DV123" s="909">
        <v>1.1000000000000001</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415</v>
      </c>
      <c r="AB124" s="862"/>
      <c r="AC124" s="862"/>
      <c r="AD124" s="862"/>
      <c r="AE124" s="863"/>
      <c r="AF124" s="864" t="s">
        <v>415</v>
      </c>
      <c r="AG124" s="862"/>
      <c r="AH124" s="862"/>
      <c r="AI124" s="862"/>
      <c r="AJ124" s="863"/>
      <c r="AK124" s="864" t="s">
        <v>415</v>
      </c>
      <c r="AL124" s="862"/>
      <c r="AM124" s="862"/>
      <c r="AN124" s="862"/>
      <c r="AO124" s="863"/>
      <c r="AP124" s="909" t="s">
        <v>415</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415</v>
      </c>
      <c r="BR124" s="916"/>
      <c r="BS124" s="916"/>
      <c r="BT124" s="916"/>
      <c r="BU124" s="916"/>
      <c r="BV124" s="916">
        <v>2.8</v>
      </c>
      <c r="BW124" s="916"/>
      <c r="BX124" s="916"/>
      <c r="BY124" s="916"/>
      <c r="BZ124" s="916"/>
      <c r="CA124" s="916" t="s">
        <v>415</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v>873</v>
      </c>
      <c r="DH124" s="845"/>
      <c r="DI124" s="845"/>
      <c r="DJ124" s="845"/>
      <c r="DK124" s="846"/>
      <c r="DL124" s="847">
        <v>866</v>
      </c>
      <c r="DM124" s="845"/>
      <c r="DN124" s="845"/>
      <c r="DO124" s="845"/>
      <c r="DP124" s="846"/>
      <c r="DQ124" s="847">
        <v>709</v>
      </c>
      <c r="DR124" s="845"/>
      <c r="DS124" s="845"/>
      <c r="DT124" s="845"/>
      <c r="DU124" s="846"/>
      <c r="DV124" s="933">
        <v>0</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38756</v>
      </c>
      <c r="AB128" s="883"/>
      <c r="AC128" s="883"/>
      <c r="AD128" s="883"/>
      <c r="AE128" s="884"/>
      <c r="AF128" s="885">
        <v>42169</v>
      </c>
      <c r="AG128" s="883"/>
      <c r="AH128" s="883"/>
      <c r="AI128" s="883"/>
      <c r="AJ128" s="884"/>
      <c r="AK128" s="885">
        <v>35742</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129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4552178</v>
      </c>
      <c r="AB129" s="862"/>
      <c r="AC129" s="862"/>
      <c r="AD129" s="862"/>
      <c r="AE129" s="863"/>
      <c r="AF129" s="864">
        <v>4474352</v>
      </c>
      <c r="AG129" s="862"/>
      <c r="AH129" s="862"/>
      <c r="AI129" s="862"/>
      <c r="AJ129" s="863"/>
      <c r="AK129" s="864">
        <v>4451669</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415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699412</v>
      </c>
      <c r="AB130" s="862"/>
      <c r="AC130" s="862"/>
      <c r="AD130" s="862"/>
      <c r="AE130" s="863"/>
      <c r="AF130" s="864">
        <v>699237</v>
      </c>
      <c r="AG130" s="862"/>
      <c r="AH130" s="862"/>
      <c r="AI130" s="862"/>
      <c r="AJ130" s="863"/>
      <c r="AK130" s="864">
        <v>707071</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5.9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3852766</v>
      </c>
      <c r="AB131" s="845"/>
      <c r="AC131" s="845"/>
      <c r="AD131" s="845"/>
      <c r="AE131" s="846"/>
      <c r="AF131" s="847">
        <v>3775115</v>
      </c>
      <c r="AG131" s="845"/>
      <c r="AH131" s="845"/>
      <c r="AI131" s="845"/>
      <c r="AJ131" s="846"/>
      <c r="AK131" s="847">
        <v>3744598</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t="s">
        <v>502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5.9636635079999998</v>
      </c>
      <c r="AB132" s="825"/>
      <c r="AC132" s="825"/>
      <c r="AD132" s="825"/>
      <c r="AE132" s="826"/>
      <c r="AF132" s="827">
        <v>5.6807276069999997</v>
      </c>
      <c r="AG132" s="825"/>
      <c r="AH132" s="825"/>
      <c r="AI132" s="825"/>
      <c r="AJ132" s="826"/>
      <c r="AK132" s="827">
        <v>6.0882369750000001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7</v>
      </c>
      <c r="AB133" s="804"/>
      <c r="AC133" s="804"/>
      <c r="AD133" s="804"/>
      <c r="AE133" s="805"/>
      <c r="AF133" s="803">
        <v>6.1</v>
      </c>
      <c r="AG133" s="804"/>
      <c r="AH133" s="804"/>
      <c r="AI133" s="804"/>
      <c r="AJ133" s="805"/>
      <c r="AK133" s="803">
        <v>5.9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oIi5/ynL4jMH6vXrt/BMGsxdY3IieA5x8DRA3O2EZf2UxDYM299nplZmfoa7wf2livAmYHVbj+MhanCWpzWmA==" saltValue="MkShTjDvCJz67V03gN0t3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TLKhEOw/7ZCVrdeV8mp9g84vajyJjZ2FO3j3zrBBQIF9u3ntzvTX2ClN+ag0U5EGLbZYR/nsV/6Ylq4zU7I6w==" saltValue="p8f+zIG3tk6ZRg+8kG1W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AyhQ/3tOT8QGqpMEuSB4PTzTiWcawuDGGfst7e+noEsoySMNskrs+XEYmIeJdlPwBrFE5IfItJCm+L10SpLkQ==" saltValue="a//kJljGZz75gKmHC7YMC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7" t="s">
        <v>514</v>
      </c>
      <c r="AL9" s="1228"/>
      <c r="AM9" s="1228"/>
      <c r="AN9" s="1229"/>
      <c r="AO9" s="313">
        <v>1200335</v>
      </c>
      <c r="AP9" s="313">
        <v>117923</v>
      </c>
      <c r="AQ9" s="314">
        <v>92300</v>
      </c>
      <c r="AR9" s="315">
        <v>27.8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7" t="s">
        <v>515</v>
      </c>
      <c r="AL10" s="1228"/>
      <c r="AM10" s="1228"/>
      <c r="AN10" s="1229"/>
      <c r="AO10" s="316">
        <v>175220</v>
      </c>
      <c r="AP10" s="316">
        <v>17214</v>
      </c>
      <c r="AQ10" s="317">
        <v>10627</v>
      </c>
      <c r="AR10" s="318">
        <v>62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7" t="s">
        <v>516</v>
      </c>
      <c r="AL11" s="1228"/>
      <c r="AM11" s="1228"/>
      <c r="AN11" s="1229"/>
      <c r="AO11" s="316">
        <v>197623</v>
      </c>
      <c r="AP11" s="316">
        <v>19415</v>
      </c>
      <c r="AQ11" s="317">
        <v>14044</v>
      </c>
      <c r="AR11" s="318">
        <v>38.200000000000003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7" t="s">
        <v>517</v>
      </c>
      <c r="AL12" s="1228"/>
      <c r="AM12" s="1228"/>
      <c r="AN12" s="1229"/>
      <c r="AO12" s="316">
        <v>9084</v>
      </c>
      <c r="AP12" s="316">
        <v>892</v>
      </c>
      <c r="AQ12" s="317">
        <v>859</v>
      </c>
      <c r="AR12" s="318">
        <v>3.8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7" t="s">
        <v>518</v>
      </c>
      <c r="AL13" s="1228"/>
      <c r="AM13" s="1228"/>
      <c r="AN13" s="1229"/>
      <c r="AO13" s="316" t="s">
        <v>519</v>
      </c>
      <c r="AP13" s="316" t="s">
        <v>519</v>
      </c>
      <c r="AQ13" s="317">
        <v>30</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7" t="s">
        <v>520</v>
      </c>
      <c r="AL14" s="1228"/>
      <c r="AM14" s="1228"/>
      <c r="AN14" s="1229"/>
      <c r="AO14" s="316">
        <v>31367</v>
      </c>
      <c r="AP14" s="316">
        <v>3082</v>
      </c>
      <c r="AQ14" s="317">
        <v>4161</v>
      </c>
      <c r="AR14" s="318">
        <v>-25.9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7" t="s">
        <v>521</v>
      </c>
      <c r="AL15" s="1228"/>
      <c r="AM15" s="1228"/>
      <c r="AN15" s="1229"/>
      <c r="AO15" s="316">
        <v>50223</v>
      </c>
      <c r="AP15" s="316">
        <v>4934</v>
      </c>
      <c r="AQ15" s="317">
        <v>2030</v>
      </c>
      <c r="AR15" s="318">
        <v>143.1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0" t="s">
        <v>522</v>
      </c>
      <c r="AL16" s="1231"/>
      <c r="AM16" s="1231"/>
      <c r="AN16" s="1232"/>
      <c r="AO16" s="316">
        <v>-184048</v>
      </c>
      <c r="AP16" s="316">
        <v>-18081</v>
      </c>
      <c r="AQ16" s="317">
        <v>-8642</v>
      </c>
      <c r="AR16" s="318">
        <v>109.2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0" t="s">
        <v>187</v>
      </c>
      <c r="AL17" s="1231"/>
      <c r="AM17" s="1231"/>
      <c r="AN17" s="1232"/>
      <c r="AO17" s="316">
        <v>1479804</v>
      </c>
      <c r="AP17" s="316">
        <v>145378</v>
      </c>
      <c r="AQ17" s="317">
        <v>115409</v>
      </c>
      <c r="AR17" s="318">
        <v>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4" t="s">
        <v>527</v>
      </c>
      <c r="AL21" s="1225"/>
      <c r="AM21" s="1225"/>
      <c r="AN21" s="1226"/>
      <c r="AO21" s="328">
        <v>13.85</v>
      </c>
      <c r="AP21" s="329">
        <v>10.59</v>
      </c>
      <c r="AQ21" s="330">
        <v>3.26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4" t="s">
        <v>528</v>
      </c>
      <c r="AL22" s="1225"/>
      <c r="AM22" s="1225"/>
      <c r="AN22" s="1226"/>
      <c r="AO22" s="333">
        <v>95.1</v>
      </c>
      <c r="AP22" s="334">
        <v>96.7</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5" t="s">
        <v>532</v>
      </c>
      <c r="AL32" s="1216"/>
      <c r="AM32" s="1216"/>
      <c r="AN32" s="1217"/>
      <c r="AO32" s="343">
        <v>800666</v>
      </c>
      <c r="AP32" s="343">
        <v>78659</v>
      </c>
      <c r="AQ32" s="344">
        <v>54047</v>
      </c>
      <c r="AR32" s="345">
        <v>45.5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5" t="s">
        <v>533</v>
      </c>
      <c r="AL33" s="1216"/>
      <c r="AM33" s="1216"/>
      <c r="AN33" s="1217"/>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5" t="s">
        <v>534</v>
      </c>
      <c r="AL34" s="1216"/>
      <c r="AM34" s="1216"/>
      <c r="AN34" s="1217"/>
      <c r="AO34" s="343" t="s">
        <v>519</v>
      </c>
      <c r="AP34" s="343" t="s">
        <v>519</v>
      </c>
      <c r="AQ34" s="344" t="s">
        <v>519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5" t="s">
        <v>535</v>
      </c>
      <c r="AL35" s="1216"/>
      <c r="AM35" s="1216"/>
      <c r="AN35" s="1217"/>
      <c r="AO35" s="343">
        <v>142987</v>
      </c>
      <c r="AP35" s="343">
        <v>14047</v>
      </c>
      <c r="AQ35" s="344">
        <v>14654</v>
      </c>
      <c r="AR35" s="345">
        <v>-4.0999999999999996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5" t="s">
        <v>536</v>
      </c>
      <c r="AL36" s="1216"/>
      <c r="AM36" s="1216"/>
      <c r="AN36" s="1217"/>
      <c r="AO36" s="343">
        <v>7496</v>
      </c>
      <c r="AP36" s="343">
        <v>736</v>
      </c>
      <c r="AQ36" s="344">
        <v>3772</v>
      </c>
      <c r="AR36" s="345">
        <v>-80.5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5" t="s">
        <v>537</v>
      </c>
      <c r="AL37" s="1216"/>
      <c r="AM37" s="1216"/>
      <c r="AN37" s="1217"/>
      <c r="AO37" s="343">
        <v>19644</v>
      </c>
      <c r="AP37" s="343">
        <v>1930</v>
      </c>
      <c r="AQ37" s="344">
        <v>740</v>
      </c>
      <c r="AR37" s="345">
        <v>160.80000000000001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8" t="s">
        <v>538</v>
      </c>
      <c r="AL38" s="1219"/>
      <c r="AM38" s="1219"/>
      <c r="AN38" s="1220"/>
      <c r="AO38" s="346" t="s">
        <v>519</v>
      </c>
      <c r="AP38" s="346" t="s">
        <v>519</v>
      </c>
      <c r="AQ38" s="347">
        <v>12</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8" t="s">
        <v>539</v>
      </c>
      <c r="AL39" s="1219"/>
      <c r="AM39" s="1219"/>
      <c r="AN39" s="1220"/>
      <c r="AO39" s="343">
        <v>-35742</v>
      </c>
      <c r="AP39" s="343">
        <v>-3511</v>
      </c>
      <c r="AQ39" s="344">
        <v>-2627</v>
      </c>
      <c r="AR39" s="345">
        <v>33.700000000000003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5" t="s">
        <v>540</v>
      </c>
      <c r="AL40" s="1216"/>
      <c r="AM40" s="1216"/>
      <c r="AN40" s="1217"/>
      <c r="AO40" s="343">
        <v>-707071</v>
      </c>
      <c r="AP40" s="343">
        <v>-69464</v>
      </c>
      <c r="AQ40" s="344">
        <v>-48398</v>
      </c>
      <c r="AR40" s="345">
        <v>43.5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1" t="s">
        <v>297</v>
      </c>
      <c r="AL41" s="1222"/>
      <c r="AM41" s="1222"/>
      <c r="AN41" s="1223"/>
      <c r="AO41" s="343">
        <v>227980</v>
      </c>
      <c r="AP41" s="343">
        <v>22397</v>
      </c>
      <c r="AQ41" s="344">
        <v>22201</v>
      </c>
      <c r="AR41" s="345">
        <v>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08" t="s">
        <v>509</v>
      </c>
      <c r="AN49" s="1210" t="s">
        <v>544</v>
      </c>
      <c r="AO49" s="1211"/>
      <c r="AP49" s="1211"/>
      <c r="AQ49" s="1211"/>
      <c r="AR49" s="121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09"/>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1142688</v>
      </c>
      <c r="AN51" s="365">
        <v>103457</v>
      </c>
      <c r="AO51" s="366">
        <v>-15.2</v>
      </c>
      <c r="AP51" s="367">
        <v>75972</v>
      </c>
      <c r="AQ51" s="368">
        <v>-17.3</v>
      </c>
      <c r="AR51" s="369">
        <v>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968275</v>
      </c>
      <c r="AN52" s="373">
        <v>87666</v>
      </c>
      <c r="AO52" s="374">
        <v>22.4</v>
      </c>
      <c r="AP52" s="375">
        <v>40712</v>
      </c>
      <c r="AQ52" s="376">
        <v>-25.2</v>
      </c>
      <c r="AR52" s="377">
        <v>47.6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751471</v>
      </c>
      <c r="AN53" s="365">
        <v>69203</v>
      </c>
      <c r="AO53" s="366">
        <v>-33.1</v>
      </c>
      <c r="AP53" s="367">
        <v>79466</v>
      </c>
      <c r="AQ53" s="368">
        <v>4.5999999999999996</v>
      </c>
      <c r="AR53" s="369">
        <v>-37.700000000000003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575486</v>
      </c>
      <c r="AN54" s="373">
        <v>52996</v>
      </c>
      <c r="AO54" s="374">
        <v>-39.5</v>
      </c>
      <c r="AP54" s="375">
        <v>44645</v>
      </c>
      <c r="AQ54" s="376">
        <v>9.6999999999999993</v>
      </c>
      <c r="AR54" s="377">
        <v>-49.2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660679</v>
      </c>
      <c r="AN55" s="365">
        <v>62223</v>
      </c>
      <c r="AO55" s="366">
        <v>-10.1</v>
      </c>
      <c r="AP55" s="367">
        <v>90072</v>
      </c>
      <c r="AQ55" s="368">
        <v>13.3</v>
      </c>
      <c r="AR55" s="369">
        <v>-23.4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521927</v>
      </c>
      <c r="AN56" s="373">
        <v>49155</v>
      </c>
      <c r="AO56" s="374">
        <v>-7.2</v>
      </c>
      <c r="AP56" s="375">
        <v>46083</v>
      </c>
      <c r="AQ56" s="376">
        <v>3.2</v>
      </c>
      <c r="AR56" s="377">
        <v>-10.4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906468</v>
      </c>
      <c r="AN57" s="365">
        <v>87522</v>
      </c>
      <c r="AO57" s="366">
        <v>40.700000000000003</v>
      </c>
      <c r="AP57" s="367">
        <v>88328</v>
      </c>
      <c r="AQ57" s="368">
        <v>-1.9</v>
      </c>
      <c r="AR57" s="369">
        <v>42.6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719188</v>
      </c>
      <c r="AN58" s="373">
        <v>69440</v>
      </c>
      <c r="AO58" s="374">
        <v>41.3</v>
      </c>
      <c r="AP58" s="375">
        <v>49013</v>
      </c>
      <c r="AQ58" s="376">
        <v>6.4</v>
      </c>
      <c r="AR58" s="377">
        <v>34.9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1081370</v>
      </c>
      <c r="AN59" s="365">
        <v>106235</v>
      </c>
      <c r="AO59" s="366">
        <v>21.4</v>
      </c>
      <c r="AP59" s="367">
        <v>103390</v>
      </c>
      <c r="AQ59" s="368">
        <v>17.100000000000001</v>
      </c>
      <c r="AR59" s="369">
        <v>4.3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589025</v>
      </c>
      <c r="AN60" s="373">
        <v>57867</v>
      </c>
      <c r="AO60" s="374">
        <v>-16.7</v>
      </c>
      <c r="AP60" s="375">
        <v>51269</v>
      </c>
      <c r="AQ60" s="376">
        <v>4.5999999999999996</v>
      </c>
      <c r="AR60" s="377">
        <v>-21.3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908535</v>
      </c>
      <c r="AN61" s="380">
        <v>85728</v>
      </c>
      <c r="AO61" s="381">
        <v>0.7</v>
      </c>
      <c r="AP61" s="382">
        <v>87446</v>
      </c>
      <c r="AQ61" s="383">
        <v>3.2</v>
      </c>
      <c r="AR61" s="369">
        <v>-2.5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674780</v>
      </c>
      <c r="AN62" s="373">
        <v>63425</v>
      </c>
      <c r="AO62" s="374">
        <v>0.1</v>
      </c>
      <c r="AP62" s="375">
        <v>46344</v>
      </c>
      <c r="AQ62" s="376">
        <v>-0.3</v>
      </c>
      <c r="AR62" s="377">
        <v>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FY/GW/Uk4+3odceGKTfQsOlPI5G4SvoEvgv6FuonbLaZCKRqW+SiLF4Pa06lI1DmmEXCUHe9yG1KS57KXXqKQ==" saltValue="euKS9buKjVdHI6bekRB3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0Eywde6moivlqmIeXB7BLqHSvsJzPCdcXNMLR9OI10c1cwRs+Kz6VAu53iVa5To75tucVIJyFOa7VKrZRpJsCw==" saltValue="SxjzOdxKcLkLGw2LFzaHL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zqedkt1FOwzGx5Q774cOXCzIV6Kp74UScSwleMaGVpMtxlgGNUVKAzwtP5D3TNxib+B7uLFyOIpJ2GuLjQnSAg==" saltValue="2oiYwewPI7YE70CIMFFk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3" t="s">
        <v>3</v>
      </c>
      <c r="D47" s="1233"/>
      <c r="E47" s="1234"/>
      <c r="F47" s="11">
        <v>35.17</v>
      </c>
      <c r="G47" s="12">
        <v>42.75</v>
      </c>
      <c r="H47" s="12">
        <v>43.36</v>
      </c>
      <c r="I47" s="12">
        <v>44.16</v>
      </c>
      <c r="J47" s="13">
        <v>44.42</v>
      </c>
    </row>
    <row r="48" spans="2:10" ht="57.75" customHeight="1" x14ac:dyDescent="0.15">
      <c r="B48" s="14"/>
      <c r="C48" s="1235" t="s">
        <v>4</v>
      </c>
      <c r="D48" s="1235"/>
      <c r="E48" s="1236"/>
      <c r="F48" s="15">
        <v>7.83</v>
      </c>
      <c r="G48" s="16">
        <v>8.4499999999999993</v>
      </c>
      <c r="H48" s="16">
        <v>5.37</v>
      </c>
      <c r="I48" s="16">
        <v>3.64</v>
      </c>
      <c r="J48" s="17">
        <v>2.39</v>
      </c>
    </row>
    <row r="49" spans="2:10" ht="57.75" customHeight="1" thickBot="1" x14ac:dyDescent="0.2">
      <c r="B49" s="18"/>
      <c r="C49" s="1237" t="s">
        <v>5</v>
      </c>
      <c r="D49" s="1237"/>
      <c r="E49" s="1238"/>
      <c r="F49" s="19">
        <v>7.43</v>
      </c>
      <c r="G49" s="20">
        <v>2.5299999999999998</v>
      </c>
      <c r="H49" s="20" t="s">
        <v>565</v>
      </c>
      <c r="I49" s="20" t="s">
        <v>566</v>
      </c>
      <c r="J49" s="21" t="s">
        <v>567</v>
      </c>
    </row>
    <row r="50" spans="2:10" ht="13.5" customHeight="1" x14ac:dyDescent="0.15"/>
  </sheetData>
  <sheetProtection algorithmName="SHA-512" hashValue="0puXJs+4kz+szK3vvpbFQnXPdGhF0hFdBWebzreZt+gUV4AhClLfzNhxq/LmR4BMBP+i06wcEJRsXrxGUJ2uxg==" saltValue="AaedTyXVrRzyLOqoIvR6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2021-03-24T06:31:40Z</cp:lastPrinted>
  <dcterms:created xsi:type="dcterms:W3CDTF">2021-02-05T04:17:29Z</dcterms:created>
  <dcterms:modified xsi:type="dcterms:W3CDTF">2021-10-28T02:55:28Z</dcterms:modified>
  <cp:category/>
</cp:coreProperties>
</file>