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tabRatio="871"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W40" i="10" s="1"/>
  <c r="BY39" i="10"/>
  <c r="BW39" i="10" s="1"/>
  <c r="BY38" i="10"/>
  <c r="BW38" i="10" s="1"/>
  <c r="BY37" i="10"/>
  <c r="BW37" i="10" s="1"/>
  <c r="BY36" i="10"/>
  <c r="BW36" i="10" s="1"/>
  <c r="BY35" i="10"/>
  <c r="BW35" i="10" s="1"/>
  <c r="BY34" i="10"/>
  <c r="BW34" i="10" s="1"/>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C34" i="10"/>
  <c r="C35" i="10"/>
  <c r="C36" i="10"/>
  <c r="C37" i="10"/>
  <c r="C38" i="10"/>
  <c r="U34" i="10"/>
  <c r="U35" i="10"/>
  <c r="U36" i="10"/>
  <c r="U37" i="10"/>
  <c r="U38" i="10"/>
  <c r="AM34" i="10"/>
  <c r="AM35" i="10"/>
  <c r="AM36" i="10"/>
  <c r="AM37" i="10"/>
  <c r="AM38" i="10"/>
  <c r="BE34" i="10"/>
  <c r="BE35" i="10"/>
  <c r="BE36" i="10"/>
  <c r="BE37" i="10"/>
  <c r="BE38" i="10"/>
  <c r="CO37" i="10"/>
  <c r="CO36" i="10"/>
  <c r="CO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41" i="10" l="1"/>
  <c r="BW42" i="10" s="1"/>
  <c r="CO34" i="10" l="1"/>
  <c r="BW43" i="10"/>
</calcChain>
</file>

<file path=xl/sharedStrings.xml><?xml version="1.0" encoding="utf-8"?>
<sst xmlns="http://schemas.openxmlformats.org/spreadsheetml/2006/main" count="1136" uniqueCount="630">
  <si>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</si>
  <si>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</si>
  <si>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</si>
  <si>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</si>
  <si>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</si>
  <si>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</si>
  <si>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</si>
  <si>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</si>
  <si>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</si>
  <si>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</si>
  <si>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</si>
  <si>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</si>
  <si>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</si>
  <si>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</si>
  <si>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</si>
  <si>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</si>
  <si>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</si>
  <si>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</si>
  <si>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</si>
  <si>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</si>
  <si>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</si>
  <si>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</si>
  <si>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</si>
  <si>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</si>
  <si>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</si>
  <si>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</si>
  <si>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</si>
  <si>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</si>
  <si>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</si>
  <si>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</si>
  <si>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</si>
  <si>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</si>
  <si>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</si>
  <si>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</si>
  <si>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</si>
  <si>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</si>
  <si>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</si>
  <si>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</si>
  <si>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</si>
  <si>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</si>
  <si>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</si>
  <si>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</si>
  <si>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</si>
  <si>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</si>
  <si>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</si>
  <si>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</si>
  <si>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</si>
  <si>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</si>
  <si>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</si>
  <si>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</si>
  <si>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</si>
  <si>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</si>
  <si>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</si>
  <si>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</si>
  <si>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</si>
  <si>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</si>
  <si>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</si>
  <si>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</si>
  <si>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</si>
  <si>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</si>
  <si>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</si>
  <si>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</si>
  <si>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</si>
  <si>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</si>
  <si>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</si>
  <si>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</si>
  <si>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</si>
  <si>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</si>
  <si>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</si>
  <si>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</si>
  <si>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</si>
  <si>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</si>
  <si>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</si>
  <si>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</si>
  <si>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</si>
  <si>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</si>
  <si>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</si>
  <si>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</si>
  <si>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</si>
  <si>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</si>
  <si>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</si>
  <si>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</si>
  <si>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</si>
  <si>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</si>
  <si>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</si>
  <si>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</si>
  <si>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</si>
  <si>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</si>
  <si>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</si>
  <si>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</si>
  <si>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</si>
  <si>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</si>
  <si>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</si>
  <si>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</si>
  <si>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</si>
  <si>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</si>
  <si>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</si>
  <si>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</si>
  <si>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</si>
  <si>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</si>
  <si>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</si>
  <si>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</si>
  <si>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</si>
  <si>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</si>
  <si>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</si>
  <si>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</si>
  <si>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</si>
  <si>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</si>
  <si>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</si>
  <si>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</si>
  <si>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</si>
  <si>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</si>
  <si>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</si>
  <si>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</si>
  <si>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</si>
  <si>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</si>
  <si>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</si>
  <si>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</si>
  <si>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</si>
  <si>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</si>
  <si>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</si>
  <si>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</si>
  <si>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</si>
  <si>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</si>
  <si>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</si>
  <si>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</si>
  <si>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</si>
  <si>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</si>
  <si>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</si>
  <si>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</si>
  <si>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</si>
  <si>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</si>
  <si>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</si>
  <si>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</si>
  <si>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</si>
  <si>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</si>
  <si>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</si>
  <si>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</si>
  <si>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</si>
  <si>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</si>
  <si>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</si>
  <si>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</si>
  <si>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</si>
  <si>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</si>
  <si>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</si>
  <si>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</si>
  <si>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</si>
  <si>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</si>
  <si>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</si>
  <si>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</si>
  <si>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</si>
  <si>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</si>
  <si>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</si>
  <si>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</si>
  <si>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</si>
  <si>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</si>
  <si>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</si>
  <si>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</si>
  <si>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</si>
  <si>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</si>
  <si>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</si>
  <si>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</si>
  <si>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</si>
  <si>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</si>
  <si>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</si>
  <si>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</si>
  <si>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</si>
  <si>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</si>
  <si>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</si>
  <si>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</si>
  <si>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</si>
  <si>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</si>
  <si>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</si>
  <si>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</si>
  <si>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</si>
  <si>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</si>
  <si>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</si>
  <si>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</si>
  <si>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</si>
  <si>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</si>
  <si>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</si>
  <si>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</si>
  <si>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</si>
  <si>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</si>
  <si>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</si>
  <si>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</si>
  <si>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</si>
  <si>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</si>
  <si>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</si>
  <si>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</si>
  <si>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</si>
  <si>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</si>
  <si>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</si>
  <si>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</si>
  <si>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</si>
  <si>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</si>
  <si>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</si>
  <si>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</si>
  <si>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</si>
  <si>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</si>
  <si>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</si>
  <si>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</si>
  <si>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</si>
  <si>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</si>
  <si>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</si>
  <si>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</si>
  <si>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</si>
  <si>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</si>
  <si>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</si>
  <si>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</si>
  <si>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</si>
  <si>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</si>
  <si>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</si>
  <si>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愛媛県伊方町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</si>
  <si>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</si>
  <si>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</si>
  <si>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</si>
  <si>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</si>
  <si>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</si>
  <si>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</si>
  <si>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</si>
  <si>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</si>
  <si>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</si>
  <si>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</si>
  <si>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</si>
  <si>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</si>
  <si>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</si>
  <si>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</si>
  <si>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</si>
  <si>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</si>
  <si>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</si>
  <si>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</si>
  <si>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</si>
  <si>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</si>
  <si>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</si>
  <si>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</si>
  <si>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</si>
  <si>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</si>
  <si>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</si>
  <si>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</si>
  <si>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</si>
  <si>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</si>
  <si>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</si>
  <si>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</si>
  <si>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</si>
  <si>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</si>
  <si>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</si>
  <si>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</si>
  <si>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</si>
  <si>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</si>
  <si>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</si>
  <si>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</si>
  <si>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</si>
  <si>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</si>
  <si>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</si>
  <si>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</si>
  <si>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</si>
  <si>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</si>
  <si>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</si>
  <si>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</si>
  <si>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</si>
  <si>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</si>
  <si>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</si>
  <si>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</si>
  <si>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</si>
  <si>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</si>
  <si>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</si>
  <si>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</si>
  <si>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</si>
  <si>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</si>
  <si>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</si>
  <si>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</si>
  <si>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</si>
  <si>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</si>
  <si>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</si>
  <si>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</si>
  <si>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</si>
  <si>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</si>
  <si>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</si>
  <si>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</si>
  <si>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</si>
  <si>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</si>
  <si>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</si>
  <si>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</si>
  <si>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</si>
  <si>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</si>
  <si>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</si>
  <si>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</si>
  <si>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</si>
  <si>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</si>
  <si>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</si>
  <si>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</si>
  <si>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</si>
  <si>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</si>
  <si>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</si>
  <si>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</si>
  <si>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</si>
  <si>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</si>
  <si>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</si>
  <si>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</si>
  <si>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</si>
  <si>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</si>
  <si>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</si>
  <si>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</si>
  <si>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</si>
  <si>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</si>
  <si>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</si>
  <si>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</si>
  <si>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</si>
  <si>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</si>
  <si>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</si>
  <si>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</si>
  <si>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</si>
  <si>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</si>
  <si>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</si>
  <si>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</si>
  <si>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</si>
  <si>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</si>
  <si>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</si>
  <si>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</si>
  <si>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</si>
  <si>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</si>
  <si>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</si>
  <si>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</si>
  <si>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</si>
  <si>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</si>
  <si>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</si>
  <si>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</si>
  <si>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</si>
  <si>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</si>
  <si>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</si>
  <si>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</si>
  <si>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</si>
  <si>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</si>
  <si>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</si>
  <si>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</si>
  <si>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</si>
  <si>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</si>
  <si>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</si>
  <si>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</si>
  <si>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</si>
  <si>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</si>
  <si>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</si>
  <si>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</si>
  <si>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</si>
  <si>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</si>
  <si>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</si>
  <si>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</si>
  <si>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</si>
  <si>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</si>
  <si>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</si>
  <si>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</si>
  <si>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</si>
  <si>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</si>
  <si>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</si>
  <si>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</si>
  <si>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</si>
  <si>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</si>
  <si>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</si>
  <si>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</si>
  <si>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</si>
  <si>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</si>
  <si>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</si>
  <si>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</si>
  <si>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</si>
  <si>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</si>
  <si>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</si>
  <si>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愛媛県伊方町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</si>
  <si>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</si>
  <si>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</si>
  <si>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</si>
  <si>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</si>
  <si>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</si>
  <si>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</si>
  <si>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</si>
  <si>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</si>
  <si>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</si>
  <si>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</si>
  <si>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</si>
  <si>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</si>
  <si>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</si>
  <si>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</si>
  <si>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</si>
  <si>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</si>
  <si>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</si>
  <si>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</si>
  <si>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</si>
  <si>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</si>
  <si>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</si>
  <si>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</si>
  <si>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</si>
  <si>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</si>
  <si>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</si>
  <si>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</si>
  <si>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</si>
  <si>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</si>
  <si>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</si>
  <si>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</si>
  <si>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</si>
  <si>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</si>
  <si>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</si>
  <si>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</si>
  <si>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</si>
  <si>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</si>
  <si>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</si>
  <si>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t>
    <phoneticPr fontId="5"/>
  </si>
  <si>
    <t>介護保険（保険）特別会計</t>
    <phoneticPr fontId="5"/>
  </si>
  <si>
    <t>介護保険（サービス）特別会計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</si>
  <si>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</si>
  <si>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</si>
  <si>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</si>
  <si>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</si>
  <si>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</si>
  <si>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法非適用企業</t>
    <phoneticPr fontId="5"/>
  </si>
  <si>
    <t>公共下水道事業特別会計</t>
    <phoneticPr fontId="5"/>
  </si>
  <si>
    <t>法非適用企業</t>
    <phoneticPr fontId="5"/>
  </si>
  <si>
    <t>小規模下水道事業特別会計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</si>
  <si>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</si>
  <si>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</si>
  <si>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</si>
  <si>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</si>
  <si>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</si>
  <si>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</si>
  <si>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</si>
  <si>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</si>
  <si>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</si>
  <si>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</si>
  <si>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</si>
  <si>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</si>
  <si>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</si>
  <si>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</si>
  <si>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</si>
  <si>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</si>
  <si>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</si>
  <si>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</si>
  <si>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</si>
  <si>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</si>
  <si>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</si>
  <si>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</si>
  <si>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</si>
  <si>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</si>
  <si>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</si>
  <si>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</si>
  <si>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</si>
  <si>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</si>
  <si>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</si>
  <si>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</si>
  <si>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</si>
  <si>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</si>
  <si>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</si>
  <si>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</si>
  <si>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</si>
  <si>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</si>
  <si>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</si>
  <si>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</si>
  <si>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</si>
  <si>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</si>
  <si>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</si>
  <si>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</si>
  <si>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</si>
  <si>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</si>
  <si>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</si>
  <si>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</si>
  <si>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</si>
  <si>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</si>
  <si>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</si>
  <si>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</si>
  <si>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</si>
  <si>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</si>
  <si>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</si>
  <si>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</si>
  <si>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</si>
  <si>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</si>
  <si>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</si>
  <si>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</si>
  <si>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</si>
  <si>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</si>
  <si>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</si>
  <si>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</si>
  <si>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</si>
  <si>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</si>
  <si>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</si>
  <si>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</si>
  <si>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</si>
  <si>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</si>
  <si>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</si>
  <si>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</si>
  <si>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</si>
  <si>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</si>
  <si>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</si>
  <si>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</si>
  <si>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</si>
  <si>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</si>
  <si>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</si>
  <si>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</si>
  <si>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</si>
  <si>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</si>
  <si>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</si>
  <si>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</si>
  <si>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</si>
  <si>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</si>
  <si>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</si>
  <si>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</si>
  <si>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</si>
  <si>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</si>
  <si>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</si>
  <si>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</si>
  <si>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</si>
  <si>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</si>
  <si>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</si>
  <si>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</si>
  <si>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</si>
  <si>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</si>
  <si>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</si>
  <si>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</si>
  <si>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</si>
  <si>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</si>
  <si>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</si>
  <si>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</si>
  <si>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</si>
  <si>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</si>
  <si>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</si>
  <si>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</si>
  <si>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</si>
  <si>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</si>
  <si>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</si>
  <si>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</si>
  <si>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</si>
  <si>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</si>
  <si>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</si>
  <si>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</si>
  <si>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</si>
  <si>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</si>
  <si>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</si>
  <si>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</si>
  <si>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</si>
  <si>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</si>
  <si>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</si>
  <si>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</si>
  <si>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</si>
  <si>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</si>
  <si>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</si>
  <si>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</si>
  <si>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</si>
  <si>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</si>
  <si>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</si>
  <si>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</si>
  <si>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</si>
  <si>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</si>
  <si>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</si>
  <si>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</si>
  <si>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</si>
  <si>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</si>
  <si>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</si>
  <si>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</si>
  <si>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</si>
  <si>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</si>
  <si>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</si>
  <si>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</si>
  <si>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</si>
  <si>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</si>
  <si>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</si>
  <si>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</si>
  <si>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</si>
  <si>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</si>
  <si>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</si>
  <si>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</si>
  <si>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</si>
  <si>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</si>
  <si>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</si>
  <si>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</si>
  <si>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</si>
  <si>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</si>
  <si>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</si>
  <si>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</si>
  <si>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</si>
  <si>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港湾整備事業特別会計</t>
  </si>
  <si>
    <t>国民健康保険（事業）特別会計</t>
  </si>
  <si>
    <t>風力発電事業特別会計</t>
  </si>
  <si>
    <t>介護保険（保険）特別会計</t>
  </si>
  <si>
    <t>小規模下水道事業特別会計</t>
  </si>
  <si>
    <t>学校給食特別会計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</si>
  <si>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</si>
  <si>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</si>
  <si>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</si>
  <si>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</si>
  <si>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</si>
  <si>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</si>
  <si>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</si>
  <si>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</si>
  <si>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</si>
  <si>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</si>
  <si>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クリエイト伊方</t>
    <rPh sb="5" eb="7">
      <t>イカタ</t>
    </rPh>
    <phoneticPr fontId="2"/>
  </si>
  <si>
    <t>愛媛県市町総合事務組合(退職手当事業分)</t>
    <phoneticPr fontId="2"/>
  </si>
  <si>
    <t>愛媛県市町総合事務組合(消防補償事業分)</t>
    <rPh sb="12" eb="14">
      <t>ショウボウ</t>
    </rPh>
    <rPh sb="14" eb="16">
      <t>ホショウ</t>
    </rPh>
    <phoneticPr fontId="2"/>
  </si>
  <si>
    <t>愛媛県市町総合事務組合(交通災害事業分)</t>
    <rPh sb="12" eb="14">
      <t>コウツウ</t>
    </rPh>
    <rPh sb="14" eb="16">
      <t>サイガイ</t>
    </rPh>
    <rPh sb="16" eb="18">
      <t>ジギョウ</t>
    </rPh>
    <phoneticPr fontId="2"/>
  </si>
  <si>
    <t>愛媛県市町総合事務組合(自治会館事業分)</t>
    <rPh sb="12" eb="16">
      <t>ジチカイカン</t>
    </rPh>
    <rPh sb="16" eb="18">
      <t>ジギョウ</t>
    </rPh>
    <phoneticPr fontId="2"/>
  </si>
  <si>
    <t>愛媛県市町総合事務組合(議員公務災害業分)</t>
    <rPh sb="12" eb="14">
      <t>ギイン</t>
    </rPh>
    <rPh sb="14" eb="16">
      <t>コウム</t>
    </rPh>
    <rPh sb="16" eb="18">
      <t>サイガイ</t>
    </rPh>
    <rPh sb="18" eb="19">
      <t>ギョウ</t>
    </rPh>
    <rPh sb="19" eb="20">
      <t>ブン</t>
    </rPh>
    <phoneticPr fontId="2"/>
  </si>
  <si>
    <t>愛媛県市町総合事務組合(共通経費分)</t>
    <rPh sb="12" eb="14">
      <t>キョウツウ</t>
    </rPh>
    <rPh sb="14" eb="16">
      <t>ケイヒ</t>
    </rPh>
    <rPh sb="16" eb="17">
      <t>ブン</t>
    </rPh>
    <phoneticPr fontId="2"/>
  </si>
  <si>
    <t>-</t>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</si>
  <si>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</si>
  <si>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</si>
  <si>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</si>
  <si>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</si>
  <si>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</si>
  <si>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phoneticPr fontId="2"/>
  </si>
  <si>
    <t>八幡浜・大洲地区広域市町村圏組合（八幡浜・大洲地方拠点都市対策室特別会計）</t>
    <phoneticPr fontId="2"/>
  </si>
  <si>
    <t>八幡浜・大洲地区広域市町村圏組合（八幡浜・大洲地区ふるさと市町村圏基金事業特別会計）</t>
    <phoneticPr fontId="2"/>
  </si>
  <si>
    <t>八幡浜・大洲地区広域市町村圏組合（運動公園特別会計）</t>
    <phoneticPr fontId="2"/>
  </si>
  <si>
    <t>愛媛地方税滞納整理機構</t>
    <phoneticPr fontId="2"/>
  </si>
  <si>
    <t>愛媛県後期高齢者医療広域連合（一般会計）</t>
    <phoneticPr fontId="2"/>
  </si>
  <si>
    <t>愛媛県後期高齢者医療広域連合（後期高齢者医療特別会計）</t>
    <phoneticPr fontId="2"/>
  </si>
  <si>
    <t>南予水道企業団</t>
    <phoneticPr fontId="2"/>
  </si>
  <si>
    <t>伊方町振興基金</t>
    <phoneticPr fontId="5"/>
  </si>
  <si>
    <t>電源交付金施設維持運営基金</t>
    <phoneticPr fontId="5"/>
  </si>
  <si>
    <t>災害対策基金</t>
    <phoneticPr fontId="5"/>
  </si>
  <si>
    <t>ふるさとづくり自治活動推進基金</t>
    <phoneticPr fontId="5"/>
  </si>
  <si>
    <t>電源交付金施設維持補修基金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</si>
  <si>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</si>
  <si>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</si>
  <si>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</si>
  <si>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</si>
  <si>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</si>
  <si>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おいては将来負担額を充当可能財源等が上回ったため、数字に表れず、実質公債費比率においても地方債の新規抑制や償還終了等の影響により、5.4％と類似団体平均を下回っており、今後も綿密な中長期財政計画を樹立し、当該年度の起債額を判断し、現在の水準以下に抑え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</si>
  <si>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</si>
  <si>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</si>
  <si>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</si>
  <si>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おいては将来負担額を充当可能財源等が上回ったため数字に表れず、有形固定資産減価償却率においても55.5％と類似団体等と比較して低い水準にあり、今後も第二次伊方町総合計画及び公共施設等総合管理計画により、計画的に更新等を実施し、財政の健全化に努める。
　公共施設の管理については、必要性、対策の内容や時期を再検討し、必要性が認められる施設については、機能転換、用途変更や複合化、集約化を図るとともに、必要性が認められない施設については廃止・撤去を進める。</t>
    <rPh sb="134" eb="136">
      <t>コウキョウ</t>
    </rPh>
    <rPh sb="136" eb="138">
      <t>シセツ</t>
    </rPh>
    <rPh sb="139" eb="141">
      <t>カンリ</t>
    </rPh>
    <rPh sb="147" eb="150">
      <t>ヒツヨウセイ</t>
    </rPh>
    <rPh sb="151" eb="153">
      <t>タイサク</t>
    </rPh>
    <rPh sb="154" eb="156">
      <t>ナイヨウ</t>
    </rPh>
    <rPh sb="157" eb="159">
      <t>ジキ</t>
    </rPh>
    <rPh sb="160" eb="163">
      <t>サイケントウ</t>
    </rPh>
    <rPh sb="165" eb="168">
      <t>ヒツヨウセイ</t>
    </rPh>
    <rPh sb="169" eb="170">
      <t>ミト</t>
    </rPh>
    <rPh sb="174" eb="176">
      <t>シセツ</t>
    </rPh>
    <rPh sb="182" eb="184">
      <t>キノウ</t>
    </rPh>
    <rPh sb="184" eb="186">
      <t>テンカン</t>
    </rPh>
    <rPh sb="187" eb="189">
      <t>ヨウト</t>
    </rPh>
    <rPh sb="189" eb="191">
      <t>ヘンコウ</t>
    </rPh>
    <rPh sb="192" eb="195">
      <t>フクゴウカ</t>
    </rPh>
    <rPh sb="196" eb="199">
      <t>シュウヤクカ</t>
    </rPh>
    <rPh sb="200" eb="201">
      <t>ハカ</t>
    </rPh>
    <rPh sb="207" eb="210">
      <t>ヒツヨウセイ</t>
    </rPh>
    <rPh sb="211" eb="212">
      <t>ミト</t>
    </rPh>
    <rPh sb="217" eb="219">
      <t>シセツ</t>
    </rPh>
    <rPh sb="224" eb="226">
      <t>ハイシ</t>
    </rPh>
    <rPh sb="227" eb="229">
      <t>テッキョ</t>
    </rPh>
    <rPh sb="230" eb="231">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</si>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</sst>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476F-4635-A7E9-CF01A1B98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191787</c:v>
                </c:pt>
                <c:pt idx="1">
                  <c:v>210004</c:v>
                </c:pt>
                <c:pt idx="2">
                  <c:v>178298</c:v>
                </c:pt>
                <c:pt idx="3">
                  <c:v>117133</c:v>
                </c:pt>
                <c:pt idx="4">
                  <c:v>142602</c:v>
                </c:pt>
              </c:numCache>
            </c:numRef>
          </c:val>
          <c:smooth val="0"/>
          <c:extLst>
            <c:ext xmlns:c16="http://schemas.microsoft.com/office/drawing/2014/chart" uri="{C3380CC4-5D6E-409C-BE32-E72D297353CC}">
              <c16:uniqueId val="{00000001-476F-4635-A7E9-CF01A1B98B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2.67</c:v>
                </c:pt>
                <c:pt idx="1">
                  <c:v>1.4</c:v>
                </c:pt>
                <c:pt idx="2">
                  <c:v>7.84</c:v>
                </c:pt>
                <c:pt idx="3">
                  <c:v>13.76</c:v>
                </c:pt>
                <c:pt idx="4">
                  <c:v>9.4700000000000006</c:v>
                </c:pt>
              </c:numCache>
            </c:numRef>
          </c:val>
          <c:extLst>
            <c:ext xmlns:c16="http://schemas.microsoft.com/office/drawing/2014/chart" uri="{C3380CC4-5D6E-409C-BE32-E72D297353CC}">
              <c16:uniqueId val="{00000000-2F3C-4E6B-B1A4-D13CC54F75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47.22</c:v>
                </c:pt>
                <c:pt idx="1">
                  <c:v>52.48</c:v>
                </c:pt>
                <c:pt idx="2">
                  <c:v>59.84</c:v>
                </c:pt>
                <c:pt idx="3">
                  <c:v>66.260000000000005</c:v>
                </c:pt>
                <c:pt idx="4">
                  <c:v>75.19</c:v>
                </c:pt>
              </c:numCache>
            </c:numRef>
          </c:val>
          <c:extLst>
            <c:ext xmlns:c16="http://schemas.microsoft.com/office/drawing/2014/chart" uri="{C3380CC4-5D6E-409C-BE32-E72D297353CC}">
              <c16:uniqueId val="{00000001-2F3C-4E6B-B1A4-D13CC54F75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3.49</c:v>
                </c:pt>
                <c:pt idx="1">
                  <c:v>2.27</c:v>
                </c:pt>
                <c:pt idx="2">
                  <c:v>11.49</c:v>
                </c:pt>
                <c:pt idx="3">
                  <c:v>9.77</c:v>
                </c:pt>
                <c:pt idx="4">
                  <c:v>2.5</c:v>
                </c:pt>
              </c:numCache>
            </c:numRef>
          </c:val>
          <c:smooth val="0"/>
          <c:extLst>
            <c:ext xmlns:c16="http://schemas.microsoft.com/office/drawing/2014/chart" uri="{C3380CC4-5D6E-409C-BE32-E72D297353CC}">
              <c16:uniqueId val="{00000002-2F3C-4E6B-B1A4-D13CC54F75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80E-48C1-B1F1-1BF5472758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0E-48C1-B1F1-1BF54727589F}"/>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0E-48C1-B1F1-1BF54727589F}"/>
            </c:ext>
          </c:extLst>
        </c:ser>
        <c:ser>
          <c:idx val="3"/>
          <c:order val="3"/>
          <c:tx>
            <c:strRef>
              <c:f>データシート!$A$30</c:f>
              <c:strCache>
                <c:ptCount val="1"/>
                <c:pt idx="0">
                  <c:v>小規模下水道事業特別会計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0E-48C1-B1F1-1BF54727589F}"/>
            </c:ext>
          </c:extLst>
        </c:ser>
        <c:ser>
          <c:idx val="4"/>
          <c:order val="4"/>
          <c:tx>
            <c:strRef>
              <c:f>データシート!$A$31</c:f>
              <c:strCache>
                <c:ptCount val="1"/>
                <c:pt idx="0">
                  <c:v>介護保険（保険）特別会計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0.44</c:v>
                </c:pt>
                <c:pt idx="4">
                  <c:v>#N/A</c:v>
                </c:pt>
                <c:pt idx="5">
                  <c:v>0.5</c:v>
                </c:pt>
                <c:pt idx="6">
                  <c:v>#N/A</c:v>
                </c:pt>
                <c:pt idx="7">
                  <c:v>0.68</c:v>
                </c:pt>
                <c:pt idx="8">
                  <c:v>#N/A</c:v>
                </c:pt>
                <c:pt idx="9">
                  <c:v>0.15</c:v>
                </c:pt>
              </c:numCache>
            </c:numRef>
          </c:val>
          <c:extLst>
            <c:ext xmlns:c16="http://schemas.microsoft.com/office/drawing/2014/chart" uri="{C3380CC4-5D6E-409C-BE32-E72D297353CC}">
              <c16:uniqueId val="{00000004-580E-48C1-B1F1-1BF54727589F}"/>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0.63</c:v>
                </c:pt>
                <c:pt idx="2">
                  <c:v>#N/A</c:v>
                </c:pt>
                <c:pt idx="3">
                  <c:v>0.8</c:v>
                </c:pt>
                <c:pt idx="4">
                  <c:v>#N/A</c:v>
                </c:pt>
                <c:pt idx="5">
                  <c:v>0.62</c:v>
                </c:pt>
                <c:pt idx="6">
                  <c:v>#N/A</c:v>
                </c:pt>
                <c:pt idx="7">
                  <c:v>0.43</c:v>
                </c:pt>
                <c:pt idx="8">
                  <c:v>#N/A</c:v>
                </c:pt>
                <c:pt idx="9">
                  <c:v>0.38</c:v>
                </c:pt>
              </c:numCache>
            </c:numRef>
          </c:val>
          <c:extLst>
            <c:ext xmlns:c16="http://schemas.microsoft.com/office/drawing/2014/chart" uri="{C3380CC4-5D6E-409C-BE32-E72D297353CC}">
              <c16:uniqueId val="{00000005-580E-48C1-B1F1-1BF54727589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0.59</c:v>
                </c:pt>
                <c:pt idx="4">
                  <c:v>#N/A</c:v>
                </c:pt>
                <c:pt idx="5">
                  <c:v>0.71</c:v>
                </c:pt>
                <c:pt idx="6">
                  <c:v>#N/A</c:v>
                </c:pt>
                <c:pt idx="7">
                  <c:v>0.78</c:v>
                </c:pt>
                <c:pt idx="8">
                  <c:v>#N/A</c:v>
                </c:pt>
                <c:pt idx="9">
                  <c:v>0.98</c:v>
                </c:pt>
              </c:numCache>
            </c:numRef>
          </c:val>
          <c:extLst>
            <c:ext xmlns:c16="http://schemas.microsoft.com/office/drawing/2014/chart" uri="{C3380CC4-5D6E-409C-BE32-E72D297353CC}">
              <c16:uniqueId val="{00000006-580E-48C1-B1F1-1BF54727589F}"/>
            </c:ext>
          </c:extLst>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0.68</c:v>
                </c:pt>
                <c:pt idx="2">
                  <c:v>#N/A</c:v>
                </c:pt>
                <c:pt idx="3">
                  <c:v>0.69</c:v>
                </c:pt>
                <c:pt idx="4">
                  <c:v>#N/A</c:v>
                </c:pt>
                <c:pt idx="5">
                  <c:v>0.94</c:v>
                </c:pt>
                <c:pt idx="6">
                  <c:v>#N/A</c:v>
                </c:pt>
                <c:pt idx="7">
                  <c:v>1.22</c:v>
                </c:pt>
                <c:pt idx="8">
                  <c:v>#N/A</c:v>
                </c:pt>
                <c:pt idx="9">
                  <c:v>1.53</c:v>
                </c:pt>
              </c:numCache>
            </c:numRef>
          </c:val>
          <c:extLst>
            <c:ext xmlns:c16="http://schemas.microsoft.com/office/drawing/2014/chart" uri="{C3380CC4-5D6E-409C-BE32-E72D297353CC}">
              <c16:uniqueId val="{00000007-580E-48C1-B1F1-1BF54727589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1.58</c:v>
                </c:pt>
                <c:pt idx="2">
                  <c:v>#N/A</c:v>
                </c:pt>
                <c:pt idx="3">
                  <c:v>1.81</c:v>
                </c:pt>
                <c:pt idx="4">
                  <c:v>#N/A</c:v>
                </c:pt>
                <c:pt idx="5">
                  <c:v>2.17</c:v>
                </c:pt>
                <c:pt idx="6">
                  <c:v>#N/A</c:v>
                </c:pt>
                <c:pt idx="7">
                  <c:v>2.92</c:v>
                </c:pt>
                <c:pt idx="8">
                  <c:v>#N/A</c:v>
                </c:pt>
                <c:pt idx="9">
                  <c:v>3.31</c:v>
                </c:pt>
              </c:numCache>
            </c:numRef>
          </c:val>
          <c:extLst>
            <c:ext xmlns:c16="http://schemas.microsoft.com/office/drawing/2014/chart" uri="{C3380CC4-5D6E-409C-BE32-E72D297353CC}">
              <c16:uniqueId val="{00000008-580E-48C1-B1F1-1BF5472758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2.66</c:v>
                </c:pt>
                <c:pt idx="2">
                  <c:v>#N/A</c:v>
                </c:pt>
                <c:pt idx="3">
                  <c:v>1.39</c:v>
                </c:pt>
                <c:pt idx="4">
                  <c:v>#N/A</c:v>
                </c:pt>
                <c:pt idx="5">
                  <c:v>7.83</c:v>
                </c:pt>
                <c:pt idx="6">
                  <c:v>#N/A</c:v>
                </c:pt>
                <c:pt idx="7">
                  <c:v>13.75</c:v>
                </c:pt>
                <c:pt idx="8">
                  <c:v>#N/A</c:v>
                </c:pt>
                <c:pt idx="9">
                  <c:v>9.4600000000000009</c:v>
                </c:pt>
              </c:numCache>
            </c:numRef>
          </c:val>
          <c:extLst>
            <c:ext xmlns:c16="http://schemas.microsoft.com/office/drawing/2014/chart" uri="{C3380CC4-5D6E-409C-BE32-E72D297353CC}">
              <c16:uniqueId val="{00000009-580E-48C1-B1F1-1BF5472758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1140</c:v>
                </c:pt>
                <c:pt idx="5">
                  <c:v>1067</c:v>
                </c:pt>
                <c:pt idx="8">
                  <c:v>1012</c:v>
                </c:pt>
                <c:pt idx="11">
                  <c:v>976</c:v>
                </c:pt>
                <c:pt idx="14">
                  <c:v>925</c:v>
                </c:pt>
              </c:numCache>
            </c:numRef>
          </c:val>
          <c:extLst>
            <c:ext xmlns:c16="http://schemas.microsoft.com/office/drawing/2014/chart" uri="{C3380CC4-5D6E-409C-BE32-E72D297353CC}">
              <c16:uniqueId val="{00000000-3512-491D-8D90-CB812DCDF1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12-491D-8D90-CB812DCDF1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19</c:v>
                </c:pt>
                <c:pt idx="9">
                  <c:v>11</c:v>
                </c:pt>
                <c:pt idx="12">
                  <c:v>6</c:v>
                </c:pt>
              </c:numCache>
            </c:numRef>
          </c:val>
          <c:extLst>
            <c:ext xmlns:c16="http://schemas.microsoft.com/office/drawing/2014/chart" uri="{C3380CC4-5D6E-409C-BE32-E72D297353CC}">
              <c16:uniqueId val="{00000002-3512-491D-8D90-CB812DCDF1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3-3512-491D-8D90-CB812DCDF1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197</c:v>
                </c:pt>
                <c:pt idx="3">
                  <c:v>210</c:v>
                </c:pt>
                <c:pt idx="6">
                  <c:v>212</c:v>
                </c:pt>
                <c:pt idx="9">
                  <c:v>209</c:v>
                </c:pt>
                <c:pt idx="12">
                  <c:v>204</c:v>
                </c:pt>
              </c:numCache>
            </c:numRef>
          </c:val>
          <c:extLst>
            <c:ext xmlns:c16="http://schemas.microsoft.com/office/drawing/2014/chart" uri="{C3380CC4-5D6E-409C-BE32-E72D297353CC}">
              <c16:uniqueId val="{00000004-3512-491D-8D90-CB812DCDF1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12-491D-8D90-CB812DCDF1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12-491D-8D90-CB812DCDF1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1188</c:v>
                </c:pt>
                <c:pt idx="3">
                  <c:v>1113</c:v>
                </c:pt>
                <c:pt idx="6">
                  <c:v>1044</c:v>
                </c:pt>
                <c:pt idx="9">
                  <c:v>1003</c:v>
                </c:pt>
                <c:pt idx="12">
                  <c:v>948</c:v>
                </c:pt>
              </c:numCache>
            </c:numRef>
          </c:val>
          <c:extLst>
            <c:ext xmlns:c16="http://schemas.microsoft.com/office/drawing/2014/chart" uri="{C3380CC4-5D6E-409C-BE32-E72D297353CC}">
              <c16:uniqueId val="{00000007-3512-491D-8D90-CB812DCDF1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265</c:v>
                </c:pt>
                <c:pt idx="2">
                  <c:v>#N/A</c:v>
                </c:pt>
                <c:pt idx="3">
                  <c:v>#N/A</c:v>
                </c:pt>
                <c:pt idx="4">
                  <c:v>276</c:v>
                </c:pt>
                <c:pt idx="5">
                  <c:v>#N/A</c:v>
                </c:pt>
                <c:pt idx="6">
                  <c:v>#N/A</c:v>
                </c:pt>
                <c:pt idx="7">
                  <c:v>264</c:v>
                </c:pt>
                <c:pt idx="8">
                  <c:v>#N/A</c:v>
                </c:pt>
                <c:pt idx="9">
                  <c:v>#N/A</c:v>
                </c:pt>
                <c:pt idx="10">
                  <c:v>248</c:v>
                </c:pt>
                <c:pt idx="11">
                  <c:v>#N/A</c:v>
                </c:pt>
                <c:pt idx="12">
                  <c:v>#N/A</c:v>
                </c:pt>
                <c:pt idx="13">
                  <c:v>234</c:v>
                </c:pt>
                <c:pt idx="14">
                  <c:v>#N/A</c:v>
                </c:pt>
              </c:numCache>
            </c:numRef>
          </c:val>
          <c:smooth val="0"/>
          <c:extLst>
            <c:ext xmlns:c16="http://schemas.microsoft.com/office/drawing/2014/chart" uri="{C3380CC4-5D6E-409C-BE32-E72D297353CC}">
              <c16:uniqueId val="{00000008-3512-491D-8D90-CB812DCDF1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9928</c:v>
                </c:pt>
                <c:pt idx="5">
                  <c:v>9670</c:v>
                </c:pt>
                <c:pt idx="8">
                  <c:v>9513</c:v>
                </c:pt>
                <c:pt idx="11">
                  <c:v>8972</c:v>
                </c:pt>
                <c:pt idx="14">
                  <c:v>8364</c:v>
                </c:pt>
              </c:numCache>
            </c:numRef>
          </c:val>
          <c:extLst>
            <c:ext xmlns:c16="http://schemas.microsoft.com/office/drawing/2014/chart" uri="{C3380CC4-5D6E-409C-BE32-E72D297353CC}">
              <c16:uniqueId val="{00000000-599F-4F5C-90D5-BA92122E40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263</c:v>
                </c:pt>
                <c:pt idx="5">
                  <c:v>234</c:v>
                </c:pt>
                <c:pt idx="8">
                  <c:v>204</c:v>
                </c:pt>
                <c:pt idx="11">
                  <c:v>179</c:v>
                </c:pt>
                <c:pt idx="14">
                  <c:v>155</c:v>
                </c:pt>
              </c:numCache>
            </c:numRef>
          </c:val>
          <c:extLst>
            <c:ext xmlns:c16="http://schemas.microsoft.com/office/drawing/2014/chart" uri="{C3380CC4-5D6E-409C-BE32-E72D297353CC}">
              <c16:uniqueId val="{00000001-599F-4F5C-90D5-BA92122E40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8606</c:v>
                </c:pt>
                <c:pt idx="5">
                  <c:v>9133</c:v>
                </c:pt>
                <c:pt idx="8">
                  <c:v>9434</c:v>
                </c:pt>
                <c:pt idx="11">
                  <c:v>9646</c:v>
                </c:pt>
                <c:pt idx="14">
                  <c:v>10085</c:v>
                </c:pt>
              </c:numCache>
            </c:numRef>
          </c:val>
          <c:extLst>
            <c:ext xmlns:c16="http://schemas.microsoft.com/office/drawing/2014/chart" uri="{C3380CC4-5D6E-409C-BE32-E72D297353CC}">
              <c16:uniqueId val="{00000002-599F-4F5C-90D5-BA92122E40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9F-4F5C-90D5-BA92122E40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9F-4F5C-90D5-BA92122E40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9F-4F5C-90D5-BA92122E40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1606</c:v>
                </c:pt>
                <c:pt idx="3">
                  <c:v>1478</c:v>
                </c:pt>
                <c:pt idx="6">
                  <c:v>1248</c:v>
                </c:pt>
                <c:pt idx="9">
                  <c:v>1130</c:v>
                </c:pt>
                <c:pt idx="12">
                  <c:v>952</c:v>
                </c:pt>
              </c:numCache>
            </c:numRef>
          </c:val>
          <c:extLst>
            <c:ext xmlns:c16="http://schemas.microsoft.com/office/drawing/2014/chart" uri="{C3380CC4-5D6E-409C-BE32-E72D297353CC}">
              <c16:uniqueId val="{00000006-599F-4F5C-90D5-BA92122E40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c:v>
                </c:pt>
                <c:pt idx="3">
                  <c:v>41</c:v>
                </c:pt>
                <c:pt idx="6">
                  <c:v>32</c:v>
                </c:pt>
                <c:pt idx="9">
                  <c:v>45</c:v>
                </c:pt>
                <c:pt idx="12">
                  <c:v>90</c:v>
                </c:pt>
              </c:numCache>
            </c:numRef>
          </c:val>
          <c:extLst>
            <c:ext xmlns:c16="http://schemas.microsoft.com/office/drawing/2014/chart" uri="{C3380CC4-5D6E-409C-BE32-E72D297353CC}">
              <c16:uniqueId val="{00000007-599F-4F5C-90D5-BA92122E40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2590</c:v>
                </c:pt>
                <c:pt idx="3">
                  <c:v>2624</c:v>
                </c:pt>
                <c:pt idx="6">
                  <c:v>2581</c:v>
                </c:pt>
                <c:pt idx="9">
                  <c:v>2540</c:v>
                </c:pt>
                <c:pt idx="12">
                  <c:v>2362</c:v>
                </c:pt>
              </c:numCache>
            </c:numRef>
          </c:val>
          <c:extLst>
            <c:ext xmlns:c16="http://schemas.microsoft.com/office/drawing/2014/chart" uri="{C3380CC4-5D6E-409C-BE32-E72D297353CC}">
              <c16:uniqueId val="{00000008-599F-4F5C-90D5-BA92122E40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c:v>
                </c:pt>
                <c:pt idx="3">
                  <c:v>184</c:v>
                </c:pt>
                <c:pt idx="6">
                  <c:v>132</c:v>
                </c:pt>
                <c:pt idx="9">
                  <c:v>91</c:v>
                </c:pt>
                <c:pt idx="12">
                  <c:v>72</c:v>
                </c:pt>
              </c:numCache>
            </c:numRef>
          </c:val>
          <c:extLst>
            <c:ext xmlns:c16="http://schemas.microsoft.com/office/drawing/2014/chart" uri="{C3380CC4-5D6E-409C-BE32-E72D297353CC}">
              <c16:uniqueId val="{00000009-599F-4F5C-90D5-BA92122E40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10747</c:v>
                </c:pt>
                <c:pt idx="3">
                  <c:v>10595</c:v>
                </c:pt>
                <c:pt idx="6">
                  <c:v>10652</c:v>
                </c:pt>
                <c:pt idx="9">
                  <c:v>10099</c:v>
                </c:pt>
                <c:pt idx="12">
                  <c:v>9506</c:v>
                </c:pt>
              </c:numCache>
            </c:numRef>
          </c:val>
          <c:extLst>
            <c:ext xmlns:c16="http://schemas.microsoft.com/office/drawing/2014/chart" uri="{C3380CC4-5D6E-409C-BE32-E72D297353CC}">
              <c16:uniqueId val="{0000000A-599F-4F5C-90D5-BA92122E40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9F-4F5C-90D5-BA92122E40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3371</c:v>
                </c:pt>
                <c:pt idx="1">
                  <c:v>3596</c:v>
                </c:pt>
                <c:pt idx="2">
                  <c:v>3975</c:v>
                </c:pt>
              </c:numCache>
            </c:numRef>
          </c:val>
          <c:extLst>
            <c:ext xmlns:c16="http://schemas.microsoft.com/office/drawing/2014/chart" uri="{C3380CC4-5D6E-409C-BE32-E72D297353CC}">
              <c16:uniqueId val="{00000000-E949-488E-8BB2-020571F4B8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778</c:v>
                </c:pt>
                <c:pt idx="1">
                  <c:v>818</c:v>
                </c:pt>
                <c:pt idx="2">
                  <c:v>859</c:v>
                </c:pt>
              </c:numCache>
            </c:numRef>
          </c:val>
          <c:extLst>
            <c:ext xmlns:c16="http://schemas.microsoft.com/office/drawing/2014/chart" uri="{C3380CC4-5D6E-409C-BE32-E72D297353CC}">
              <c16:uniqueId val="{00000001-E949-488E-8BB2-020571F4B8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7903</c:v>
                </c:pt>
                <c:pt idx="1">
                  <c:v>8106</c:v>
                </c:pt>
                <c:pt idx="2">
                  <c:v>8002</c:v>
                </c:pt>
              </c:numCache>
            </c:numRef>
          </c:val>
          <c:extLst>
            <c:ext xmlns:c16="http://schemas.microsoft.com/office/drawing/2014/chart" uri="{C3380CC4-5D6E-409C-BE32-E72D297353CC}">
              <c16:uniqueId val="{00000002-E949-488E-8BB2-020571F4B8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{F8958883-B83F-42B1-8B3C-387D3E9816AB}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5D-4F21-9D34-0B1FAFEF61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{D3EF0860-1696-499A-8986-4EB60F810F43}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5D-4F21-9D34-0B1FAFEF61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{6A61C392-E3A4-4C02-9C40-E45E8FCDA1A4}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5D-4F21-9D34-0B1FAFEF61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{607EF77F-A6DF-4195-9B66-CDF502EA8602}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5D-4F21-9D34-0B1FAFEF61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{F1F3FC4E-322C-4F82-A21A-951BE609C43D}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5D-4F21-9D34-0B1FAFEF61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{DA047A4D-B05B-4363-BE6B-50F93415943B}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5D-4F21-9D34-0B1FAFEF61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{842266C9-14C7-4098-8B4A-1497D35BA6CD}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5D-4F21-9D34-0B1FAFEF61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{B8AABDEC-68E5-4152-8B0F-538DE1370FD9}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5D-4F21-9D34-0B1FAFEF61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{5261A57C-0138-45F5-8C0C-7F739B605551}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5D-4F21-9D34-0B1FAFEF61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51.7</c:v>
                </c:pt>
                <c:pt idx="16">
                  <c:v>52.6</c:v>
                </c:pt>
                <c:pt idx="24">
                  <c:v>54.1</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5D-4F21-9D34-0B1FAFEF61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{6B2004CC-3375-4D80-BE19-37E0811DCC3E}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5D-4F21-9D34-0B1FAFEF61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{C9E25602-8644-4912-8E7D-DFD2D96F04DD}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5D-4F21-9D34-0B1FAFEF61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{F1E3DE80-693C-4033-857F-AA3C8FCA154D}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5D-4F21-9D34-0B1FAFEF61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{7F523092-44A5-43AC-96B4-72D4E7105F6B}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5D-4F21-9D34-0B1FAFEF61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{A28452DB-29D1-4A8D-A062-B77CA2320EBC}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5D-4F21-9D34-0B1FAFEF61A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{A179D510-92A1-44C9-97FB-827FE83D7B7C}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5D-4F21-9D34-0B1FAFEF61A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{E68343E7-8E29-4EEF-B0A7-C111F73B65C0}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5D-4F21-9D34-0B1FAFEF61A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{E12C16D0-9E75-4E6C-8C25-2A31A43A8A21}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5D-4F21-9D34-0B1FAFEF61A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{33277C25-6355-4EED-9214-4F7AB08DE7F0}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5D-4F21-9D34-0B1FAFEF61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5D-4F21-9D34-0B1FAFEF61A1}"/>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{1CB1699A-8EEE-4612-B0DB-AC6245D657B4}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D44-4C43-87FD-7D11739B47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{FA040650-52EB-476C-BA4F-2E94A94968F2}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44-4C43-87FD-7D11739B47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{A4AC254D-0874-40EC-85BC-97D360240EEC}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44-4C43-87FD-7D11739B47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{2EB519AE-CE0C-49E3-90E3-056757D5B20F}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44-4C43-87FD-7D11739B47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{47C038E7-6FAF-448A-9F14-6FF717EAD17C}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44-4C43-87FD-7D11739B475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{03A0362F-2ED9-4EA8-99FC-9A1B7CC39769}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D44-4C43-87FD-7D11739B475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{08C07051-889B-43BF-9785-9E2A72AEDD61}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D44-4C43-87FD-7D11739B475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{33EA4878-33D7-4209-8687-33AB06931F20}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D44-4C43-87FD-7D11739B475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{EF4D082C-BBD6-481E-A6A3-DE03C87534DE}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D44-4C43-87FD-7D11739B4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5.9</c:v>
                </c:pt>
                <c:pt idx="16">
                  <c:v>5.5</c:v>
                </c:pt>
                <c:pt idx="24">
                  <c:v>5.6</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44-4C43-87FD-7D11739B47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{8E84B481-E6EB-4047-98DF-90DB579B9372}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D44-4C43-87FD-7D11739B47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{AF5E6E94-E3D6-42B1-BCA0-513A3CD556A1}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44-4C43-87FD-7D11739B47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{AE7D2E62-94A6-4563-A4A2-8E318D99C971}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44-4C43-87FD-7D11739B47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{E6DC074C-4C18-419A-A908-712FBD1D02CB}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44-4C43-87FD-7D11739B47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{C297D905-836B-41EF-B4BA-FF13ACF9E6EF}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44-4C43-87FD-7D11739B475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{2887F9CE-5C34-4285-B68E-04DB1EF36920}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D44-4C43-87FD-7D11739B475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{9B742B2B-B27F-4FF5-A319-7A65A959A004}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D44-4C43-87FD-7D11739B475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{C8E00FB0-1466-48DD-90BA-6D10C5888F3B}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D44-4C43-87FD-7D11739B475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{4DDAD01F-3129-4E69-817D-87BCC1ED6009}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D44-4C43-87FD-7D11739B4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44-4C43-87FD-7D11739B475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地方債の新規抑制に努めたため地方債現在高は減少。更に退職手当組合不足分の特別負担により将来負担額は減額している。償還により債務負担行為に基づく支出予定額も減少している。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・補助金や地方債の有効活用による一般財源の節減や、職員採用抑制による人件費の減等により、財政調整基金についても年々増加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・将来的な財政状況を見極めながら適切な財政運営を実施していく。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資本の整備に資する事業、各種地元負担金の軽減に資する事業に充てられる。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・電源交付金施設維持運営基金については電源立地地域対策交付金事業において毎年、保育所等の公共施設における人件費、光熱水費に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充当するため電源交付金公共用施設維持運営基金の積み立てを実施し、毎年事業の実施により基金の取崩しを行っている。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・災害対策基金は原子力発電所立地地域として、災害発生時に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日間耐えられる様、災害対策基金を積み立てることによって有事の際の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町民の安心安全に寄与する。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年度から下水道料金の見直しにより、大幅な増額を避けるため、当該基金をその財源の一部として今後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・電源立地地域対策交付金を原資とする基金についてはその使途内容に注意しながら、計画的な処分をしていく。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・職員採用抑制による人件費の減。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・消耗品に係る経費節減による歳出の抑制。将来的な地方交付税の削減に備えた財政運営。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・伊方原子力発電所に係る償却資産は毎年減少が見込まれており投資的経費を確保するために、財政調整基金の取崩しによる予算確保も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・減債基金を活用した公営企業への貸付金を公営企業会計から返済を行っており、その返済額分を基金に積み立てを行っている。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・伊方原子力発電所に係る償却資産は毎年減少が見込まれており投資的経費を確保するために、財政調整基金の取崩しによる予算確保も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％と類似団体等と比較して低い水準にある</a:t>
          </a:r>
          <a:r>
            <a:rPr kumimoji="1" lang="ja-JP" altLang="en-US" sz="1100">
              <a:solidFill>
                <a:schemeClr val="dk1"/>
              </a:solidFill>
              <a:effectLst/>
              <a:latin typeface="+mn-lt"/>
              <a:ea typeface="+mn-ea"/>
              <a:cs typeface="+mn-cs"/>
            </a:rPr>
            <a:t>が、今後の施設老朽化を見据え、第二次</a:t>
          </a:r>
          <a:r>
            <a:rPr kumimoji="1" lang="ja-JP" altLang="ja-JP" sz="1100">
              <a:solidFill>
                <a:schemeClr val="dk1"/>
              </a:solidFill>
              <a:effectLst/>
              <a:latin typeface="+mn-lt"/>
              <a:ea typeface="+mn-ea"/>
              <a:cs typeface="+mn-cs"/>
            </a:rPr>
            <a:t>伊方町総合計画及び公共施設等総合管理計画により、</a:t>
          </a:r>
          <a:r>
            <a:rPr kumimoji="1" lang="ja-JP" altLang="en-US" sz="1100">
              <a:solidFill>
                <a:schemeClr val="dk1"/>
              </a:solidFill>
              <a:effectLst/>
              <a:latin typeface="+mn-lt"/>
              <a:ea typeface="+mn-ea"/>
              <a:cs typeface="+mn-cs"/>
            </a:rPr>
            <a:t>対策の優先度を考慮した予算編成を行い、</a:t>
          </a:r>
          <a:r>
            <a:rPr kumimoji="1" lang="ja-JP" altLang="ja-JP" sz="1100">
              <a:solidFill>
                <a:schemeClr val="dk1"/>
              </a:solidFill>
              <a:effectLst/>
              <a:latin typeface="+mn-lt"/>
              <a:ea typeface="+mn-ea"/>
              <a:cs typeface="+mn-cs"/>
            </a:rPr>
            <a:t>計画的に更新等を実施し、財政の健全化に努める。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186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157163</xdr:rowOff>
    </xdr:from>
    <xdr:to>
      <xdr:col>23</xdr:col>
      <xdr:colOff>136525</xdr:colOff>
      <xdr:row>30</xdr:row>
      <xdr:rowOff>87313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1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49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131974</xdr:rowOff>
    </xdr:from>
    <xdr:to>
      <xdr:col>19</xdr:col>
      <xdr:colOff>187325</xdr:colOff>
      <xdr:row>30</xdr:row>
      <xdr:rowOff>62124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1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11324</xdr:rowOff>
    </xdr:from>
    <xdr:to>
      <xdr:col>23</xdr:col>
      <xdr:colOff>85725</xdr:colOff>
      <xdr:row>30</xdr:row>
      <xdr:rowOff>36513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154824"/>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30</xdr:row>
      <xdr:rowOff>11324</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127837"/>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88794</xdr:rowOff>
    </xdr:from>
    <xdr:to>
      <xdr:col>11</xdr:col>
      <xdr:colOff>187325</xdr:colOff>
      <xdr:row>30</xdr:row>
      <xdr:rowOff>18944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0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139594</xdr:rowOff>
    </xdr:from>
    <xdr:to>
      <xdr:col>15</xdr:col>
      <xdr:colOff>136525</xdr:colOff>
      <xdr:row>29</xdr:row>
      <xdr:rowOff>155787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11164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29</xdr:row>
      <xdr:rowOff>139594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095452"/>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3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27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23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21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78651</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87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35471</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83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148.5</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と類似団体等と比較して低い水準にあり、財政の健全化、柔軟性が確保されている。今後も綿密な中長期財政計画を樹立し、財政の健全化に努める。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043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38962</xdr:rowOff>
    </xdr:from>
    <xdr:to>
      <xdr:col>76</xdr:col>
      <xdr:colOff>73025</xdr:colOff>
      <xdr:row>27</xdr:row>
      <xdr:rowOff>140562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61839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51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141977</xdr:rowOff>
    </xdr:from>
    <xdr:to>
      <xdr:col>72</xdr:col>
      <xdr:colOff>123825</xdr:colOff>
      <xdr:row>28</xdr:row>
      <xdr:rowOff>72127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7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89762</xdr:rowOff>
    </xdr:from>
    <xdr:to>
      <xdr:col>76</xdr:col>
      <xdr:colOff>22225</xdr:colOff>
      <xdr:row>28</xdr:row>
      <xdr:rowOff>21327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718912"/>
          <a:ext cx="7112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23885</xdr:rowOff>
    </xdr:from>
    <xdr:to>
      <xdr:col>68</xdr:col>
      <xdr:colOff>123825</xdr:colOff>
      <xdr:row>28</xdr:row>
      <xdr:rowOff>125485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8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21327</xdr:rowOff>
    </xdr:from>
    <xdr:to>
      <xdr:col>72</xdr:col>
      <xdr:colOff>73025</xdr:colOff>
      <xdr:row>28</xdr:row>
      <xdr:rowOff>74685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4821927"/>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170815</xdr:rowOff>
    </xdr:from>
    <xdr:to>
      <xdr:col>64</xdr:col>
      <xdr:colOff>123825</xdr:colOff>
      <xdr:row>28</xdr:row>
      <xdr:rowOff>100965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50165</xdr:rowOff>
    </xdr:from>
    <xdr:to>
      <xdr:col>68</xdr:col>
      <xdr:colOff>73025</xdr:colOff>
      <xdr:row>28</xdr:row>
      <xdr:rowOff>74685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4850765"/>
          <a:ext cx="7620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59355</xdr:rowOff>
    </xdr:from>
    <xdr:to>
      <xdr:col>60</xdr:col>
      <xdr:colOff>123825</xdr:colOff>
      <xdr:row>28</xdr:row>
      <xdr:rowOff>160955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8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50165</xdr:rowOff>
    </xdr:from>
    <xdr:to>
      <xdr:col>64</xdr:col>
      <xdr:colOff>73025</xdr:colOff>
      <xdr:row>28</xdr:row>
      <xdr:rowOff>110155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850765"/>
          <a:ext cx="762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88654</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5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142012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5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117492</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57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6032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6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1049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23949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876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1088</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89081</xdr:rowOff>
    </xdr:from>
    <xdr:to>
      <xdr:col>6</xdr:col>
      <xdr:colOff>38100</xdr:colOff>
      <xdr:row>39</xdr:row>
      <xdr:rowOff>19231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139881</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549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10358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126872</xdr:rowOff>
    </xdr:from>
    <xdr:to>
      <xdr:col>55</xdr:col>
      <xdr:colOff>50800</xdr:colOff>
      <xdr:row>41</xdr:row>
      <xdr:rowOff>57022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105299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6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138302</xdr:rowOff>
    </xdr:from>
    <xdr:to>
      <xdr:col>50</xdr:col>
      <xdr:colOff>165100</xdr:colOff>
      <xdr:row>41</xdr:row>
      <xdr:rowOff>68452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6222</xdr:rowOff>
    </xdr:from>
    <xdr:to>
      <xdr:col>55</xdr:col>
      <xdr:colOff>0</xdr:colOff>
      <xdr:row>41</xdr:row>
      <xdr:rowOff>17652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356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143175</xdr:rowOff>
    </xdr:from>
    <xdr:to>
      <xdr:col>46</xdr:col>
      <xdr:colOff>38100</xdr:colOff>
      <xdr:row>41</xdr:row>
      <xdr:rowOff>73325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17652</xdr:rowOff>
    </xdr:from>
    <xdr:to>
      <xdr:col>50</xdr:col>
      <xdr:colOff>114300</xdr:colOff>
      <xdr:row>41</xdr:row>
      <xdr:rowOff>22525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47102"/>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148303</xdr:rowOff>
    </xdr:from>
    <xdr:to>
      <xdr:col>41</xdr:col>
      <xdr:colOff>101600</xdr:colOff>
      <xdr:row>41</xdr:row>
      <xdr:rowOff>78453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22525</xdr:rowOff>
    </xdr:from>
    <xdr:to>
      <xdr:col>45</xdr:col>
      <xdr:colOff>177800</xdr:colOff>
      <xdr:row>41</xdr:row>
      <xdr:rowOff>27653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51975"/>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153767</xdr:rowOff>
    </xdr:from>
    <xdr:to>
      <xdr:col>36</xdr:col>
      <xdr:colOff>165100</xdr:colOff>
      <xdr:row>41</xdr:row>
      <xdr:rowOff>83917</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27653</xdr:rowOff>
    </xdr:from>
    <xdr:to>
      <xdr:col>41</xdr:col>
      <xdr:colOff>50800</xdr:colOff>
      <xdr:row>41</xdr:row>
      <xdr:rowOff>33117</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57103"/>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59579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0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64452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69580</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0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75044</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89626</xdr:rowOff>
    </xdr:from>
    <xdr:to>
      <xdr:col>24</xdr:col>
      <xdr:colOff>114300</xdr:colOff>
      <xdr:row>58</xdr:row>
      <xdr:rowOff>19776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112503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71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66766</xdr:rowOff>
    </xdr:from>
    <xdr:to>
      <xdr:col>20</xdr:col>
      <xdr:colOff>38100</xdr:colOff>
      <xdr:row>57</xdr:row>
      <xdr:rowOff>168366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117566</xdr:rowOff>
    </xdr:from>
    <xdr:to>
      <xdr:col>24</xdr:col>
      <xdr:colOff>63500</xdr:colOff>
      <xdr:row>57</xdr:row>
      <xdr:rowOff>140426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9890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45538</xdr:rowOff>
    </xdr:from>
    <xdr:to>
      <xdr:col>15</xdr:col>
      <xdr:colOff>101600</xdr:colOff>
      <xdr:row>57</xdr:row>
      <xdr:rowOff>147138</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96338</xdr:rowOff>
    </xdr:from>
    <xdr:to>
      <xdr:col>19</xdr:col>
      <xdr:colOff>177800</xdr:colOff>
      <xdr:row>57</xdr:row>
      <xdr:rowOff>117566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868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73478</xdr:rowOff>
    </xdr:from>
    <xdr:to>
      <xdr:col>15</xdr:col>
      <xdr:colOff>50800</xdr:colOff>
      <xdr:row>57</xdr:row>
      <xdr:rowOff>96338</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846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105954</xdr:rowOff>
    </xdr:from>
    <xdr:to>
      <xdr:col>6</xdr:col>
      <xdr:colOff>38100</xdr:colOff>
      <xdr:row>57</xdr:row>
      <xdr:rowOff>36104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156754</xdr:rowOff>
    </xdr:from>
    <xdr:to>
      <xdr:col>10</xdr:col>
      <xdr:colOff>114300</xdr:colOff>
      <xdr:row>57</xdr:row>
      <xdr:rowOff>73478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7579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163665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52631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88290</xdr:rowOff>
    </xdr:from>
    <xdr:to>
      <xdr:col>55</xdr:col>
      <xdr:colOff>50800</xdr:colOff>
      <xdr:row>64</xdr:row>
      <xdr:rowOff>18440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3217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0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91570</xdr:rowOff>
    </xdr:from>
    <xdr:to>
      <xdr:col>50</xdr:col>
      <xdr:colOff>165100</xdr:colOff>
      <xdr:row>64</xdr:row>
      <xdr:rowOff>21720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139090</xdr:rowOff>
    </xdr:from>
    <xdr:to>
      <xdr:col>55</xdr:col>
      <xdr:colOff>0</xdr:colOff>
      <xdr:row>63</xdr:row>
      <xdr:rowOff>142370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40440"/>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94748</xdr:rowOff>
    </xdr:from>
    <xdr:to>
      <xdr:col>46</xdr:col>
      <xdr:colOff>38100</xdr:colOff>
      <xdr:row>64</xdr:row>
      <xdr:rowOff>24898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142370</xdr:rowOff>
    </xdr:from>
    <xdr:to>
      <xdr:col>50</xdr:col>
      <xdr:colOff>114300</xdr:colOff>
      <xdr:row>63</xdr:row>
      <xdr:rowOff>145548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4372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97796</xdr:rowOff>
    </xdr:from>
    <xdr:to>
      <xdr:col>41</xdr:col>
      <xdr:colOff>101600</xdr:colOff>
      <xdr:row>64</xdr:row>
      <xdr:rowOff>27946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145548</xdr:rowOff>
    </xdr:from>
    <xdr:to>
      <xdr:col>45</xdr:col>
      <xdr:colOff>177800</xdr:colOff>
      <xdr:row>63</xdr:row>
      <xdr:rowOff>148596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468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111350</xdr:rowOff>
    </xdr:from>
    <xdr:to>
      <xdr:col>36</xdr:col>
      <xdr:colOff>165100</xdr:colOff>
      <xdr:row>64</xdr:row>
      <xdr:rowOff>41500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148596</xdr:rowOff>
    </xdr:from>
    <xdr:to>
      <xdr:col>41</xdr:col>
      <xdr:colOff>50800</xdr:colOff>
      <xdr:row>63</xdr:row>
      <xdr:rowOff>162150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49946"/>
          <a:ext cx="889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12847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8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16025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8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19073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9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32627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10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106499</xdr:rowOff>
    </xdr:from>
    <xdr:to>
      <xdr:col>20</xdr:col>
      <xdr:colOff>38100</xdr:colOff>
      <xdr:row>84</xdr:row>
      <xdr:rowOff>36649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157299</xdr:rowOff>
    </xdr:from>
    <xdr:to>
      <xdr:col>24</xdr:col>
      <xdr:colOff>63500</xdr:colOff>
      <xdr:row>84</xdr:row>
      <xdr:rowOff>11974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87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41184</xdr:rowOff>
    </xdr:from>
    <xdr:to>
      <xdr:col>15</xdr:col>
      <xdr:colOff>101600</xdr:colOff>
      <xdr:row>83</xdr:row>
      <xdr:rowOff>142784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91984</xdr:rowOff>
    </xdr:from>
    <xdr:to>
      <xdr:col>19</xdr:col>
      <xdr:colOff>177800</xdr:colOff>
      <xdr:row>83</xdr:row>
      <xdr:rowOff>157299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22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166914</xdr:rowOff>
    </xdr:from>
    <xdr:to>
      <xdr:col>10</xdr:col>
      <xdr:colOff>165100</xdr:colOff>
      <xdr:row>83</xdr:row>
      <xdr:rowOff>97064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46264</xdr:rowOff>
    </xdr:from>
    <xdr:to>
      <xdr:col>15</xdr:col>
      <xdr:colOff>50800</xdr:colOff>
      <xdr:row>83</xdr:row>
      <xdr:rowOff>91984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766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132624</xdr:rowOff>
    </xdr:from>
    <xdr:to>
      <xdr:col>6</xdr:col>
      <xdr:colOff>38100</xdr:colOff>
      <xdr:row>83</xdr:row>
      <xdr:rowOff>62774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xdr:rowOff>
    </xdr:from>
    <xdr:to>
      <xdr:col>10</xdr:col>
      <xdr:colOff>114300</xdr:colOff>
      <xdr:row>83</xdr:row>
      <xdr:rowOff>46264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423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27776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133911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113591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79301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38582</xdr:rowOff>
    </xdr:from>
    <xdr:to>
      <xdr:col>55</xdr:col>
      <xdr:colOff>50800</xdr:colOff>
      <xdr:row>85</xdr:row>
      <xdr:rowOff>140182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6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17009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5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44526</xdr:rowOff>
    </xdr:from>
    <xdr:to>
      <xdr:col>50</xdr:col>
      <xdr:colOff>165100</xdr:colOff>
      <xdr:row>85</xdr:row>
      <xdr:rowOff>146126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89382</xdr:rowOff>
    </xdr:from>
    <xdr:to>
      <xdr:col>55</xdr:col>
      <xdr:colOff>0</xdr:colOff>
      <xdr:row>85</xdr:row>
      <xdr:rowOff>95326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66263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74016</xdr:rowOff>
    </xdr:from>
    <xdr:to>
      <xdr:col>46</xdr:col>
      <xdr:colOff>38100</xdr:colOff>
      <xdr:row>86</xdr:row>
      <xdr:rowOff>4166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95326</xdr:rowOff>
    </xdr:from>
    <xdr:to>
      <xdr:col>50</xdr:col>
      <xdr:colOff>114300</xdr:colOff>
      <xdr:row>85</xdr:row>
      <xdr:rowOff>124816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66857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87655</xdr:rowOff>
    </xdr:from>
    <xdr:to>
      <xdr:col>41</xdr:col>
      <xdr:colOff>101600</xdr:colOff>
      <xdr:row>86</xdr:row>
      <xdr:rowOff>17805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124816</xdr:rowOff>
    </xdr:from>
    <xdr:to>
      <xdr:col>45</xdr:col>
      <xdr:colOff>177800</xdr:colOff>
      <xdr:row>85</xdr:row>
      <xdr:rowOff>138455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698066"/>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92075</xdr:rowOff>
    </xdr:from>
    <xdr:to>
      <xdr:col>36</xdr:col>
      <xdr:colOff>165100</xdr:colOff>
      <xdr:row>86</xdr:row>
      <xdr:rowOff>22225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138455</xdr:rowOff>
    </xdr:from>
    <xdr:to>
      <xdr:col>41</xdr:col>
      <xdr:colOff>50800</xdr:colOff>
      <xdr:row>85</xdr:row>
      <xdr:rowOff>142875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1170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137253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166743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8932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7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13352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157843</xdr:rowOff>
    </xdr:from>
    <xdr:to>
      <xdr:col>24</xdr:col>
      <xdr:colOff>63500</xdr:colOff>
      <xdr:row>104</xdr:row>
      <xdr:rowOff>19050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8171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77651</xdr:rowOff>
    </xdr:from>
    <xdr:to>
      <xdr:col>15</xdr:col>
      <xdr:colOff>101600</xdr:colOff>
      <xdr:row>104</xdr:row>
      <xdr:rowOff>7801</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128451</xdr:rowOff>
    </xdr:from>
    <xdr:to>
      <xdr:col>19</xdr:col>
      <xdr:colOff>177800</xdr:colOff>
      <xdr:row>103</xdr:row>
      <xdr:rowOff>157843</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77878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128451</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77012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74568</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130300" y="177012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24328</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116495</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68748</xdr:rowOff>
    </xdr:from>
    <xdr:to>
      <xdr:col>55</xdr:col>
      <xdr:colOff>50800</xdr:colOff>
      <xdr:row>105</xdr:row>
      <xdr:rowOff>170348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0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91625</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7922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83165</xdr:rowOff>
    </xdr:from>
    <xdr:to>
      <xdr:col>50</xdr:col>
      <xdr:colOff>165100</xdr:colOff>
      <xdr:row>106</xdr:row>
      <xdr:rowOff>13315</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0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119548</xdr:rowOff>
    </xdr:from>
    <xdr:to>
      <xdr:col>55</xdr:col>
      <xdr:colOff>0</xdr:colOff>
      <xdr:row>105</xdr:row>
      <xdr:rowOff>133965</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121798"/>
          <a:ext cx="8382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96579</xdr:rowOff>
    </xdr:from>
    <xdr:to>
      <xdr:col>46</xdr:col>
      <xdr:colOff>38100</xdr:colOff>
      <xdr:row>106</xdr:row>
      <xdr:rowOff>26729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0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133965</xdr:rowOff>
    </xdr:from>
    <xdr:to>
      <xdr:col>50</xdr:col>
      <xdr:colOff>114300</xdr:colOff>
      <xdr:row>105</xdr:row>
      <xdr:rowOff>147379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136215"/>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55663</xdr:rowOff>
    </xdr:from>
    <xdr:to>
      <xdr:col>41</xdr:col>
      <xdr:colOff>101600</xdr:colOff>
      <xdr:row>104</xdr:row>
      <xdr:rowOff>157263</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78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106463</xdr:rowOff>
    </xdr:from>
    <xdr:to>
      <xdr:col>45</xdr:col>
      <xdr:colOff>177800</xdr:colOff>
      <xdr:row>105</xdr:row>
      <xdr:rowOff>147379</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7861300" y="17937263"/>
          <a:ext cx="889000" cy="2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128451</xdr:rowOff>
    </xdr:from>
    <xdr:to>
      <xdr:col>36</xdr:col>
      <xdr:colOff>165100</xdr:colOff>
      <xdr:row>106</xdr:row>
      <xdr:rowOff>58601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1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106463</xdr:rowOff>
    </xdr:from>
    <xdr:to>
      <xdr:col>41</xdr:col>
      <xdr:colOff>50800</xdr:colOff>
      <xdr:row>106</xdr:row>
      <xdr:rowOff>7801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7937263"/>
          <a:ext cx="889000" cy="2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70894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167695</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29842</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281505" y="17860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43256</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05205" y="1787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2340</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16205" y="17661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104</xdr:row>
      <xdr:rowOff>75128</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27205" y="17905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111942</xdr:rowOff>
    </xdr:from>
    <xdr:to>
      <xdr:col>85</xdr:col>
      <xdr:colOff>177800</xdr:colOff>
      <xdr:row>38</xdr:row>
      <xdr:rowOff>42092</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90369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162741</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46557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33564</xdr:rowOff>
    </xdr:from>
    <xdr:to>
      <xdr:col>76</xdr:col>
      <xdr:colOff>165100</xdr:colOff>
      <xdr:row>37</xdr:row>
      <xdr:rowOff>135164</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84364</xdr:rowOff>
    </xdr:from>
    <xdr:to>
      <xdr:col>81</xdr:col>
      <xdr:colOff>50800</xdr:colOff>
      <xdr:row>37</xdr:row>
      <xdr:rowOff>121920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42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164193</xdr:rowOff>
    </xdr:from>
    <xdr:to>
      <xdr:col>72</xdr:col>
      <xdr:colOff>38100</xdr:colOff>
      <xdr:row>37</xdr:row>
      <xdr:rowOff>94343</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43543</xdr:rowOff>
    </xdr:from>
    <xdr:to>
      <xdr:col>76</xdr:col>
      <xdr:colOff>114300</xdr:colOff>
      <xdr:row>37</xdr:row>
      <xdr:rowOff>84364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3871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35197</xdr:rowOff>
    </xdr:from>
    <xdr:to>
      <xdr:col>67</xdr:col>
      <xdr:colOff>101600</xdr:colOff>
      <xdr:row>38</xdr:row>
      <xdr:rowOff>136797</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43543</xdr:rowOff>
    </xdr:from>
    <xdr:to>
      <xdr:col>71</xdr:col>
      <xdr:colOff>177800</xdr:colOff>
      <xdr:row>38</xdr:row>
      <xdr:rowOff>85997</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2814300" y="638719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110870</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127924</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16713</xdr:rowOff>
    </xdr:from>
    <xdr:to>
      <xdr:col>116</xdr:col>
      <xdr:colOff>114300</xdr:colOff>
      <xdr:row>39</xdr:row>
      <xdr:rowOff>118313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39590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5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29514</xdr:rowOff>
    </xdr:from>
    <xdr:to>
      <xdr:col>112</xdr:col>
      <xdr:colOff>38100</xdr:colOff>
      <xdr:row>39</xdr:row>
      <xdr:rowOff>131114</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67513</xdr:rowOff>
    </xdr:from>
    <xdr:to>
      <xdr:col>116</xdr:col>
      <xdr:colOff>63500</xdr:colOff>
      <xdr:row>39</xdr:row>
      <xdr:rowOff>80314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754063"/>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39574</xdr:rowOff>
    </xdr:from>
    <xdr:to>
      <xdr:col>107</xdr:col>
      <xdr:colOff>101600</xdr:colOff>
      <xdr:row>39</xdr:row>
      <xdr:rowOff>141174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80314</xdr:rowOff>
    </xdr:from>
    <xdr:to>
      <xdr:col>111</xdr:col>
      <xdr:colOff>177800</xdr:colOff>
      <xdr:row>39</xdr:row>
      <xdr:rowOff>90374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76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49632</xdr:rowOff>
    </xdr:from>
    <xdr:to>
      <xdr:col>102</xdr:col>
      <xdr:colOff>165100</xdr:colOff>
      <xdr:row>39</xdr:row>
      <xdr:rowOff>151232</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90374</xdr:rowOff>
    </xdr:from>
    <xdr:to>
      <xdr:col>107</xdr:col>
      <xdr:colOff>50800</xdr:colOff>
      <xdr:row>39</xdr:row>
      <xdr:rowOff>100432</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7769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100432</xdr:rowOff>
    </xdr:from>
    <xdr:to>
      <xdr:col>102</xdr:col>
      <xdr:colOff>114300</xdr:colOff>
      <xdr:row>39</xdr:row>
      <xdr:rowOff>151638</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78698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122241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8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157701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167759</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5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47515</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146685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241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108585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216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60</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2165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126365</xdr:rowOff>
    </xdr:from>
    <xdr:to>
      <xdr:col>67</xdr:col>
      <xdr:colOff>101600</xdr:colOff>
      <xdr:row>60</xdr:row>
      <xdr:rowOff>56515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xdr:rowOff>
    </xdr:from>
    <xdr:to>
      <xdr:col>71</xdr:col>
      <xdr:colOff>177800</xdr:colOff>
      <xdr:row>60</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29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101236</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87426</xdr:rowOff>
    </xdr:from>
    <xdr:to>
      <xdr:col>112</xdr:col>
      <xdr:colOff>38100</xdr:colOff>
      <xdr:row>63</xdr:row>
      <xdr:rowOff>17576</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129159</xdr:rowOff>
    </xdr:from>
    <xdr:to>
      <xdr:col>116</xdr:col>
      <xdr:colOff>63500</xdr:colOff>
      <xdr:row>62</xdr:row>
      <xdr:rowOff>138226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759059"/>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86741</xdr:rowOff>
    </xdr:from>
    <xdr:to>
      <xdr:col>107</xdr:col>
      <xdr:colOff>101600</xdr:colOff>
      <xdr:row>63</xdr:row>
      <xdr:rowOff>16891</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137541</xdr:rowOff>
    </xdr:from>
    <xdr:to>
      <xdr:col>111</xdr:col>
      <xdr:colOff>177800</xdr:colOff>
      <xdr:row>62</xdr:row>
      <xdr:rowOff>138226</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434300" y="1076744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100457</xdr:rowOff>
    </xdr:from>
    <xdr:to>
      <xdr:col>102</xdr:col>
      <xdr:colOff>165100</xdr:colOff>
      <xdr:row>63</xdr:row>
      <xdr:rowOff>30607</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137541</xdr:rowOff>
    </xdr:from>
    <xdr:to>
      <xdr:col>107</xdr:col>
      <xdr:colOff>50800</xdr:colOff>
      <xdr:row>62</xdr:row>
      <xdr:rowOff>151257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76744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108534</xdr:rowOff>
    </xdr:from>
    <xdr:to>
      <xdr:col>98</xdr:col>
      <xdr:colOff>38100</xdr:colOff>
      <xdr:row>63</xdr:row>
      <xdr:rowOff>38684</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7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151257</xdr:rowOff>
    </xdr:from>
    <xdr:to>
      <xdr:col>102</xdr:col>
      <xdr:colOff>114300</xdr:colOff>
      <xdr:row>62</xdr:row>
      <xdr:rowOff>159334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7811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34103</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4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33418</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49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47134</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50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55211</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5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145885</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46808</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1862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30480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4592300" y="181862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30480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16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37012</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12814300" y="181698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97807</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63516</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100-000037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100-000039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100-00003B030000}"/>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65024</xdr:rowOff>
    </xdr:from>
    <xdr:to>
      <xdr:col>116</xdr:col>
      <xdr:colOff>114300</xdr:colOff>
      <xdr:row>103</xdr:row>
      <xdr:rowOff>166624</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2110700" y="17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87901</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100-000047030000}"/>
            </a:ext>
          </a:extLst>
        </xdr:cNvPr>
        <xdr:cNvSpPr txBox="1"/>
      </xdr:nvSpPr>
      <xdr:spPr>
        <a:xfrm>
          <a:off x="22199600" y="175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92456</xdr:rowOff>
    </xdr:from>
    <xdr:to>
      <xdr:col>112</xdr:col>
      <xdr:colOff>38100</xdr:colOff>
      <xdr:row>104</xdr:row>
      <xdr:rowOff>22606</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1272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115824</xdr:rowOff>
    </xdr:from>
    <xdr:to>
      <xdr:col>116</xdr:col>
      <xdr:colOff>63500</xdr:colOff>
      <xdr:row>103</xdr:row>
      <xdr:rowOff>143256</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1323300" y="1777517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155702</xdr:rowOff>
    </xdr:from>
    <xdr:to>
      <xdr:col>107</xdr:col>
      <xdr:colOff>101600</xdr:colOff>
      <xdr:row>103</xdr:row>
      <xdr:rowOff>85852</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0383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35052</xdr:rowOff>
    </xdr:from>
    <xdr:to>
      <xdr:col>111</xdr:col>
      <xdr:colOff>177800</xdr:colOff>
      <xdr:row>103</xdr:row>
      <xdr:rowOff>143256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20434300" y="1769440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10922</xdr:rowOff>
    </xdr:from>
    <xdr:to>
      <xdr:col>102</xdr:col>
      <xdr:colOff>165100</xdr:colOff>
      <xdr:row>103</xdr:row>
      <xdr:rowOff>112522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9494500" y="176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35052</xdr:rowOff>
    </xdr:from>
    <xdr:to>
      <xdr:col>107</xdr:col>
      <xdr:colOff>50800</xdr:colOff>
      <xdr:row>103</xdr:row>
      <xdr:rowOff>61722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9545300" y="1769440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39115</xdr:rowOff>
    </xdr:from>
    <xdr:to>
      <xdr:col>98</xdr:col>
      <xdr:colOff>38100</xdr:colOff>
      <xdr:row>103</xdr:row>
      <xdr:rowOff>140715</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8605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61722</xdr:rowOff>
    </xdr:from>
    <xdr:to>
      <xdr:col>102</xdr:col>
      <xdr:colOff>114300</xdr:colOff>
      <xdr:row>103</xdr:row>
      <xdr:rowOff>89915</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8656300" y="17721072"/>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8" name="n_1aveValue【公民館】&#10;一人当たり面積">
          <a:extLst>
            <a:ext uri="{FF2B5EF4-FFF2-40B4-BE49-F238E27FC236}">
              <a16:creationId xmlns:a16="http://schemas.microsoft.com/office/drawing/2014/main" id="{00000000-0008-0000-0100-00005003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9" name="n_2aveValue【公民館】&#10;一人当たり面積">
          <a:extLst>
            <a:ext uri="{FF2B5EF4-FFF2-40B4-BE49-F238E27FC236}">
              <a16:creationId xmlns:a16="http://schemas.microsoft.com/office/drawing/2014/main" id="{00000000-0008-0000-0100-000051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50" name="n_3aveValue【公民館】&#10;一人当たり面積">
          <a:extLst>
            <a:ext uri="{FF2B5EF4-FFF2-40B4-BE49-F238E27FC236}">
              <a16:creationId xmlns:a16="http://schemas.microsoft.com/office/drawing/2014/main" id="{00000000-0008-0000-0100-00005203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851" name="n_4aveValue【公民館】&#10;一人当たり面積">
          <a:extLst>
            <a:ext uri="{FF2B5EF4-FFF2-40B4-BE49-F238E27FC236}">
              <a16:creationId xmlns:a16="http://schemas.microsoft.com/office/drawing/2014/main" id="{00000000-0008-0000-0100-000053030000}"/>
            </a:ext>
          </a:extLst>
        </xdr:cNvPr>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39133</xdr:rowOff>
    </xdr:from>
    <xdr:ext cx="469744" cy="259045"/>
    <xdr:sp macro="" textlink="">
      <xdr:nvSpPr>
        <xdr:cNvPr id="852" name="n_1mainValue【公民館】&#10;一人当たり面積">
          <a:extLst>
            <a:ext uri="{FF2B5EF4-FFF2-40B4-BE49-F238E27FC236}">
              <a16:creationId xmlns:a16="http://schemas.microsoft.com/office/drawing/2014/main" id="{00000000-0008-0000-0100-000054030000}"/>
            </a:ext>
          </a:extLst>
        </xdr:cNvPr>
        <xdr:cNvSpPr txBox="1"/>
      </xdr:nvSpPr>
      <xdr:spPr>
        <a:xfrm>
          <a:off x="210757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102379</xdr:rowOff>
    </xdr:from>
    <xdr:ext cx="469744" cy="259045"/>
    <xdr:sp macro="" textlink="">
      <xdr:nvSpPr>
        <xdr:cNvPr id="853" name="n_2mainValue【公民館】&#10;一人当たり面積">
          <a:extLst>
            <a:ext uri="{FF2B5EF4-FFF2-40B4-BE49-F238E27FC236}">
              <a16:creationId xmlns:a16="http://schemas.microsoft.com/office/drawing/2014/main" id="{00000000-0008-0000-0100-000055030000}"/>
            </a:ext>
          </a:extLst>
        </xdr:cNvPr>
        <xdr:cNvSpPr txBox="1"/>
      </xdr:nvSpPr>
      <xdr:spPr>
        <a:xfrm>
          <a:off x="20199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129049</xdr:rowOff>
    </xdr:from>
    <xdr:ext cx="469744" cy="259045"/>
    <xdr:sp macro="" textlink="">
      <xdr:nvSpPr>
        <xdr:cNvPr id="854" name="n_3mainValue【公民館】&#10;一人当たり面積">
          <a:extLst>
            <a:ext uri="{FF2B5EF4-FFF2-40B4-BE49-F238E27FC236}">
              <a16:creationId xmlns:a16="http://schemas.microsoft.com/office/drawing/2014/main" id="{00000000-0008-0000-0100-000056030000}"/>
            </a:ext>
          </a:extLst>
        </xdr:cNvPr>
        <xdr:cNvSpPr txBox="1"/>
      </xdr:nvSpPr>
      <xdr:spPr>
        <a:xfrm>
          <a:off x="19310427" y="174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157242</xdr:rowOff>
    </xdr:from>
    <xdr:ext cx="469744" cy="259045"/>
    <xdr:sp macro="" textlink="">
      <xdr:nvSpPr>
        <xdr:cNvPr id="855" name="n_4mainValue【公民館】&#10;一人当たり面積">
          <a:extLst>
            <a:ext uri="{FF2B5EF4-FFF2-40B4-BE49-F238E27FC236}">
              <a16:creationId xmlns:a16="http://schemas.microsoft.com/office/drawing/2014/main" id="{00000000-0008-0000-0100-000057030000}"/>
            </a:ext>
          </a:extLst>
        </xdr:cNvPr>
        <xdr:cNvSpPr txBox="1"/>
      </xdr:nvSpPr>
      <xdr:spPr>
        <a:xfrm>
          <a:off x="184214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橋りょう・トンネルにおいてはトンネルの取得価格が高く、施設も新しいため減価償却率が類似団体等と比較して低い数値となっている。</a:t>
          </a:r>
          <a:endParaRPr lang="ja-JP" altLang="ja-JP">
            <a:effectLst/>
          </a:endParaRPr>
        </a:p>
        <a:p>
          <a:r>
            <a:rPr kumimoji="1" lang="ja-JP" altLang="ja-JP" sz="1100">
              <a:solidFill>
                <a:schemeClr val="dk1"/>
              </a:solidFill>
              <a:effectLst/>
              <a:latin typeface="+mn-lt"/>
              <a:ea typeface="+mn-ea"/>
              <a:cs typeface="+mn-cs"/>
            </a:rPr>
            <a:t>港湾・漁港においては長寿命化計画のもと施設の更新整備行っていることから、有形固定資産減価償却率は類似団体よりも低く推移している。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公民館の一人当たり面積においては人口減少が進んでおり、半島特有の地形的条件による施設数により類似団体等と比較して高い数値となっている。</a:t>
          </a:r>
          <a:endParaRPr lang="ja-JP" altLang="ja-JP">
            <a:effectLst/>
          </a:endParaRPr>
        </a:p>
        <a:p>
          <a:r>
            <a:rPr kumimoji="1" lang="ja-JP" altLang="ja-JP" sz="1100">
              <a:solidFill>
                <a:schemeClr val="dk1"/>
              </a:solidFill>
              <a:effectLst/>
              <a:latin typeface="+mn-lt"/>
              <a:ea typeface="+mn-ea"/>
              <a:cs typeface="+mn-cs"/>
            </a:rPr>
            <a:t>半島特有の地形的条件、人口減少等を考慮しつつ、施設の統廃合を含め第二次伊方町総合計画及び公共施設等総合管理計画により、計画的に更新等を実施していく。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148590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980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127363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3980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8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93073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441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2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200-000080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200-000082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200-000084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21781</xdr:rowOff>
    </xdr:from>
    <xdr:to>
      <xdr:col>55</xdr:col>
      <xdr:colOff>50800</xdr:colOff>
      <xdr:row>56</xdr:row>
      <xdr:rowOff>123381</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96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146258</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957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57214</xdr:rowOff>
    </xdr:from>
    <xdr:to>
      <xdr:col>50</xdr:col>
      <xdr:colOff>165100</xdr:colOff>
      <xdr:row>56</xdr:row>
      <xdr:rowOff>158814</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96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72581</xdr:rowOff>
    </xdr:from>
    <xdr:to>
      <xdr:col>55</xdr:col>
      <xdr:colOff>0</xdr:colOff>
      <xdr:row>56</xdr:row>
      <xdr:rowOff>108014</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9639300" y="967378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125794</xdr:rowOff>
    </xdr:from>
    <xdr:to>
      <xdr:col>46</xdr:col>
      <xdr:colOff>38100</xdr:colOff>
      <xdr:row>57</xdr:row>
      <xdr:rowOff>55944</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97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108014</xdr:rowOff>
    </xdr:from>
    <xdr:to>
      <xdr:col>50</xdr:col>
      <xdr:colOff>114300</xdr:colOff>
      <xdr:row>57</xdr:row>
      <xdr:rowOff>5144</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97092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154940</xdr:rowOff>
    </xdr:from>
    <xdr:to>
      <xdr:col>41</xdr:col>
      <xdr:colOff>101600</xdr:colOff>
      <xdr:row>57</xdr:row>
      <xdr:rowOff>85090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5144</xdr:rowOff>
    </xdr:from>
    <xdr:to>
      <xdr:col>45</xdr:col>
      <xdr:colOff>177800</xdr:colOff>
      <xdr:row>57</xdr:row>
      <xdr:rowOff>34290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977779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155511</xdr:rowOff>
    </xdr:from>
    <xdr:to>
      <xdr:col>36</xdr:col>
      <xdr:colOff>165100</xdr:colOff>
      <xdr:row>57</xdr:row>
      <xdr:rowOff>85661</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6921500" y="97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34290</xdr:rowOff>
    </xdr:from>
    <xdr:to>
      <xdr:col>41</xdr:col>
      <xdr:colOff>50800</xdr:colOff>
      <xdr:row>57</xdr:row>
      <xdr:rowOff>34861</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6972300" y="980694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3891</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94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72471</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950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101617</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102188</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200-0000A0000000}"/>
            </a:ext>
          </a:extLst>
        </xdr:cNvPr>
        <xdr:cNvSpPr txBox="1"/>
      </xdr:nvSpPr>
      <xdr:spPr>
        <a:xfrm>
          <a:off x="6737427" y="953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152219</xdr:rowOff>
    </xdr:from>
    <xdr:to>
      <xdr:col>24</xdr:col>
      <xdr:colOff>114300</xdr:colOff>
      <xdr:row>82</xdr:row>
      <xdr:rowOff>82369</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3646</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114663</xdr:rowOff>
    </xdr:from>
    <xdr:to>
      <xdr:col>20</xdr:col>
      <xdr:colOff>38100</xdr:colOff>
      <xdr:row>82</xdr:row>
      <xdr:rowOff>44813</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165463</xdr:rowOff>
    </xdr:from>
    <xdr:to>
      <xdr:col>24</xdr:col>
      <xdr:colOff>63500</xdr:colOff>
      <xdr:row>82</xdr:row>
      <xdr:rowOff>31569</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40529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81</xdr:row>
      <xdr:rowOff>165463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40153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127907</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398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81</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395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61340</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23784</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4674</xdr:rowOff>
    </xdr:from>
    <xdr:to>
      <xdr:col>55</xdr:col>
      <xdr:colOff>50800</xdr:colOff>
      <xdr:row>85</xdr:row>
      <xdr:rowOff>106274</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04267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27551</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10515600" y="1442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9703</xdr:rowOff>
    </xdr:from>
    <xdr:to>
      <xdr:col>50</xdr:col>
      <xdr:colOff>165100</xdr:colOff>
      <xdr:row>85</xdr:row>
      <xdr:rowOff>111303</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9588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55474</xdr:rowOff>
    </xdr:from>
    <xdr:to>
      <xdr:col>55</xdr:col>
      <xdr:colOff>0</xdr:colOff>
      <xdr:row>85</xdr:row>
      <xdr:rowOff>60503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9639300" y="1462872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60503</xdr:rowOff>
    </xdr:from>
    <xdr:to>
      <xdr:col>50</xdr:col>
      <xdr:colOff>114300</xdr:colOff>
      <xdr:row>85</xdr:row>
      <xdr:rowOff>113537</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8750300" y="14633753"/>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65481</xdr:rowOff>
    </xdr:from>
    <xdr:to>
      <xdr:col>41</xdr:col>
      <xdr:colOff>101600</xdr:colOff>
      <xdr:row>85</xdr:row>
      <xdr:rowOff>167081</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7810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116281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7861300" y="146867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68224</xdr:rowOff>
    </xdr:from>
    <xdr:to>
      <xdr:col>36</xdr:col>
      <xdr:colOff>165100</xdr:colOff>
      <xdr:row>85</xdr:row>
      <xdr:rowOff>169824</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6921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116281</xdr:rowOff>
    </xdr:from>
    <xdr:to>
      <xdr:col>41</xdr:col>
      <xdr:colOff>50800</xdr:colOff>
      <xdr:row>85</xdr:row>
      <xdr:rowOff>119024</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6972300" y="1468953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00000000-0008-0000-0200-00000B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a:extLst>
            <a:ext uri="{FF2B5EF4-FFF2-40B4-BE49-F238E27FC236}">
              <a16:creationId xmlns:a16="http://schemas.microsoft.com/office/drawing/2014/main" id="{00000000-0008-0000-0200-00000C01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00000000-0008-0000-0200-00000D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00000000-0008-0000-0200-00000E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102430</xdr:rowOff>
    </xdr:from>
    <xdr:ext cx="469744" cy="259045"/>
    <xdr:sp macro="" textlink="">
      <xdr:nvSpPr>
        <xdr:cNvPr id="271" name="n_1mainValue【福祉施設】&#10;一人当たり面積">
          <a:extLst>
            <a:ext uri="{FF2B5EF4-FFF2-40B4-BE49-F238E27FC236}">
              <a16:creationId xmlns:a16="http://schemas.microsoft.com/office/drawing/2014/main" id="{00000000-0008-0000-0200-00000F010000}"/>
            </a:ext>
          </a:extLst>
        </xdr:cNvPr>
        <xdr:cNvSpPr txBox="1"/>
      </xdr:nvSpPr>
      <xdr:spPr>
        <a:xfrm>
          <a:off x="93917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272" name="n_2mainValue【福祉施設】&#10;一人当たり面積">
          <a:extLst>
            <a:ext uri="{FF2B5EF4-FFF2-40B4-BE49-F238E27FC236}">
              <a16:creationId xmlns:a16="http://schemas.microsoft.com/office/drawing/2014/main" id="{00000000-0008-0000-0200-000010010000}"/>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158208</xdr:rowOff>
    </xdr:from>
    <xdr:ext cx="469744" cy="259045"/>
    <xdr:sp macro="" textlink="">
      <xdr:nvSpPr>
        <xdr:cNvPr id="273" name="n_3mainValue【福祉施設】&#10;一人当たり面積">
          <a:extLst>
            <a:ext uri="{FF2B5EF4-FFF2-40B4-BE49-F238E27FC236}">
              <a16:creationId xmlns:a16="http://schemas.microsoft.com/office/drawing/2014/main" id="{00000000-0008-0000-0200-000011010000}"/>
            </a:ext>
          </a:extLst>
        </xdr:cNvPr>
        <xdr:cNvSpPr txBox="1"/>
      </xdr:nvSpPr>
      <xdr:spPr>
        <a:xfrm>
          <a:off x="76264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160951</xdr:rowOff>
    </xdr:from>
    <xdr:ext cx="469744" cy="259045"/>
    <xdr:sp macro="" textlink="">
      <xdr:nvSpPr>
        <xdr:cNvPr id="274" name="n_4mainValue【福祉施設】&#10;一人当たり面積">
          <a:extLst>
            <a:ext uri="{FF2B5EF4-FFF2-40B4-BE49-F238E27FC236}">
              <a16:creationId xmlns:a16="http://schemas.microsoft.com/office/drawing/2014/main" id="{00000000-0008-0000-0200-000012010000}"/>
            </a:ext>
          </a:extLst>
        </xdr:cNvPr>
        <xdr:cNvSpPr txBox="1"/>
      </xdr:nvSpPr>
      <xdr:spPr>
        <a:xfrm>
          <a:off x="6737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13988</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41911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80017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99061</xdr:rowOff>
    </xdr:from>
    <xdr:to>
      <xdr:col>19</xdr:col>
      <xdr:colOff>177800</xdr:colOff>
      <xdr:row>104</xdr:row>
      <xdr:rowOff>170906</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7415511"/>
          <a:ext cx="8890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99061</xdr:rowOff>
    </xdr:from>
    <xdr:to>
      <xdr:col>15</xdr:col>
      <xdr:colOff>50800</xdr:colOff>
      <xdr:row>101</xdr:row>
      <xdr:rowOff>133350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2019300" y="1741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49893</xdr:rowOff>
    </xdr:from>
    <xdr:to>
      <xdr:col>6</xdr:col>
      <xdr:colOff>38100</xdr:colOff>
      <xdr:row>101</xdr:row>
      <xdr:rowOff>151493</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100693</xdr:rowOff>
    </xdr:from>
    <xdr:to>
      <xdr:col>10</xdr:col>
      <xdr:colOff>114300</xdr:colOff>
      <xdr:row>101</xdr:row>
      <xdr:rowOff>133350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111596</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66783</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168020</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88537</xdr:rowOff>
    </xdr:from>
    <xdr:to>
      <xdr:col>55</xdr:col>
      <xdr:colOff>50800</xdr:colOff>
      <xdr:row>107</xdr:row>
      <xdr:rowOff>18687</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66964</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24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139337</xdr:rowOff>
    </xdr:from>
    <xdr:to>
      <xdr:col>55</xdr:col>
      <xdr:colOff>0</xdr:colOff>
      <xdr:row>106</xdr:row>
      <xdr:rowOff>151312</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313037"/>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151312</xdr:rowOff>
    </xdr:from>
    <xdr:to>
      <xdr:col>50</xdr:col>
      <xdr:colOff>114300</xdr:colOff>
      <xdr:row>107</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83250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149498</xdr:rowOff>
    </xdr:from>
    <xdr:to>
      <xdr:col>41</xdr:col>
      <xdr:colOff>101600</xdr:colOff>
      <xdr:row>107</xdr:row>
      <xdr:rowOff>79648</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28848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3642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160382</xdr:rowOff>
    </xdr:from>
    <xdr:to>
      <xdr:col>36</xdr:col>
      <xdr:colOff>165100</xdr:colOff>
      <xdr:row>107</xdr:row>
      <xdr:rowOff>90532</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28848</xdr:rowOff>
    </xdr:from>
    <xdr:to>
      <xdr:col>41</xdr:col>
      <xdr:colOff>50800</xdr:colOff>
      <xdr:row>107</xdr:row>
      <xdr:rowOff>39732</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37399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47189</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70775</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81659</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167476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616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23949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632187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36</xdr:row>
      <xdr:rowOff>105592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62696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xdr:rowOff>
    </xdr:from>
    <xdr:to>
      <xdr:col>67</xdr:col>
      <xdr:colOff>101600</xdr:colOff>
      <xdr:row>36</xdr:row>
      <xdr:rowOff>104140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2763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53340</xdr:rowOff>
    </xdr:from>
    <xdr:to>
      <xdr:col>71</xdr:col>
      <xdr:colOff>177800</xdr:colOff>
      <xdr:row>36</xdr:row>
      <xdr:rowOff>97427</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814300" y="62255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120667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78419</xdr:rowOff>
    </xdr:from>
    <xdr:to>
      <xdr:col>116</xdr:col>
      <xdr:colOff>114300</xdr:colOff>
      <xdr:row>41</xdr:row>
      <xdr:rowOff>8569</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69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56846</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22199600" y="69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87671</xdr:rowOff>
    </xdr:from>
    <xdr:to>
      <xdr:col>112</xdr:col>
      <xdr:colOff>38100</xdr:colOff>
      <xdr:row>41</xdr:row>
      <xdr:rowOff>17821</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69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129219</xdr:rowOff>
    </xdr:from>
    <xdr:to>
      <xdr:col>116</xdr:col>
      <xdr:colOff>63500</xdr:colOff>
      <xdr:row>40</xdr:row>
      <xdr:rowOff>138471</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6987219"/>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95214</xdr:rowOff>
    </xdr:from>
    <xdr:to>
      <xdr:col>107</xdr:col>
      <xdr:colOff>101600</xdr:colOff>
      <xdr:row>41</xdr:row>
      <xdr:rowOff>25364</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6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138471</xdr:rowOff>
    </xdr:from>
    <xdr:to>
      <xdr:col>111</xdr:col>
      <xdr:colOff>177800</xdr:colOff>
      <xdr:row>40</xdr:row>
      <xdr:rowOff>146014</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6996471"/>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118090</xdr:rowOff>
    </xdr:from>
    <xdr:to>
      <xdr:col>102</xdr:col>
      <xdr:colOff>165100</xdr:colOff>
      <xdr:row>41</xdr:row>
      <xdr:rowOff>48240</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146014</xdr:rowOff>
    </xdr:from>
    <xdr:to>
      <xdr:col>107</xdr:col>
      <xdr:colOff>50800</xdr:colOff>
      <xdr:row>40</xdr:row>
      <xdr:rowOff>168890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9545300" y="7004014"/>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126095</xdr:rowOff>
    </xdr:from>
    <xdr:to>
      <xdr:col>98</xdr:col>
      <xdr:colOff>38100</xdr:colOff>
      <xdr:row>41</xdr:row>
      <xdr:rowOff>56245</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8605500" y="69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168890</xdr:rowOff>
    </xdr:from>
    <xdr:to>
      <xdr:col>102</xdr:col>
      <xdr:colOff>114300</xdr:colOff>
      <xdr:row>41</xdr:row>
      <xdr:rowOff>5445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8656300" y="7026890"/>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8948</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1043411" y="70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16491</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67111" y="70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39367</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9278111" y="70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47372</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389111" y="707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117039</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17962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02723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156754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102396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124097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3703300" y="102069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91440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01743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27231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34290</xdr:rowOff>
    </xdr:from>
    <xdr:to>
      <xdr:col>116</xdr:col>
      <xdr:colOff>63500</xdr:colOff>
      <xdr:row>60</xdr:row>
      <xdr:rowOff>54864</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1323300" y="103212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20066</xdr:rowOff>
    </xdr:from>
    <xdr:to>
      <xdr:col>107</xdr:col>
      <xdr:colOff>101600</xdr:colOff>
      <xdr:row>60</xdr:row>
      <xdr:rowOff>121666</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60</xdr:row>
      <xdr:rowOff>70866</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0434300" y="103418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36068</xdr:rowOff>
    </xdr:from>
    <xdr:to>
      <xdr:col>102</xdr:col>
      <xdr:colOff>165100</xdr:colOff>
      <xdr:row>60</xdr:row>
      <xdr:rowOff>137668</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70866</xdr:rowOff>
    </xdr:from>
    <xdr:to>
      <xdr:col>107</xdr:col>
      <xdr:colOff>50800</xdr:colOff>
      <xdr:row>60</xdr:row>
      <xdr:rowOff>86868</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9545300" y="103578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54356</xdr:rowOff>
    </xdr:from>
    <xdr:to>
      <xdr:col>98</xdr:col>
      <xdr:colOff>38100</xdr:colOff>
      <xdr:row>60</xdr:row>
      <xdr:rowOff>155956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86868</xdr:rowOff>
    </xdr:from>
    <xdr:to>
      <xdr:col>102</xdr:col>
      <xdr:colOff>114300</xdr:colOff>
      <xdr:row>60</xdr:row>
      <xdr:rowOff>105156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8656300" y="10373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122191</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138193</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154195</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97789</xdr:rowOff>
    </xdr:from>
    <xdr:to>
      <xdr:col>85</xdr:col>
      <xdr:colOff>177800</xdr:colOff>
      <xdr:row>80</xdr:row>
      <xdr:rowOff>27939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120666</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104775</xdr:rowOff>
    </xdr:from>
    <xdr:to>
      <xdr:col>85</xdr:col>
      <xdr:colOff>127000</xdr:colOff>
      <xdr:row>79</xdr:row>
      <xdr:rowOff>148589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36493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63500</xdr:rowOff>
    </xdr:from>
    <xdr:to>
      <xdr:col>76</xdr:col>
      <xdr:colOff>165100</xdr:colOff>
      <xdr:row>79</xdr:row>
      <xdr:rowOff>165100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79</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4592300" y="13649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65405</xdr:rowOff>
    </xdr:from>
    <xdr:to>
      <xdr:col>72</xdr:col>
      <xdr:colOff>38100</xdr:colOff>
      <xdr:row>79</xdr:row>
      <xdr:rowOff>167005</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114300</xdr:rowOff>
    </xdr:from>
    <xdr:to>
      <xdr:col>76</xdr:col>
      <xdr:colOff>114300</xdr:colOff>
      <xdr:row>79</xdr:row>
      <xdr:rowOff>116205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3703300" y="13658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xdr:rowOff>
    </xdr:from>
    <xdr:to>
      <xdr:col>67</xdr:col>
      <xdr:colOff>101600</xdr:colOff>
      <xdr:row>80</xdr:row>
      <xdr:rowOff>117475</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80</xdr:row>
      <xdr:rowOff>66675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814300" y="1366075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10177</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12082</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116839</xdr:rowOff>
    </xdr:from>
    <xdr:to>
      <xdr:col>116</xdr:col>
      <xdr:colOff>114300</xdr:colOff>
      <xdr:row>83</xdr:row>
      <xdr:rowOff>46989</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139716</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135889</xdr:rowOff>
    </xdr:from>
    <xdr:to>
      <xdr:col>112</xdr:col>
      <xdr:colOff>38100</xdr:colOff>
      <xdr:row>83</xdr:row>
      <xdr:rowOff>66039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167639</xdr:rowOff>
    </xdr:from>
    <xdr:to>
      <xdr:col>116</xdr:col>
      <xdr:colOff>63500</xdr:colOff>
      <xdr:row>83</xdr:row>
      <xdr:rowOff>15239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226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15239</xdr:rowOff>
    </xdr:from>
    <xdr:to>
      <xdr:col>111</xdr:col>
      <xdr:colOff>177800</xdr:colOff>
      <xdr:row>83</xdr:row>
      <xdr:rowOff>49530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24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33020</xdr:rowOff>
    </xdr:from>
    <xdr:to>
      <xdr:col>102</xdr:col>
      <xdr:colOff>165100</xdr:colOff>
      <xdr:row>83</xdr:row>
      <xdr:rowOff>134620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83820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45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52070</xdr:rowOff>
    </xdr:from>
    <xdr:to>
      <xdr:col>98</xdr:col>
      <xdr:colOff>38100</xdr:colOff>
      <xdr:row>83</xdr:row>
      <xdr:rowOff>153670</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83820</xdr:rowOff>
    </xdr:from>
    <xdr:to>
      <xdr:col>102</xdr:col>
      <xdr:colOff>114300</xdr:colOff>
      <xdr:row>83</xdr:row>
      <xdr:rowOff>102870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8656300" y="1431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82566</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151147</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170197</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87449</xdr:rowOff>
    </xdr:from>
    <xdr:to>
      <xdr:col>85</xdr:col>
      <xdr:colOff>177800</xdr:colOff>
      <xdr:row>104</xdr:row>
      <xdr:rowOff>17599</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110326</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759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56424</xdr:rowOff>
    </xdr:from>
    <xdr:to>
      <xdr:col>81</xdr:col>
      <xdr:colOff>101600</xdr:colOff>
      <xdr:row>103</xdr:row>
      <xdr:rowOff>158024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107224</xdr:rowOff>
    </xdr:from>
    <xdr:to>
      <xdr:col>85</xdr:col>
      <xdr:colOff>127000</xdr:colOff>
      <xdr:row>103</xdr:row>
      <xdr:rowOff>138249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5481300" y="177665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107224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592300" y="1773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77832</xdr:rowOff>
    </xdr:from>
    <xdr:to>
      <xdr:col>76</xdr:col>
      <xdr:colOff>114300</xdr:colOff>
      <xdr:row>103</xdr:row>
      <xdr:rowOff>84364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13703300" y="177371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4173</xdr:rowOff>
    </xdr:from>
    <xdr:to>
      <xdr:col>67</xdr:col>
      <xdr:colOff>101600</xdr:colOff>
      <xdr:row>103</xdr:row>
      <xdr:rowOff>105773</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54973</xdr:rowOff>
    </xdr:from>
    <xdr:to>
      <xdr:col>71</xdr:col>
      <xdr:colOff>177800</xdr:colOff>
      <xdr:row>103</xdr:row>
      <xdr:rowOff>84364</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77143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3101</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122300</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25" name="【庁舎】&#10;一人当たり面積最小値テキスト">
          <a:extLst>
            <a:ext uri="{FF2B5EF4-FFF2-40B4-BE49-F238E27FC236}">
              <a16:creationId xmlns:a16="http://schemas.microsoft.com/office/drawing/2014/main" id="{00000000-0008-0000-0200-000039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7" name="【庁舎】&#10;一人当たり面積最大値テキスト">
          <a:extLst>
            <a:ext uri="{FF2B5EF4-FFF2-40B4-BE49-F238E27FC236}">
              <a16:creationId xmlns:a16="http://schemas.microsoft.com/office/drawing/2014/main" id="{00000000-0008-0000-0200-00003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829" name="【庁舎】&#10;一人当たり面積平均値テキスト">
          <a:extLst>
            <a:ext uri="{FF2B5EF4-FFF2-40B4-BE49-F238E27FC236}">
              <a16:creationId xmlns:a16="http://schemas.microsoft.com/office/drawing/2014/main" id="{00000000-0008-0000-0200-00003D03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89734</xdr:rowOff>
    </xdr:from>
    <xdr:to>
      <xdr:col>116</xdr:col>
      <xdr:colOff>114300</xdr:colOff>
      <xdr:row>108</xdr:row>
      <xdr:rowOff>19884</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2110700" y="184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112611</xdr:rowOff>
    </xdr:from>
    <xdr:ext cx="469744" cy="259045"/>
    <xdr:sp macro="" textlink="">
      <xdr:nvSpPr>
        <xdr:cNvPr id="841" name="【庁舎】&#10;一人当たり面積該当値テキスト">
          <a:extLst>
            <a:ext uri="{FF2B5EF4-FFF2-40B4-BE49-F238E27FC236}">
              <a16:creationId xmlns:a16="http://schemas.microsoft.com/office/drawing/2014/main" id="{00000000-0008-0000-0200-000049030000}"/>
            </a:ext>
          </a:extLst>
        </xdr:cNvPr>
        <xdr:cNvSpPr txBox="1"/>
      </xdr:nvSpPr>
      <xdr:spPr>
        <a:xfrm>
          <a:off x="22199600" y="182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96920</xdr:rowOff>
    </xdr:from>
    <xdr:to>
      <xdr:col>112</xdr:col>
      <xdr:colOff>38100</xdr:colOff>
      <xdr:row>108</xdr:row>
      <xdr:rowOff>27070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1272500" y="184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140534</xdr:rowOff>
    </xdr:from>
    <xdr:to>
      <xdr:col>116</xdr:col>
      <xdr:colOff>63500</xdr:colOff>
      <xdr:row>107</xdr:row>
      <xdr:rowOff>147720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1323300" y="18485684"/>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102797</xdr:rowOff>
    </xdr:from>
    <xdr:to>
      <xdr:col>107</xdr:col>
      <xdr:colOff>101600</xdr:colOff>
      <xdr:row>108</xdr:row>
      <xdr:rowOff>32947</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0383500" y="184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147720</xdr:rowOff>
    </xdr:from>
    <xdr:to>
      <xdr:col>111</xdr:col>
      <xdr:colOff>177800</xdr:colOff>
      <xdr:row>107</xdr:row>
      <xdr:rowOff>153597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0434300" y="18492870"/>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109003</xdr:rowOff>
    </xdr:from>
    <xdr:to>
      <xdr:col>102</xdr:col>
      <xdr:colOff>165100</xdr:colOff>
      <xdr:row>108</xdr:row>
      <xdr:rowOff>39153</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9494500" y="18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153597</xdr:rowOff>
    </xdr:from>
    <xdr:to>
      <xdr:col>107</xdr:col>
      <xdr:colOff>50800</xdr:colOff>
      <xdr:row>107</xdr:row>
      <xdr:rowOff>159803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9545300" y="18498747"/>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115534</xdr:rowOff>
    </xdr:from>
    <xdr:to>
      <xdr:col>98</xdr:col>
      <xdr:colOff>38100</xdr:colOff>
      <xdr:row>108</xdr:row>
      <xdr:rowOff>45684</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8605500" y="184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159803</xdr:rowOff>
    </xdr:from>
    <xdr:to>
      <xdr:col>102</xdr:col>
      <xdr:colOff>114300</xdr:colOff>
      <xdr:row>107</xdr:row>
      <xdr:rowOff>166334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8656300" y="185049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851" name="n_2aveValue【庁舎】&#10;一人当たり面積">
          <a:extLst>
            <a:ext uri="{FF2B5EF4-FFF2-40B4-BE49-F238E27FC236}">
              <a16:creationId xmlns:a16="http://schemas.microsoft.com/office/drawing/2014/main" id="{00000000-0008-0000-0200-00005303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852" name="n_3aveValue【庁舎】&#10;一人当たり面積">
          <a:extLst>
            <a:ext uri="{FF2B5EF4-FFF2-40B4-BE49-F238E27FC236}">
              <a16:creationId xmlns:a16="http://schemas.microsoft.com/office/drawing/2014/main" id="{00000000-0008-0000-0200-00005403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853" name="n_4aveValue【庁舎】&#10;一人当たり面積">
          <a:extLst>
            <a:ext uri="{FF2B5EF4-FFF2-40B4-BE49-F238E27FC236}">
              <a16:creationId xmlns:a16="http://schemas.microsoft.com/office/drawing/2014/main" id="{00000000-0008-0000-0200-000055030000}"/>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43597</xdr:rowOff>
    </xdr:from>
    <xdr:ext cx="469744" cy="259045"/>
    <xdr:sp macro="" textlink="">
      <xdr:nvSpPr>
        <xdr:cNvPr id="854" name="n_1mainValue【庁舎】&#10;一人当たり面積">
          <a:extLst>
            <a:ext uri="{FF2B5EF4-FFF2-40B4-BE49-F238E27FC236}">
              <a16:creationId xmlns:a16="http://schemas.microsoft.com/office/drawing/2014/main" id="{00000000-0008-0000-0200-000056030000}"/>
            </a:ext>
          </a:extLst>
        </xdr:cNvPr>
        <xdr:cNvSpPr txBox="1"/>
      </xdr:nvSpPr>
      <xdr:spPr>
        <a:xfrm>
          <a:off x="21075727" y="1821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49474</xdr:rowOff>
    </xdr:from>
    <xdr:ext cx="469744" cy="259045"/>
    <xdr:sp macro="" textlink="">
      <xdr:nvSpPr>
        <xdr:cNvPr id="855" name="n_2mainValue【庁舎】&#10;一人当たり面積">
          <a:extLst>
            <a:ext uri="{FF2B5EF4-FFF2-40B4-BE49-F238E27FC236}">
              <a16:creationId xmlns:a16="http://schemas.microsoft.com/office/drawing/2014/main" id="{00000000-0008-0000-0200-000057030000}"/>
            </a:ext>
          </a:extLst>
        </xdr:cNvPr>
        <xdr:cNvSpPr txBox="1"/>
      </xdr:nvSpPr>
      <xdr:spPr>
        <a:xfrm>
          <a:off x="20199427" y="1822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55680</xdr:rowOff>
    </xdr:from>
    <xdr:ext cx="469744" cy="259045"/>
    <xdr:sp macro="" textlink="">
      <xdr:nvSpPr>
        <xdr:cNvPr id="856" name="n_3mainValue【庁舎】&#10;一人当たり面積">
          <a:extLst>
            <a:ext uri="{FF2B5EF4-FFF2-40B4-BE49-F238E27FC236}">
              <a16:creationId xmlns:a16="http://schemas.microsoft.com/office/drawing/2014/main" id="{00000000-0008-0000-0200-000058030000}"/>
            </a:ext>
          </a:extLst>
        </xdr:cNvPr>
        <xdr:cNvSpPr txBox="1"/>
      </xdr:nvSpPr>
      <xdr:spPr>
        <a:xfrm>
          <a:off x="19310427" y="182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62211</xdr:rowOff>
    </xdr:from>
    <xdr:ext cx="469744" cy="259045"/>
    <xdr:sp macro="" textlink="">
      <xdr:nvSpPr>
        <xdr:cNvPr id="857" name="n_4mainValue【庁舎】&#10;一人当たり面積">
          <a:extLst>
            <a:ext uri="{FF2B5EF4-FFF2-40B4-BE49-F238E27FC236}">
              <a16:creationId xmlns:a16="http://schemas.microsoft.com/office/drawing/2014/main" id="{00000000-0008-0000-0200-000059030000}"/>
            </a:ext>
          </a:extLst>
        </xdr:cNvPr>
        <xdr:cNvSpPr txBox="1"/>
      </xdr:nvSpPr>
      <xdr:spPr>
        <a:xfrm>
          <a:off x="18421427" y="1823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体育館・プールの一人当たり面積においては人口減少が進んでおり、半島特有の地形的条件による施設数により一人当たりの面積が高い数値となっている。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市民会館においてはＳ</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取得の瀬戸社会教育会館を反映させたことにより、有形固定資産減価償却率が大きく増加している。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一般廃棄物処理施設においてはＨ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に最終処理場浸出水処理施設を建設したため、低い数値となっている。</a:t>
          </a:r>
          <a:endParaRPr lang="ja-JP" altLang="ja-JP" sz="1400">
            <a:effectLst/>
          </a:endParaRPr>
        </a:p>
        <a:p>
          <a:r>
            <a:rPr kumimoji="1" lang="ja-JP" altLang="ja-JP" sz="1100">
              <a:solidFill>
                <a:schemeClr val="dk1"/>
              </a:solidFill>
              <a:effectLst/>
              <a:latin typeface="+mn-lt"/>
              <a:ea typeface="+mn-ea"/>
              <a:cs typeface="+mn-cs"/>
            </a:rPr>
            <a:t>消防施設においてはＨ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に拠点となる施設更新が完了したことにより、有形固定資産減価償却率は類似団体よりも低く推移している。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半島特有の地形的条件、人口減少等を考慮しつつ、施設の統廃合を含め第二次伊方町総合計画及び公共施設等総合管理計画により、計画的に更新等を実施していく。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と類似団体内では高い数値となっているが、償却資産等は毎年減少が見込まれており、今まで以上に健全な財政運営に努める。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定員適正化計画による人件費の削減を行うなど経常経費の削減に努めており、</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27432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094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8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155448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537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73406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5370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108983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定員適正化計画による人件費の削減を図っているが、類似団体平均並みとなっている。原子力発電所を有していること、半島特有の地形的条件により施設数が多いこと等の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3496</xdr:rowOff>
    </xdr:from>
    <xdr:to>
      <xdr:col>23</xdr:col>
      <xdr:colOff>133350</xdr:colOff>
      <xdr:row>84</xdr:row>
      <xdr:rowOff>10480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05296"/>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115835</xdr:rowOff>
    </xdr:from>
    <xdr:to>
      <xdr:col>19</xdr:col>
      <xdr:colOff>133350</xdr:colOff>
      <xdr:row>84</xdr:row>
      <xdr:rowOff>3496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46185"/>
          <a:ext cx="889000" cy="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53780</xdr:rowOff>
    </xdr:from>
    <xdr:to>
      <xdr:col>15</xdr:col>
      <xdr:colOff>82550</xdr:colOff>
      <xdr:row>83</xdr:row>
      <xdr:rowOff>115835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84130"/>
          <a:ext cx="8890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53780</xdr:rowOff>
    </xdr:from>
    <xdr:to>
      <xdr:col>11</xdr:col>
      <xdr:colOff>31750</xdr:colOff>
      <xdr:row>83</xdr:row>
      <xdr:rowOff>123256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84130"/>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131130</xdr:rowOff>
    </xdr:from>
    <xdr:to>
      <xdr:col>23</xdr:col>
      <xdr:colOff>184150</xdr:colOff>
      <xdr:row>84</xdr:row>
      <xdr:rowOff>61280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147657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124146</xdr:rowOff>
    </xdr:from>
    <xdr:to>
      <xdr:col>19</xdr:col>
      <xdr:colOff>184150</xdr:colOff>
      <xdr:row>84</xdr:row>
      <xdr:rowOff>54296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39073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4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65035</xdr:rowOff>
    </xdr:from>
    <xdr:to>
      <xdr:col>15</xdr:col>
      <xdr:colOff>133350</xdr:colOff>
      <xdr:row>83</xdr:row>
      <xdr:rowOff>166635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6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2980</xdr:rowOff>
    </xdr:from>
    <xdr:to>
      <xdr:col>11</xdr:col>
      <xdr:colOff>82550</xdr:colOff>
      <xdr:row>83</xdr:row>
      <xdr:rowOff>104580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114757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0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72456</xdr:rowOff>
    </xdr:from>
    <xdr:to>
      <xdr:col>7</xdr:col>
      <xdr:colOff>31750</xdr:colOff>
      <xdr:row>84</xdr:row>
      <xdr:rowOff>2606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158833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微増したものの、引き続き類似団体平均値より低い値となっている。今後も人事評価制度の運用等により、給与水準の適正化に努める。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141393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2348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93134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4657</xdr:rowOff>
    </xdr:from>
    <xdr:to>
      <xdr:col>72</xdr:col>
      <xdr:colOff>203200</xdr:colOff>
      <xdr:row>83</xdr:row>
      <xdr:rowOff>69004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2350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87630</xdr:rowOff>
    </xdr:from>
    <xdr:to>
      <xdr:col>68</xdr:col>
      <xdr:colOff>152400</xdr:colOff>
      <xdr:row>83</xdr:row>
      <xdr:rowOff>4657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465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90593</xdr:rowOff>
    </xdr:from>
    <xdr:to>
      <xdr:col>81</xdr:col>
      <xdr:colOff>95250</xdr:colOff>
      <xdr:row>84</xdr:row>
      <xdr:rowOff>20743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107120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18204</xdr:rowOff>
    </xdr:from>
    <xdr:to>
      <xdr:col>73</xdr:col>
      <xdr:colOff>44450</xdr:colOff>
      <xdr:row>83</xdr:row>
      <xdr:rowOff>119804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129981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125307</xdr:rowOff>
    </xdr:from>
    <xdr:to>
      <xdr:col>68</xdr:col>
      <xdr:colOff>203200</xdr:colOff>
      <xdr:row>83</xdr:row>
      <xdr:rowOff>55457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65634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36830</xdr:rowOff>
    </xdr:from>
    <xdr:to>
      <xdr:col>64</xdr:col>
      <xdr:colOff>152400</xdr:colOff>
      <xdr:row>82</xdr:row>
      <xdr:rowOff>138430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148607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17.11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162211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89895"/>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118173</xdr:rowOff>
    </xdr:from>
    <xdr:to>
      <xdr:col>77</xdr:col>
      <xdr:colOff>44450</xdr:colOff>
      <xdr:row>61</xdr:row>
      <xdr:rowOff>131445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76623"/>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72930</xdr:rowOff>
    </xdr:from>
    <xdr:to>
      <xdr:col>72</xdr:col>
      <xdr:colOff>203200</xdr:colOff>
      <xdr:row>61</xdr:row>
      <xdr:rowOff>118173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31380"/>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72930</xdr:rowOff>
    </xdr:from>
    <xdr:to>
      <xdr:col>68</xdr:col>
      <xdr:colOff>152400</xdr:colOff>
      <xdr:row>61</xdr:row>
      <xdr:rowOff>80169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31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111411</xdr:rowOff>
    </xdr:from>
    <xdr:to>
      <xdr:col>81</xdr:col>
      <xdr:colOff>95250</xdr:colOff>
      <xdr:row>62</xdr:row>
      <xdr:rowOff>41561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83488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4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67373</xdr:rowOff>
    </xdr:from>
    <xdr:to>
      <xdr:col>73</xdr:col>
      <xdr:colOff>44450</xdr:colOff>
      <xdr:row>61</xdr:row>
      <xdr:rowOff>168973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153750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22130</xdr:rowOff>
    </xdr:from>
    <xdr:to>
      <xdr:col>68</xdr:col>
      <xdr:colOff>203200</xdr:colOff>
      <xdr:row>61</xdr:row>
      <xdr:rowOff>123730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108507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6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29369</xdr:rowOff>
    </xdr:from>
    <xdr:to>
      <xdr:col>64</xdr:col>
      <xdr:colOff>152400</xdr:colOff>
      <xdr:row>61</xdr:row>
      <xdr:rowOff>130969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115746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％と類似団体平均を下回っており、今後も綿密な中長期財政計画を樹立し、当該年度の起債額を判断し、現在の水準以下に抑えるよう努める。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155956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043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155956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170434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091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170434</xdr:rowOff>
    </xdr:from>
    <xdr:to>
      <xdr:col>68</xdr:col>
      <xdr:colOff>152400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119634</xdr:rowOff>
    </xdr:from>
    <xdr:to>
      <xdr:col>68</xdr:col>
      <xdr:colOff>203200</xdr:colOff>
      <xdr:row>41</xdr:row>
      <xdr:rowOff>49784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59961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ラスパイレス指数は、類似団体平均値より低く位置しているが、近年微増で上昇の傾向にある。また、令和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年度からは会計年度任用職員制度導入による増加が想定されるが、適正な定員管理を図り、人件費の抑制に努める。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半島特有の地形的条件により、数が多い各施設の維持管理経費、スクールバス運行及び地域公共交通運行経費などが必要不可欠であるため、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％と類似団体平均を上回っている。第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4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4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073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18</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073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9978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144145</xdr:rowOff>
    </xdr:from>
    <xdr:to>
      <xdr:col>82</xdr:col>
      <xdr:colOff>107950</xdr:colOff>
      <xdr:row>58</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6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33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710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109872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121920</xdr:rowOff>
    </xdr:from>
    <xdr:to>
      <xdr:col>78</xdr:col>
      <xdr:colOff>120650</xdr:colOff>
      <xdr:row>58</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62247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類似団体と同等であるが、近年の経常収支比率は微増傾向にある。同級団体の焼却施設を利用していること、水道事業会計への基準外補助等、固定的に嵩む経費を見据えたうえで、団体補助、負担金等の費用対効果を検証し、廃止・見直しによる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110998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86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110998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％の改善となっており、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％と類似団体平均を下回っている。より一層の新規地方債抑制に努め、財政の健全化を図る。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17272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3720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21844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136162</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68.1</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％と類似団体平均を下回っている。引き続き定員適正化計画及び第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次行政改革大綱に基づく取り組みにより、経常経費の削減に努める。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76</xdr:row>
      <xdr:rowOff>168911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99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76</xdr:row>
      <xdr:rowOff>168911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76</xdr:row>
      <xdr:rowOff>130811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667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66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20337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16422</xdr:rowOff>
    </xdr:from>
    <xdr:to>
      <xdr:col>29</xdr:col>
      <xdr:colOff>127000</xdr:colOff>
      <xdr:row>16</xdr:row>
      <xdr:rowOff>67206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07247"/>
          <a:ext cx="647700" cy="5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67206</xdr:rowOff>
    </xdr:from>
    <xdr:to>
      <xdr:col>26</xdr:col>
      <xdr:colOff>50800</xdr:colOff>
      <xdr:row>16</xdr:row>
      <xdr:rowOff>99656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58031"/>
          <a:ext cx="698500" cy="3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99656</xdr:rowOff>
    </xdr:from>
    <xdr:to>
      <xdr:col>22</xdr:col>
      <xdr:colOff>114300</xdr:colOff>
      <xdr:row>16</xdr:row>
      <xdr:rowOff>118012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90481"/>
          <a:ext cx="698500" cy="1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115000</xdr:rowOff>
    </xdr:from>
    <xdr:to>
      <xdr:col>18</xdr:col>
      <xdr:colOff>177800</xdr:colOff>
      <xdr:row>16</xdr:row>
      <xdr:rowOff>118012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905825"/>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137072</xdr:rowOff>
    </xdr:from>
    <xdr:to>
      <xdr:col>29</xdr:col>
      <xdr:colOff>177800</xdr:colOff>
      <xdr:row>16</xdr:row>
      <xdr:rowOff>67222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5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153599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0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16406</xdr:rowOff>
    </xdr:from>
    <xdr:to>
      <xdr:col>26</xdr:col>
      <xdr:colOff>101600</xdr:colOff>
      <xdr:row>16</xdr:row>
      <xdr:rowOff>118006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128183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7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48856</xdr:rowOff>
    </xdr:from>
    <xdr:to>
      <xdr:col>22</xdr:col>
      <xdr:colOff>165100</xdr:colOff>
      <xdr:row>16</xdr:row>
      <xdr:rowOff>150456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160633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0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67212</xdr:rowOff>
    </xdr:from>
    <xdr:to>
      <xdr:col>19</xdr:col>
      <xdr:colOff>38100</xdr:colOff>
      <xdr:row>16</xdr:row>
      <xdr:rowOff>168812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64200</xdr:rowOff>
    </xdr:from>
    <xdr:to>
      <xdr:col>15</xdr:col>
      <xdr:colOff>101600</xdr:colOff>
      <xdr:row>16</xdr:row>
      <xdr:rowOff>165800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2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231686</xdr:rowOff>
    </xdr:from>
    <xdr:to>
      <xdr:col>29</xdr:col>
      <xdr:colOff>127000</xdr:colOff>
      <xdr:row>35</xdr:row>
      <xdr:rowOff>239128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842036"/>
          <a:ext cx="6477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218783</xdr:rowOff>
    </xdr:from>
    <xdr:to>
      <xdr:col>26</xdr:col>
      <xdr:colOff>50800</xdr:colOff>
      <xdr:row>35</xdr:row>
      <xdr:rowOff>231686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29133"/>
          <a:ext cx="698500" cy="1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212598</xdr:rowOff>
    </xdr:from>
    <xdr:to>
      <xdr:col>22</xdr:col>
      <xdr:colOff>114300</xdr:colOff>
      <xdr:row>35</xdr:row>
      <xdr:rowOff>218783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22948"/>
          <a:ext cx="698500" cy="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212598</xdr:rowOff>
    </xdr:from>
    <xdr:to>
      <xdr:col>18</xdr:col>
      <xdr:colOff>177800</xdr:colOff>
      <xdr:row>35</xdr:row>
      <xdr:rowOff>236919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22948"/>
          <a:ext cx="698500" cy="2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188328</xdr:rowOff>
    </xdr:from>
    <xdr:to>
      <xdr:col>29</xdr:col>
      <xdr:colOff>177800</xdr:colOff>
      <xdr:row>35</xdr:row>
      <xdr:rowOff>289928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160405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180886</xdr:rowOff>
    </xdr:from>
    <xdr:to>
      <xdr:col>26</xdr:col>
      <xdr:colOff>101600</xdr:colOff>
      <xdr:row>35</xdr:row>
      <xdr:rowOff>282486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9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267263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7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167983</xdr:rowOff>
    </xdr:from>
    <xdr:to>
      <xdr:col>22</xdr:col>
      <xdr:colOff>165100</xdr:colOff>
      <xdr:row>35</xdr:row>
      <xdr:rowOff>269583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7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254360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161798</xdr:rowOff>
    </xdr:from>
    <xdr:to>
      <xdr:col>19</xdr:col>
      <xdr:colOff>38100</xdr:colOff>
      <xdr:row>35</xdr:row>
      <xdr:rowOff>263398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7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248175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186119</xdr:rowOff>
    </xdr:from>
    <xdr:to>
      <xdr:col>15</xdr:col>
      <xdr:colOff>101600</xdr:colOff>
      <xdr:row>35</xdr:row>
      <xdr:rowOff>287719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9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272496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8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48595</xdr:rowOff>
    </xdr:from>
    <xdr:to>
      <xdr:col>24</xdr:col>
      <xdr:colOff>63500</xdr:colOff>
      <xdr:row>34</xdr:row>
      <xdr:rowOff>88555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7895"/>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88555</xdr:rowOff>
    </xdr:from>
    <xdr:to>
      <xdr:col>19</xdr:col>
      <xdr:colOff>177800</xdr:colOff>
      <xdr:row>34</xdr:row>
      <xdr:rowOff>122212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7855"/>
          <a:ext cx="8890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122212</xdr:rowOff>
    </xdr:from>
    <xdr:to>
      <xdr:col>15</xdr:col>
      <xdr:colOff>50800</xdr:colOff>
      <xdr:row>34</xdr:row>
      <xdr:rowOff>123439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1512"/>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123439</xdr:rowOff>
    </xdr:from>
    <xdr:to>
      <xdr:col>10</xdr:col>
      <xdr:colOff>114300</xdr:colOff>
      <xdr:row>34</xdr:row>
      <xdr:rowOff>127698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2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169245</xdr:rowOff>
    </xdr:from>
    <xdr:to>
      <xdr:col>24</xdr:col>
      <xdr:colOff>114300</xdr:colOff>
      <xdr:row>34</xdr:row>
      <xdr:rowOff>99395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20672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37755</xdr:rowOff>
    </xdr:from>
    <xdr:to>
      <xdr:col>20</xdr:col>
      <xdr:colOff>38100</xdr:colOff>
      <xdr:row>34</xdr:row>
      <xdr:rowOff>139355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155882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71412</xdr:rowOff>
    </xdr:from>
    <xdr:to>
      <xdr:col>15</xdr:col>
      <xdr:colOff>101600</xdr:colOff>
      <xdr:row>35</xdr:row>
      <xdr:rowOff>1562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18089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72639</xdr:rowOff>
    </xdr:from>
    <xdr:to>
      <xdr:col>10</xdr:col>
      <xdr:colOff>165100</xdr:colOff>
      <xdr:row>35</xdr:row>
      <xdr:rowOff>2789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19316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76898</xdr:rowOff>
    </xdr:from>
    <xdr:to>
      <xdr:col>6</xdr:col>
      <xdr:colOff>38100</xdr:colOff>
      <xdr:row>35</xdr:row>
      <xdr:rowOff>7048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23575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149041</xdr:rowOff>
    </xdr:from>
    <xdr:to>
      <xdr:col>24</xdr:col>
      <xdr:colOff>63500</xdr:colOff>
      <xdr:row>54</xdr:row>
      <xdr:rowOff>160269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407341"/>
          <a:ext cx="838200" cy="1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149041</xdr:rowOff>
    </xdr:from>
    <xdr:to>
      <xdr:col>19</xdr:col>
      <xdr:colOff>177800</xdr:colOff>
      <xdr:row>55</xdr:row>
      <xdr:rowOff>19804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07341"/>
          <a:ext cx="8890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19804</xdr:rowOff>
    </xdr:from>
    <xdr:to>
      <xdr:col>15</xdr:col>
      <xdr:colOff>50800</xdr:colOff>
      <xdr:row>55</xdr:row>
      <xdr:rowOff>95836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49554"/>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158802</xdr:rowOff>
    </xdr:from>
    <xdr:to>
      <xdr:col>10</xdr:col>
      <xdr:colOff>114300</xdr:colOff>
      <xdr:row>55</xdr:row>
      <xdr:rowOff>95836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17102"/>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109469</xdr:rowOff>
    </xdr:from>
    <xdr:to>
      <xdr:col>24</xdr:col>
      <xdr:colOff>114300</xdr:colOff>
      <xdr:row>55</xdr:row>
      <xdr:rowOff>39619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87896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98241</xdr:rowOff>
    </xdr:from>
    <xdr:to>
      <xdr:col>20</xdr:col>
      <xdr:colOff>38100</xdr:colOff>
      <xdr:row>55</xdr:row>
      <xdr:rowOff>28391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44918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3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140454</xdr:rowOff>
    </xdr:from>
    <xdr:to>
      <xdr:col>15</xdr:col>
      <xdr:colOff>101600</xdr:colOff>
      <xdr:row>55</xdr:row>
      <xdr:rowOff>70604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61731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9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45036</xdr:rowOff>
    </xdr:from>
    <xdr:to>
      <xdr:col>10</xdr:col>
      <xdr:colOff>165100</xdr:colOff>
      <xdr:row>55</xdr:row>
      <xdr:rowOff>146636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137763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108002</xdr:rowOff>
    </xdr:from>
    <xdr:to>
      <xdr:col>6</xdr:col>
      <xdr:colOff>38100</xdr:colOff>
      <xdr:row>55</xdr:row>
      <xdr:rowOff>38152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54679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108451</xdr:rowOff>
    </xdr:from>
    <xdr:to>
      <xdr:col>24</xdr:col>
      <xdr:colOff>63500</xdr:colOff>
      <xdr:row>76</xdr:row>
      <xdr:rowOff>119583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38651"/>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119583</xdr:rowOff>
    </xdr:from>
    <xdr:to>
      <xdr:col>19</xdr:col>
      <xdr:colOff>177800</xdr:colOff>
      <xdr:row>77</xdr:row>
      <xdr:rowOff>18267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49783"/>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18267</xdr:rowOff>
    </xdr:from>
    <xdr:to>
      <xdr:col>15</xdr:col>
      <xdr:colOff>50800</xdr:colOff>
      <xdr:row>77</xdr:row>
      <xdr:rowOff>68218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19917"/>
          <a:ext cx="889000" cy="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68218</xdr:rowOff>
    </xdr:from>
    <xdr:to>
      <xdr:col>10</xdr:col>
      <xdr:colOff>114300</xdr:colOff>
      <xdr:row>77</xdr:row>
      <xdr:rowOff>148386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69868"/>
          <a:ext cx="889000" cy="8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57651</xdr:rowOff>
    </xdr:from>
    <xdr:to>
      <xdr:col>24</xdr:col>
      <xdr:colOff>114300</xdr:colOff>
      <xdr:row>76</xdr:row>
      <xdr:rowOff>159251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80528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68783</xdr:rowOff>
    </xdr:from>
    <xdr:to>
      <xdr:col>20</xdr:col>
      <xdr:colOff>38100</xdr:colOff>
      <xdr:row>76</xdr:row>
      <xdr:rowOff>170383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161510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1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138917</xdr:rowOff>
    </xdr:from>
    <xdr:to>
      <xdr:col>15</xdr:col>
      <xdr:colOff>101600</xdr:colOff>
      <xdr:row>77</xdr:row>
      <xdr:rowOff>69067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60194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17418</xdr:rowOff>
    </xdr:from>
    <xdr:to>
      <xdr:col>10</xdr:col>
      <xdr:colOff>165100</xdr:colOff>
      <xdr:row>77</xdr:row>
      <xdr:rowOff>119018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110145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3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97586</xdr:rowOff>
    </xdr:from>
    <xdr:to>
      <xdr:col>6</xdr:col>
      <xdr:colOff>38100</xdr:colOff>
      <xdr:row>78</xdr:row>
      <xdr:rowOff>27736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18863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151245</xdr:rowOff>
    </xdr:from>
    <xdr:to>
      <xdr:col>24</xdr:col>
      <xdr:colOff>63500</xdr:colOff>
      <xdr:row>97</xdr:row>
      <xdr:rowOff>17676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10445"/>
          <a:ext cx="8382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118391</xdr:rowOff>
    </xdr:from>
    <xdr:to>
      <xdr:col>19</xdr:col>
      <xdr:colOff>177800</xdr:colOff>
      <xdr:row>97</xdr:row>
      <xdr:rowOff>17676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7591"/>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118179</xdr:rowOff>
    </xdr:from>
    <xdr:to>
      <xdr:col>15</xdr:col>
      <xdr:colOff>50800</xdr:colOff>
      <xdr:row>96</xdr:row>
      <xdr:rowOff>118391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77379"/>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118179</xdr:rowOff>
    </xdr:from>
    <xdr:to>
      <xdr:col>10</xdr:col>
      <xdr:colOff>114300</xdr:colOff>
      <xdr:row>97</xdr:row>
      <xdr:rowOff>97850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77379"/>
          <a:ext cx="8890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100445</xdr:rowOff>
    </xdr:from>
    <xdr:to>
      <xdr:col>24</xdr:col>
      <xdr:colOff>114300</xdr:colOff>
      <xdr:row>97</xdr:row>
      <xdr:rowOff>30595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78872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138326</xdr:rowOff>
    </xdr:from>
    <xdr:to>
      <xdr:col>20</xdr:col>
      <xdr:colOff>38100</xdr:colOff>
      <xdr:row>97</xdr:row>
      <xdr:rowOff>68476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59603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67591</xdr:rowOff>
    </xdr:from>
    <xdr:to>
      <xdr:col>15</xdr:col>
      <xdr:colOff>101600</xdr:colOff>
      <xdr:row>96</xdr:row>
      <xdr:rowOff>169191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67379</xdr:rowOff>
    </xdr:from>
    <xdr:to>
      <xdr:col>10</xdr:col>
      <xdr:colOff>165100</xdr:colOff>
      <xdr:row>96</xdr:row>
      <xdr:rowOff>168979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160106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47050</xdr:rowOff>
    </xdr:from>
    <xdr:to>
      <xdr:col>6</xdr:col>
      <xdr:colOff>38100</xdr:colOff>
      <xdr:row>97</xdr:row>
      <xdr:rowOff>148650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139777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85099</xdr:rowOff>
    </xdr:from>
    <xdr:to>
      <xdr:col>55</xdr:col>
      <xdr:colOff>0</xdr:colOff>
      <xdr:row>36</xdr:row>
      <xdr:rowOff>98918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57299"/>
          <a:ext cx="8382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98918</xdr:rowOff>
    </xdr:from>
    <xdr:to>
      <xdr:col>50</xdr:col>
      <xdr:colOff>114300</xdr:colOff>
      <xdr:row>36</xdr:row>
      <xdr:rowOff>104492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7111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104492</xdr:rowOff>
    </xdr:from>
    <xdr:to>
      <xdr:col>45</xdr:col>
      <xdr:colOff>177800</xdr:colOff>
      <xdr:row>36</xdr:row>
      <xdr:rowOff>110923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76692"/>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110923</xdr:rowOff>
    </xdr:from>
    <xdr:to>
      <xdr:col>41</xdr:col>
      <xdr:colOff>50800</xdr:colOff>
      <xdr:row>36</xdr:row>
      <xdr:rowOff>115861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8312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34299</xdr:rowOff>
    </xdr:from>
    <xdr:to>
      <xdr:col>55</xdr:col>
      <xdr:colOff>50800</xdr:colOff>
      <xdr:row>36</xdr:row>
      <xdr:rowOff>135899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12726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48118</xdr:rowOff>
    </xdr:from>
    <xdr:to>
      <xdr:col>50</xdr:col>
      <xdr:colOff>165100</xdr:colOff>
      <xdr:row>36</xdr:row>
      <xdr:rowOff>149718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140845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1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53692</xdr:rowOff>
    </xdr:from>
    <xdr:to>
      <xdr:col>46</xdr:col>
      <xdr:colOff>38100</xdr:colOff>
      <xdr:row>36</xdr:row>
      <xdr:rowOff>155292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146419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1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60123</xdr:rowOff>
    </xdr:from>
    <xdr:to>
      <xdr:col>41</xdr:col>
      <xdr:colOff>101600</xdr:colOff>
      <xdr:row>36</xdr:row>
      <xdr:rowOff>161723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152850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65061</xdr:rowOff>
    </xdr:from>
    <xdr:to>
      <xdr:col>36</xdr:col>
      <xdr:colOff>165100</xdr:colOff>
      <xdr:row>36</xdr:row>
      <xdr:rowOff>166661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115693</xdr:rowOff>
    </xdr:from>
    <xdr:to>
      <xdr:col>55</xdr:col>
      <xdr:colOff>0</xdr:colOff>
      <xdr:row>57</xdr:row>
      <xdr:rowOff>164212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88343"/>
          <a:ext cx="8382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47692</xdr:rowOff>
    </xdr:from>
    <xdr:to>
      <xdr:col>50</xdr:col>
      <xdr:colOff>114300</xdr:colOff>
      <xdr:row>57</xdr:row>
      <xdr:rowOff>164212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20342"/>
          <a:ext cx="8890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158742</xdr:rowOff>
    </xdr:from>
    <xdr:to>
      <xdr:col>45</xdr:col>
      <xdr:colOff>177800</xdr:colOff>
      <xdr:row>57</xdr:row>
      <xdr:rowOff>47692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59942"/>
          <a:ext cx="8890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158742</xdr:rowOff>
    </xdr:from>
    <xdr:to>
      <xdr:col>41</xdr:col>
      <xdr:colOff>50800</xdr:colOff>
      <xdr:row>57</xdr:row>
      <xdr:rowOff>21996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59942"/>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64893</xdr:rowOff>
    </xdr:from>
    <xdr:to>
      <xdr:col>55</xdr:col>
      <xdr:colOff>50800</xdr:colOff>
      <xdr:row>57</xdr:row>
      <xdr:rowOff>166493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43320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1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113412</xdr:rowOff>
    </xdr:from>
    <xdr:to>
      <xdr:col>50</xdr:col>
      <xdr:colOff>165100</xdr:colOff>
      <xdr:row>58</xdr:row>
      <xdr:rowOff>43562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34689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168342</xdr:rowOff>
    </xdr:from>
    <xdr:to>
      <xdr:col>46</xdr:col>
      <xdr:colOff>38100</xdr:colOff>
      <xdr:row>57</xdr:row>
      <xdr:rowOff>98492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89619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107942</xdr:rowOff>
    </xdr:from>
    <xdr:to>
      <xdr:col>41</xdr:col>
      <xdr:colOff>101600</xdr:colOff>
      <xdr:row>57</xdr:row>
      <xdr:rowOff>38092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54619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142646</xdr:rowOff>
    </xdr:from>
    <xdr:to>
      <xdr:col>36</xdr:col>
      <xdr:colOff>165100</xdr:colOff>
      <xdr:row>57</xdr:row>
      <xdr:rowOff>72796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89323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123031</xdr:rowOff>
    </xdr:from>
    <xdr:to>
      <xdr:col>55</xdr:col>
      <xdr:colOff>0</xdr:colOff>
      <xdr:row>78</xdr:row>
      <xdr:rowOff>13271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24681"/>
          <a:ext cx="8382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104651</xdr:rowOff>
    </xdr:from>
    <xdr:to>
      <xdr:col>50</xdr:col>
      <xdr:colOff>114300</xdr:colOff>
      <xdr:row>78</xdr:row>
      <xdr:rowOff>13271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34851"/>
          <a:ext cx="889000" cy="25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104651</xdr:rowOff>
    </xdr:from>
    <xdr:to>
      <xdr:col>45</xdr:col>
      <xdr:colOff>177800</xdr:colOff>
      <xdr:row>77</xdr:row>
      <xdr:rowOff>67216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34851"/>
          <a:ext cx="889000" cy="1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133450</xdr:rowOff>
    </xdr:from>
    <xdr:to>
      <xdr:col>41</xdr:col>
      <xdr:colOff>50800</xdr:colOff>
      <xdr:row>77</xdr:row>
      <xdr:rowOff>67216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820750"/>
          <a:ext cx="889000" cy="4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72231</xdr:rowOff>
    </xdr:from>
    <xdr:to>
      <xdr:col>55</xdr:col>
      <xdr:colOff>50800</xdr:colOff>
      <xdr:row>78</xdr:row>
      <xdr:rowOff>2381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50658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133921</xdr:rowOff>
    </xdr:from>
    <xdr:to>
      <xdr:col>50</xdr:col>
      <xdr:colOff>165100</xdr:colOff>
      <xdr:row>78</xdr:row>
      <xdr:rowOff>64071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55198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53851</xdr:rowOff>
    </xdr:from>
    <xdr:to>
      <xdr:col>46</xdr:col>
      <xdr:colOff>38100</xdr:colOff>
      <xdr:row>76</xdr:row>
      <xdr:rowOff>155451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16416</xdr:rowOff>
    </xdr:from>
    <xdr:to>
      <xdr:col>41</xdr:col>
      <xdr:colOff>101600</xdr:colOff>
      <xdr:row>77</xdr:row>
      <xdr:rowOff>118016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109143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82650</xdr:rowOff>
    </xdr:from>
    <xdr:to>
      <xdr:col>36</xdr:col>
      <xdr:colOff>165100</xdr:colOff>
      <xdr:row>75</xdr:row>
      <xdr:rowOff>12800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29327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5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146438</xdr:rowOff>
    </xdr:from>
    <xdr:to>
      <xdr:col>55</xdr:col>
      <xdr:colOff>0</xdr:colOff>
      <xdr:row>98</xdr:row>
      <xdr:rowOff>32990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7088"/>
          <a:ext cx="838200" cy="5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8258</xdr:rowOff>
    </xdr:from>
    <xdr:to>
      <xdr:col>50</xdr:col>
      <xdr:colOff>114300</xdr:colOff>
      <xdr:row>98</xdr:row>
      <xdr:rowOff>32990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10358"/>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152701</xdr:rowOff>
    </xdr:from>
    <xdr:to>
      <xdr:col>45</xdr:col>
      <xdr:colOff>177800</xdr:colOff>
      <xdr:row>98</xdr:row>
      <xdr:rowOff>8258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11901"/>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152701</xdr:rowOff>
    </xdr:from>
    <xdr:to>
      <xdr:col>41</xdr:col>
      <xdr:colOff>50800</xdr:colOff>
      <xdr:row>99</xdr:row>
      <xdr:rowOff>25288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1901"/>
          <a:ext cx="889000" cy="3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95638</xdr:rowOff>
    </xdr:from>
    <xdr:to>
      <xdr:col>55</xdr:col>
      <xdr:colOff>50800</xdr:colOff>
      <xdr:row>98</xdr:row>
      <xdr:rowOff>25788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74065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153640</xdr:rowOff>
    </xdr:from>
    <xdr:to>
      <xdr:col>50</xdr:col>
      <xdr:colOff>165100</xdr:colOff>
      <xdr:row>98</xdr:row>
      <xdr:rowOff>83790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74917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128908</xdr:rowOff>
    </xdr:from>
    <xdr:to>
      <xdr:col>46</xdr:col>
      <xdr:colOff>38100</xdr:colOff>
      <xdr:row>98</xdr:row>
      <xdr:rowOff>59058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101901</xdr:rowOff>
    </xdr:from>
    <xdr:to>
      <xdr:col>41</xdr:col>
      <xdr:colOff>101600</xdr:colOff>
      <xdr:row>97</xdr:row>
      <xdr:rowOff>32051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48578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145938</xdr:rowOff>
    </xdr:from>
    <xdr:to>
      <xdr:col>36</xdr:col>
      <xdr:colOff>165100</xdr:colOff>
      <xdr:row>99</xdr:row>
      <xdr:rowOff>76088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67215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21020</xdr:rowOff>
    </xdr:from>
    <xdr:to>
      <xdr:col>85</xdr:col>
      <xdr:colOff>127000</xdr:colOff>
      <xdr:row>39</xdr:row>
      <xdr:rowOff>54207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07570"/>
          <a:ext cx="8382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54207</xdr:rowOff>
    </xdr:from>
    <xdr:to>
      <xdr:col>81</xdr:col>
      <xdr:colOff>50800</xdr:colOff>
      <xdr:row>39</xdr:row>
      <xdr:rowOff>54769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40757"/>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54720</xdr:rowOff>
    </xdr:from>
    <xdr:to>
      <xdr:col>76</xdr:col>
      <xdr:colOff>114300</xdr:colOff>
      <xdr:row>39</xdr:row>
      <xdr:rowOff>54769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41270"/>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54720</xdr:rowOff>
    </xdr:from>
    <xdr:to>
      <xdr:col>71</xdr:col>
      <xdr:colOff>177800</xdr:colOff>
      <xdr:row>39</xdr:row>
      <xdr:rowOff>97553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41270"/>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141670</xdr:rowOff>
    </xdr:from>
    <xdr:to>
      <xdr:col>85</xdr:col>
      <xdr:colOff>177800</xdr:colOff>
      <xdr:row>39</xdr:row>
      <xdr:rowOff>71820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101048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3407</xdr:rowOff>
    </xdr:from>
    <xdr:to>
      <xdr:col>81</xdr:col>
      <xdr:colOff>101600</xdr:colOff>
      <xdr:row>39</xdr:row>
      <xdr:rowOff>105007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96134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7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3969</xdr:rowOff>
    </xdr:from>
    <xdr:to>
      <xdr:col>76</xdr:col>
      <xdr:colOff>165100</xdr:colOff>
      <xdr:row>39</xdr:row>
      <xdr:rowOff>105569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7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3920</xdr:rowOff>
    </xdr:from>
    <xdr:to>
      <xdr:col>72</xdr:col>
      <xdr:colOff>38100</xdr:colOff>
      <xdr:row>39</xdr:row>
      <xdr:rowOff>105520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46753</xdr:rowOff>
    </xdr:from>
    <xdr:to>
      <xdr:col>67</xdr:col>
      <xdr:colOff>101600</xdr:colOff>
      <xdr:row>39</xdr:row>
      <xdr:rowOff>148353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139480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82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169103</xdr:rowOff>
    </xdr:from>
    <xdr:to>
      <xdr:col>85</xdr:col>
      <xdr:colOff>127000</xdr:colOff>
      <xdr:row>76</xdr:row>
      <xdr:rowOff>9928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27853"/>
          <a:ext cx="8382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162057</xdr:rowOff>
    </xdr:from>
    <xdr:to>
      <xdr:col>81</xdr:col>
      <xdr:colOff>50800</xdr:colOff>
      <xdr:row>75</xdr:row>
      <xdr:rowOff>169103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20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143778</xdr:rowOff>
    </xdr:from>
    <xdr:to>
      <xdr:col>76</xdr:col>
      <xdr:colOff>114300</xdr:colOff>
      <xdr:row>75</xdr:row>
      <xdr:rowOff>162057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02528"/>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125513</xdr:rowOff>
    </xdr:from>
    <xdr:to>
      <xdr:col>71</xdr:col>
      <xdr:colOff>177800</xdr:colOff>
      <xdr:row>75</xdr:row>
      <xdr:rowOff>143778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8426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130578</xdr:rowOff>
    </xdr:from>
    <xdr:to>
      <xdr:col>85</xdr:col>
      <xdr:colOff>177800</xdr:colOff>
      <xdr:row>76</xdr:row>
      <xdr:rowOff>60728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109005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6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118303</xdr:rowOff>
    </xdr:from>
    <xdr:to>
      <xdr:col>81</xdr:col>
      <xdr:colOff>101600</xdr:colOff>
      <xdr:row>76</xdr:row>
      <xdr:rowOff>48453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39580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111257</xdr:rowOff>
    </xdr:from>
    <xdr:to>
      <xdr:col>76</xdr:col>
      <xdr:colOff>165100</xdr:colOff>
      <xdr:row>76</xdr:row>
      <xdr:rowOff>41407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32534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92978</xdr:rowOff>
    </xdr:from>
    <xdr:to>
      <xdr:col>72</xdr:col>
      <xdr:colOff>38100</xdr:colOff>
      <xdr:row>76</xdr:row>
      <xdr:rowOff>23127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39655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74713</xdr:rowOff>
    </xdr:from>
    <xdr:to>
      <xdr:col>67</xdr:col>
      <xdr:colOff>101600</xdr:colOff>
      <xdr:row>76</xdr:row>
      <xdr:rowOff>4863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21390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37767</xdr:rowOff>
    </xdr:from>
    <xdr:to>
      <xdr:col>85</xdr:col>
      <xdr:colOff>127000</xdr:colOff>
      <xdr:row>97</xdr:row>
      <xdr:rowOff>66177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68417"/>
          <a:ext cx="8382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168694</xdr:rowOff>
    </xdr:from>
    <xdr:to>
      <xdr:col>81</xdr:col>
      <xdr:colOff>50800</xdr:colOff>
      <xdr:row>97</xdr:row>
      <xdr:rowOff>37767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27894"/>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168694</xdr:rowOff>
    </xdr:from>
    <xdr:to>
      <xdr:col>76</xdr:col>
      <xdr:colOff>114300</xdr:colOff>
      <xdr:row>97</xdr:row>
      <xdr:rowOff>1646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27894"/>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xdr:rowOff>
    </xdr:from>
    <xdr:to>
      <xdr:col>71</xdr:col>
      <xdr:colOff>177800</xdr:colOff>
      <xdr:row>97</xdr:row>
      <xdr:rowOff>66142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32296"/>
          <a:ext cx="889000" cy="6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15377</xdr:rowOff>
    </xdr:from>
    <xdr:to>
      <xdr:col>85</xdr:col>
      <xdr:colOff>177800</xdr:colOff>
      <xdr:row>97</xdr:row>
      <xdr:rowOff>116977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38254</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158417</xdr:rowOff>
    </xdr:from>
    <xdr:to>
      <xdr:col>81</xdr:col>
      <xdr:colOff>101600</xdr:colOff>
      <xdr:row>97</xdr:row>
      <xdr:rowOff>88567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105094</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39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117894</xdr:rowOff>
    </xdr:from>
    <xdr:to>
      <xdr:col>76</xdr:col>
      <xdr:colOff>165100</xdr:colOff>
      <xdr:row>97</xdr:row>
      <xdr:rowOff>48044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64571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35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122296</xdr:rowOff>
    </xdr:from>
    <xdr:to>
      <xdr:col>72</xdr:col>
      <xdr:colOff>38100</xdr:colOff>
      <xdr:row>97</xdr:row>
      <xdr:rowOff>52446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68973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35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15342</xdr:rowOff>
    </xdr:from>
    <xdr:to>
      <xdr:col>67</xdr:col>
      <xdr:colOff>101600</xdr:colOff>
      <xdr:row>97</xdr:row>
      <xdr:rowOff>116942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133469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4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31390</xdr:rowOff>
    </xdr:from>
    <xdr:to>
      <xdr:col>116</xdr:col>
      <xdr:colOff>63500</xdr:colOff>
      <xdr:row>38</xdr:row>
      <xdr:rowOff>118006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6490"/>
          <a:ext cx="8382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126053</xdr:rowOff>
    </xdr:from>
    <xdr:to>
      <xdr:col>111</xdr:col>
      <xdr:colOff>177800</xdr:colOff>
      <xdr:row>38</xdr:row>
      <xdr:rowOff>31390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5955353"/>
          <a:ext cx="889000" cy="59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126053</xdr:rowOff>
    </xdr:from>
    <xdr:to>
      <xdr:col>107</xdr:col>
      <xdr:colOff>50800</xdr:colOff>
      <xdr:row>37</xdr:row>
      <xdr:rowOff>170813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955353"/>
          <a:ext cx="889000" cy="5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170813</xdr:rowOff>
    </xdr:from>
    <xdr:to>
      <xdr:col>102</xdr:col>
      <xdr:colOff>114300</xdr:colOff>
      <xdr:row>38</xdr:row>
      <xdr:rowOff>94711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14463"/>
          <a:ext cx="889000" cy="9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67206</xdr:rowOff>
    </xdr:from>
    <xdr:to>
      <xdr:col>116</xdr:col>
      <xdr:colOff>114300</xdr:colOff>
      <xdr:row>38</xdr:row>
      <xdr:rowOff>168806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157624</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152039</xdr:rowOff>
    </xdr:from>
    <xdr:to>
      <xdr:col>112</xdr:col>
      <xdr:colOff>38100</xdr:colOff>
      <xdr:row>38</xdr:row>
      <xdr:rowOff>82189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75253</xdr:rowOff>
    </xdr:from>
    <xdr:to>
      <xdr:col>107</xdr:col>
      <xdr:colOff>101600</xdr:colOff>
      <xdr:row>35</xdr:row>
      <xdr:rowOff>5403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21930</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6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120012</xdr:rowOff>
    </xdr:from>
    <xdr:to>
      <xdr:col>102</xdr:col>
      <xdr:colOff>165100</xdr:colOff>
      <xdr:row>38</xdr:row>
      <xdr:rowOff>50163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66689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3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43911</xdr:rowOff>
    </xdr:from>
    <xdr:to>
      <xdr:col>98</xdr:col>
      <xdr:colOff>38100</xdr:colOff>
      <xdr:row>38</xdr:row>
      <xdr:rowOff>145511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136638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6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145529</xdr:rowOff>
    </xdr:from>
    <xdr:to>
      <xdr:col>116</xdr:col>
      <xdr:colOff>63500</xdr:colOff>
      <xdr:row>58</xdr:row>
      <xdr:rowOff>155092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9629"/>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68567</xdr:rowOff>
    </xdr:from>
    <xdr:to>
      <xdr:col>111</xdr:col>
      <xdr:colOff>177800</xdr:colOff>
      <xdr:row>58</xdr:row>
      <xdr:rowOff>155092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12667"/>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68567</xdr:rowOff>
    </xdr:from>
    <xdr:to>
      <xdr:col>107</xdr:col>
      <xdr:colOff>50800</xdr:colOff>
      <xdr:row>59</xdr:row>
      <xdr:rowOff>254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12667"/>
          <a:ext cx="8890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xdr:rowOff>
    </xdr:from>
    <xdr:to>
      <xdr:col>102</xdr:col>
      <xdr:colOff>114300</xdr:colOff>
      <xdr:row>59</xdr:row>
      <xdr:rowOff>1588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580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94729</xdr:rowOff>
    </xdr:from>
    <xdr:to>
      <xdr:col>116</xdr:col>
      <xdr:colOff>114300</xdr:colOff>
      <xdr:row>59</xdr:row>
      <xdr:rowOff>24879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9656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5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104292</xdr:rowOff>
    </xdr:from>
    <xdr:to>
      <xdr:col>112</xdr:col>
      <xdr:colOff>38100</xdr:colOff>
      <xdr:row>59</xdr:row>
      <xdr:rowOff>34442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25569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4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17767</xdr:rowOff>
    </xdr:from>
    <xdr:to>
      <xdr:col>107</xdr:col>
      <xdr:colOff>101600</xdr:colOff>
      <xdr:row>58</xdr:row>
      <xdr:rowOff>119367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110494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120904</xdr:rowOff>
    </xdr:from>
    <xdr:to>
      <xdr:col>102</xdr:col>
      <xdr:colOff>165100</xdr:colOff>
      <xdr:row>59</xdr:row>
      <xdr:rowOff>51054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42181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122238</xdr:rowOff>
    </xdr:from>
    <xdr:to>
      <xdr:col>98</xdr:col>
      <xdr:colOff>38100</xdr:colOff>
      <xdr:row>59</xdr:row>
      <xdr:rowOff>52388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43515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4651</xdr:rowOff>
    </xdr:from>
    <xdr:to>
      <xdr:col>116</xdr:col>
      <xdr:colOff>63500</xdr:colOff>
      <xdr:row>74</xdr:row>
      <xdr:rowOff>60498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91951"/>
          <a:ext cx="8382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60498</xdr:rowOff>
    </xdr:from>
    <xdr:to>
      <xdr:col>111</xdr:col>
      <xdr:colOff>177800</xdr:colOff>
      <xdr:row>74</xdr:row>
      <xdr:rowOff>97082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7798"/>
          <a:ext cx="8890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97082</xdr:rowOff>
    </xdr:from>
    <xdr:to>
      <xdr:col>107</xdr:col>
      <xdr:colOff>50800</xdr:colOff>
      <xdr:row>74</xdr:row>
      <xdr:rowOff>120741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84382"/>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120178</xdr:rowOff>
    </xdr:from>
    <xdr:to>
      <xdr:col>102</xdr:col>
      <xdr:colOff>114300</xdr:colOff>
      <xdr:row>74</xdr:row>
      <xdr:rowOff>120741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07478"/>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125301</xdr:rowOff>
    </xdr:from>
    <xdr:to>
      <xdr:col>116</xdr:col>
      <xdr:colOff>114300</xdr:colOff>
      <xdr:row>74</xdr:row>
      <xdr:rowOff>55451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148178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9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9698</xdr:rowOff>
    </xdr:from>
    <xdr:to>
      <xdr:col>112</xdr:col>
      <xdr:colOff>38100</xdr:colOff>
      <xdr:row>74</xdr:row>
      <xdr:rowOff>111298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127825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46282</xdr:rowOff>
    </xdr:from>
    <xdr:to>
      <xdr:col>107</xdr:col>
      <xdr:colOff>101600</xdr:colOff>
      <xdr:row>74</xdr:row>
      <xdr:rowOff>147882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164409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0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69941</xdr:rowOff>
    </xdr:from>
    <xdr:to>
      <xdr:col>102</xdr:col>
      <xdr:colOff>165100</xdr:colOff>
      <xdr:row>75</xdr:row>
      <xdr:rowOff>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16618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5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69378</xdr:rowOff>
    </xdr:from>
    <xdr:to>
      <xdr:col>98</xdr:col>
      <xdr:colOff>38100</xdr:colOff>
      <xdr:row>74</xdr:row>
      <xdr:rowOff>170978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16055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等の要因から高い数値となっている。多様化・高度化する町民ニーズや将来的な行政需要に対応しながら、引き続き定員管理に努める。</a:t>
          </a:r>
        </a:p>
        <a:p>
          <a:r>
            <a:rPr kumimoji="1" lang="ja-JP" altLang="en-US" sz="1300">
              <a:latin typeface="ＭＳ Ｐゴシック" panose="020B0600070205080204" pitchFamily="50" charset="-128"/>
              <a:ea typeface="ＭＳ Ｐゴシック" panose="020B0600070205080204" pitchFamily="50" charset="-128"/>
            </a:rPr>
            <a:t>　積立金は特に他の類似団体と比較して高い数値となっているが毎年、保育所等の施設維持運営のために翌年度以降に必要な経費について積立てを行っており、将来負担の軽減を図っている。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繰出金については国の操出基準に準じて特別会計及び企業会計へ繰出しを行い、これによって特別会計等の収支の均衡が保たれており急速な減額は難しいものの、効率的かつ安定的な経営に取り組み、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9,116
9,044
93.98
9,869,171
9,243,227
500,385
5,286,466
9,473,987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xdr:rowOff>
    </xdr:from>
    <xdr:to>
      <xdr:col>24</xdr:col>
      <xdr:colOff>63500</xdr:colOff>
      <xdr:row>36</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7788"/>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43307</xdr:rowOff>
    </xdr:from>
    <xdr:to>
      <xdr:col>19</xdr:col>
      <xdr:colOff>177800</xdr:colOff>
      <xdr:row>36</xdr:row>
      <xdr:rowOff>86487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5507"/>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76327</xdr:rowOff>
    </xdr:from>
    <xdr:to>
      <xdr:col>15</xdr:col>
      <xdr:colOff>50800</xdr:colOff>
      <xdr:row>36</xdr:row>
      <xdr:rowOff>86487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852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40005</xdr:rowOff>
    </xdr:from>
    <xdr:to>
      <xdr:col>10</xdr:col>
      <xdr:colOff>114300</xdr:colOff>
      <xdr:row>36</xdr:row>
      <xdr:rowOff>76327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2205"/>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126238</xdr:rowOff>
    </xdr:from>
    <xdr:to>
      <xdr:col>24</xdr:col>
      <xdr:colOff>114300</xdr:colOff>
      <xdr:row>36</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104665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163957</xdr:rowOff>
    </xdr:from>
    <xdr:to>
      <xdr:col>20</xdr:col>
      <xdr:colOff>38100</xdr:colOff>
      <xdr:row>36</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85234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35687</xdr:rowOff>
    </xdr:from>
    <xdr:to>
      <xdr:col>15</xdr:col>
      <xdr:colOff>101600</xdr:colOff>
      <xdr:row>36</xdr:row>
      <xdr:rowOff>137287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25527</xdr:rowOff>
    </xdr:from>
    <xdr:to>
      <xdr:col>10</xdr:col>
      <xdr:colOff>165100</xdr:colOff>
      <xdr:row>36</xdr:row>
      <xdr:rowOff>127127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160655</xdr:rowOff>
    </xdr:from>
    <xdr:to>
      <xdr:col>6</xdr:col>
      <xdr:colOff>38100</xdr:colOff>
      <xdr:row>36</xdr:row>
      <xdr:rowOff>90805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81932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46790</xdr:rowOff>
    </xdr:from>
    <xdr:to>
      <xdr:col>24</xdr:col>
      <xdr:colOff>63500</xdr:colOff>
      <xdr:row>57</xdr:row>
      <xdr:rowOff>145093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9440"/>
          <a:ext cx="838200" cy="9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14494</xdr:rowOff>
    </xdr:from>
    <xdr:to>
      <xdr:col>19</xdr:col>
      <xdr:colOff>177800</xdr:colOff>
      <xdr:row>57</xdr:row>
      <xdr:rowOff>46790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87144"/>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161899</xdr:rowOff>
    </xdr:from>
    <xdr:to>
      <xdr:col>15</xdr:col>
      <xdr:colOff>50800</xdr:colOff>
      <xdr:row>57</xdr:row>
      <xdr:rowOff>14494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63099"/>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161899</xdr:rowOff>
    </xdr:from>
    <xdr:to>
      <xdr:col>10</xdr:col>
      <xdr:colOff>114300</xdr:colOff>
      <xdr:row>57</xdr:row>
      <xdr:rowOff>42814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63099"/>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94293</xdr:rowOff>
    </xdr:from>
    <xdr:to>
      <xdr:col>24</xdr:col>
      <xdr:colOff>114300</xdr:colOff>
      <xdr:row>58</xdr:row>
      <xdr:rowOff>24443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167440</xdr:rowOff>
    </xdr:from>
    <xdr:to>
      <xdr:col>20</xdr:col>
      <xdr:colOff>38100</xdr:colOff>
      <xdr:row>57</xdr:row>
      <xdr:rowOff>97590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114117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135144</xdr:rowOff>
    </xdr:from>
    <xdr:to>
      <xdr:col>15</xdr:col>
      <xdr:colOff>101600</xdr:colOff>
      <xdr:row>57</xdr:row>
      <xdr:rowOff>65294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81821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1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111099</xdr:rowOff>
    </xdr:from>
    <xdr:to>
      <xdr:col>10</xdr:col>
      <xdr:colOff>165100</xdr:colOff>
      <xdr:row>57</xdr:row>
      <xdr:rowOff>41249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57776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163464</xdr:rowOff>
    </xdr:from>
    <xdr:to>
      <xdr:col>6</xdr:col>
      <xdr:colOff>38100</xdr:colOff>
      <xdr:row>57</xdr:row>
      <xdr:rowOff>93614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110141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70681</xdr:rowOff>
    </xdr:from>
    <xdr:to>
      <xdr:col>24</xdr:col>
      <xdr:colOff>63500</xdr:colOff>
      <xdr:row>76</xdr:row>
      <xdr:rowOff>122455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0881"/>
          <a:ext cx="838200" cy="5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104093</xdr:rowOff>
    </xdr:from>
    <xdr:to>
      <xdr:col>19</xdr:col>
      <xdr:colOff>177800</xdr:colOff>
      <xdr:row>76</xdr:row>
      <xdr:rowOff>122455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4293"/>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37813</xdr:rowOff>
    </xdr:from>
    <xdr:to>
      <xdr:col>15</xdr:col>
      <xdr:colOff>50800</xdr:colOff>
      <xdr:row>76</xdr:row>
      <xdr:rowOff>104093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68013"/>
          <a:ext cx="889000" cy="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37813</xdr:rowOff>
    </xdr:from>
    <xdr:to>
      <xdr:col>10</xdr:col>
      <xdr:colOff>114300</xdr:colOff>
      <xdr:row>76</xdr:row>
      <xdr:rowOff>152698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8013"/>
          <a:ext cx="8890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19881</xdr:rowOff>
    </xdr:from>
    <xdr:to>
      <xdr:col>24</xdr:col>
      <xdr:colOff>114300</xdr:colOff>
      <xdr:row>76</xdr:row>
      <xdr:rowOff>121481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169758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71655</xdr:rowOff>
    </xdr:from>
    <xdr:to>
      <xdr:col>20</xdr:col>
      <xdr:colOff>38100</xdr:colOff>
      <xdr:row>77</xdr:row>
      <xdr:rowOff>1805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164382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53293</xdr:rowOff>
    </xdr:from>
    <xdr:to>
      <xdr:col>15</xdr:col>
      <xdr:colOff>101600</xdr:colOff>
      <xdr:row>76</xdr:row>
      <xdr:rowOff>154893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146020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158463</xdr:rowOff>
    </xdr:from>
    <xdr:to>
      <xdr:col>10</xdr:col>
      <xdr:colOff>165100</xdr:colOff>
      <xdr:row>76</xdr:row>
      <xdr:rowOff>88613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105140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101898</xdr:rowOff>
    </xdr:from>
    <xdr:to>
      <xdr:col>6</xdr:col>
      <xdr:colOff>38100</xdr:colOff>
      <xdr:row>77</xdr:row>
      <xdr:rowOff>32048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23175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13920</xdr:rowOff>
    </xdr:from>
    <xdr:to>
      <xdr:col>24</xdr:col>
      <xdr:colOff>63500</xdr:colOff>
      <xdr:row>96</xdr:row>
      <xdr:rowOff>151436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73120"/>
          <a:ext cx="838200" cy="1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930</xdr:rowOff>
    </xdr:from>
    <xdr:to>
      <xdr:col>19</xdr:col>
      <xdr:colOff>177800</xdr:colOff>
      <xdr:row>96</xdr:row>
      <xdr:rowOff>151436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60130"/>
          <a:ext cx="889000" cy="1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930</xdr:rowOff>
    </xdr:from>
    <xdr:to>
      <xdr:col>15</xdr:col>
      <xdr:colOff>50800</xdr:colOff>
      <xdr:row>96</xdr:row>
      <xdr:rowOff>162423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60130"/>
          <a:ext cx="889000" cy="1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162423</xdr:rowOff>
    </xdr:from>
    <xdr:to>
      <xdr:col>10</xdr:col>
      <xdr:colOff>114300</xdr:colOff>
      <xdr:row>96</xdr:row>
      <xdr:rowOff>164691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1623"/>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134570</xdr:rowOff>
    </xdr:from>
    <xdr:to>
      <xdr:col>24</xdr:col>
      <xdr:colOff>114300</xdr:colOff>
      <xdr:row>96</xdr:row>
      <xdr:rowOff>64720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157447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7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100636</xdr:rowOff>
    </xdr:from>
    <xdr:to>
      <xdr:col>20</xdr:col>
      <xdr:colOff>38100</xdr:colOff>
      <xdr:row>97</xdr:row>
      <xdr:rowOff>30786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121580</xdr:rowOff>
    </xdr:from>
    <xdr:to>
      <xdr:col>15</xdr:col>
      <xdr:colOff>101600</xdr:colOff>
      <xdr:row>96</xdr:row>
      <xdr:rowOff>51730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68257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111623</xdr:rowOff>
    </xdr:from>
    <xdr:to>
      <xdr:col>10</xdr:col>
      <xdr:colOff>165100</xdr:colOff>
      <xdr:row>97</xdr:row>
      <xdr:rowOff>41773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32900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113891</xdr:rowOff>
    </xdr:from>
    <xdr:to>
      <xdr:col>6</xdr:col>
      <xdr:colOff>38100</xdr:colOff>
      <xdr:row>97</xdr:row>
      <xdr:rowOff>44041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35168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162292</xdr:rowOff>
    </xdr:from>
    <xdr:to>
      <xdr:col>55</xdr:col>
      <xdr:colOff>0</xdr:colOff>
      <xdr:row>58</xdr:row>
      <xdr:rowOff>2974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34942"/>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155718</xdr:rowOff>
    </xdr:from>
    <xdr:to>
      <xdr:col>50</xdr:col>
      <xdr:colOff>114300</xdr:colOff>
      <xdr:row>58</xdr:row>
      <xdr:rowOff>2974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8368"/>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118020</xdr:rowOff>
    </xdr:from>
    <xdr:to>
      <xdr:col>45</xdr:col>
      <xdr:colOff>177800</xdr:colOff>
      <xdr:row>57</xdr:row>
      <xdr:rowOff>155718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0670"/>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118020</xdr:rowOff>
    </xdr:from>
    <xdr:to>
      <xdr:col>41</xdr:col>
      <xdr:colOff>50800</xdr:colOff>
      <xdr:row>57</xdr:row>
      <xdr:rowOff>161163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0670"/>
          <a:ext cx="889000" cy="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111492</xdr:rowOff>
    </xdr:from>
    <xdr:to>
      <xdr:col>55</xdr:col>
      <xdr:colOff>50800</xdr:colOff>
      <xdr:row>58</xdr:row>
      <xdr:rowOff>41642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26419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123624</xdr:rowOff>
    </xdr:from>
    <xdr:to>
      <xdr:col>50</xdr:col>
      <xdr:colOff>165100</xdr:colOff>
      <xdr:row>58</xdr:row>
      <xdr:rowOff>53774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44901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104918</xdr:rowOff>
    </xdr:from>
    <xdr:to>
      <xdr:col>46</xdr:col>
      <xdr:colOff>38100</xdr:colOff>
      <xdr:row>58</xdr:row>
      <xdr:rowOff>35068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26195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67220</xdr:rowOff>
    </xdr:from>
    <xdr:to>
      <xdr:col>41</xdr:col>
      <xdr:colOff>101600</xdr:colOff>
      <xdr:row>57</xdr:row>
      <xdr:rowOff>168820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159947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110363</xdr:rowOff>
    </xdr:from>
    <xdr:to>
      <xdr:col>36</xdr:col>
      <xdr:colOff>165100</xdr:colOff>
      <xdr:row>58</xdr:row>
      <xdr:rowOff>40513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30811</xdr:rowOff>
    </xdr:from>
    <xdr:to>
      <xdr:col>55</xdr:col>
      <xdr:colOff>0</xdr:colOff>
      <xdr:row>76</xdr:row>
      <xdr:rowOff>77978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03761"/>
          <a:ext cx="838200" cy="9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77978</xdr:rowOff>
    </xdr:from>
    <xdr:to>
      <xdr:col>50</xdr:col>
      <xdr:colOff>114300</xdr:colOff>
      <xdr:row>76</xdr:row>
      <xdr:rowOff>141757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08178"/>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52927</xdr:rowOff>
    </xdr:from>
    <xdr:to>
      <xdr:col>45</xdr:col>
      <xdr:colOff>177800</xdr:colOff>
      <xdr:row>76</xdr:row>
      <xdr:rowOff>141757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11677"/>
          <a:ext cx="889000" cy="26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31553</xdr:rowOff>
    </xdr:from>
    <xdr:to>
      <xdr:col>41</xdr:col>
      <xdr:colOff>50800</xdr:colOff>
      <xdr:row>75</xdr:row>
      <xdr:rowOff>52927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547403"/>
          <a:ext cx="889000" cy="3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151461</xdr:rowOff>
    </xdr:from>
    <xdr:to>
      <xdr:col>55</xdr:col>
      <xdr:colOff>50800</xdr:colOff>
      <xdr:row>71</xdr:row>
      <xdr:rowOff>81611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1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2888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27178</xdr:rowOff>
    </xdr:from>
    <xdr:to>
      <xdr:col>50</xdr:col>
      <xdr:colOff>165100</xdr:colOff>
      <xdr:row>76</xdr:row>
      <xdr:rowOff>128778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119905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90957</xdr:rowOff>
    </xdr:from>
    <xdr:to>
      <xdr:col>46</xdr:col>
      <xdr:colOff>38100</xdr:colOff>
      <xdr:row>77</xdr:row>
      <xdr:rowOff>21107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2127</xdr:rowOff>
    </xdr:from>
    <xdr:to>
      <xdr:col>41</xdr:col>
      <xdr:colOff>101600</xdr:colOff>
      <xdr:row>75</xdr:row>
      <xdr:rowOff>103727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120254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152203</xdr:rowOff>
    </xdr:from>
    <xdr:to>
      <xdr:col>36</xdr:col>
      <xdr:colOff>165100</xdr:colOff>
      <xdr:row>73</xdr:row>
      <xdr:rowOff>82353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4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98880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2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168664</xdr:rowOff>
    </xdr:from>
    <xdr:to>
      <xdr:col>55</xdr:col>
      <xdr:colOff>0</xdr:colOff>
      <xdr:row>96</xdr:row>
      <xdr:rowOff>22479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56414"/>
          <a:ext cx="8382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168911</xdr:rowOff>
    </xdr:from>
    <xdr:to>
      <xdr:col>50</xdr:col>
      <xdr:colOff>114300</xdr:colOff>
      <xdr:row>96</xdr:row>
      <xdr:rowOff>22479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56661"/>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168911</xdr:rowOff>
    </xdr:from>
    <xdr:to>
      <xdr:col>45</xdr:col>
      <xdr:colOff>177800</xdr:colOff>
      <xdr:row>96</xdr:row>
      <xdr:rowOff>70927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56661"/>
          <a:ext cx="8890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78801</xdr:rowOff>
    </xdr:from>
    <xdr:to>
      <xdr:col>41</xdr:col>
      <xdr:colOff>50800</xdr:colOff>
      <xdr:row>96</xdr:row>
      <xdr:rowOff>70927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366551"/>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117864</xdr:rowOff>
    </xdr:from>
    <xdr:to>
      <xdr:col>55</xdr:col>
      <xdr:colOff>50800</xdr:colOff>
      <xdr:row>96</xdr:row>
      <xdr:rowOff>48014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140741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5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143129</xdr:rowOff>
    </xdr:from>
    <xdr:to>
      <xdr:col>50</xdr:col>
      <xdr:colOff>165100</xdr:colOff>
      <xdr:row>96</xdr:row>
      <xdr:rowOff>73279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89806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20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118111</xdr:rowOff>
    </xdr:from>
    <xdr:to>
      <xdr:col>46</xdr:col>
      <xdr:colOff>38100</xdr:colOff>
      <xdr:row>96</xdr:row>
      <xdr:rowOff>48261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64788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20127</xdr:rowOff>
    </xdr:from>
    <xdr:to>
      <xdr:col>41</xdr:col>
      <xdr:colOff>101600</xdr:colOff>
      <xdr:row>96</xdr:row>
      <xdr:rowOff>121727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5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28001</xdr:rowOff>
    </xdr:from>
    <xdr:to>
      <xdr:col>36</xdr:col>
      <xdr:colOff>165100</xdr:colOff>
      <xdr:row>95</xdr:row>
      <xdr:rowOff>129601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146128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09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169334</xdr:rowOff>
    </xdr:from>
    <xdr:to>
      <xdr:col>85</xdr:col>
      <xdr:colOff>127000</xdr:colOff>
      <xdr:row>37</xdr:row>
      <xdr:rowOff>6929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70084"/>
          <a:ext cx="838200" cy="1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156921</xdr:rowOff>
    </xdr:from>
    <xdr:to>
      <xdr:col>81</xdr:col>
      <xdr:colOff>50800</xdr:colOff>
      <xdr:row>37</xdr:row>
      <xdr:rowOff>6929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157671"/>
          <a:ext cx="889000" cy="1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156921</xdr:rowOff>
    </xdr:from>
    <xdr:to>
      <xdr:col>76</xdr:col>
      <xdr:colOff>114300</xdr:colOff>
      <xdr:row>35</xdr:row>
      <xdr:rowOff>162628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57671"/>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162628</xdr:rowOff>
    </xdr:from>
    <xdr:to>
      <xdr:col>71</xdr:col>
      <xdr:colOff>177800</xdr:colOff>
      <xdr:row>37</xdr:row>
      <xdr:rowOff>23411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63378"/>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118534</xdr:rowOff>
    </xdr:from>
    <xdr:to>
      <xdr:col>85</xdr:col>
      <xdr:colOff>177800</xdr:colOff>
      <xdr:row>36</xdr:row>
      <xdr:rowOff>48684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141411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127579</xdr:rowOff>
    </xdr:from>
    <xdr:to>
      <xdr:col>81</xdr:col>
      <xdr:colOff>101600</xdr:colOff>
      <xdr:row>37</xdr:row>
      <xdr:rowOff>57729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74256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106121</xdr:rowOff>
    </xdr:from>
    <xdr:to>
      <xdr:col>76</xdr:col>
      <xdr:colOff>165100</xdr:colOff>
      <xdr:row>36</xdr:row>
      <xdr:rowOff>36271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52798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111828</xdr:rowOff>
    </xdr:from>
    <xdr:to>
      <xdr:col>72</xdr:col>
      <xdr:colOff>38100</xdr:colOff>
      <xdr:row>36</xdr:row>
      <xdr:rowOff>41978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58505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144061</xdr:rowOff>
    </xdr:from>
    <xdr:to>
      <xdr:col>67</xdr:col>
      <xdr:colOff>101600</xdr:colOff>
      <xdr:row>37</xdr:row>
      <xdr:rowOff>74211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90738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10914</xdr:rowOff>
    </xdr:from>
    <xdr:to>
      <xdr:col>85</xdr:col>
      <xdr:colOff>127000</xdr:colOff>
      <xdr:row>57</xdr:row>
      <xdr:rowOff>124750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12114"/>
          <a:ext cx="838200" cy="2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10914</xdr:rowOff>
    </xdr:from>
    <xdr:to>
      <xdr:col>81</xdr:col>
      <xdr:colOff>50800</xdr:colOff>
      <xdr:row>56</xdr:row>
      <xdr:rowOff>38544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12114"/>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38544</xdr:rowOff>
    </xdr:from>
    <xdr:to>
      <xdr:col>76</xdr:col>
      <xdr:colOff>114300</xdr:colOff>
      <xdr:row>57</xdr:row>
      <xdr:rowOff>83944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39744"/>
          <a:ext cx="889000" cy="2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33188</xdr:rowOff>
    </xdr:from>
    <xdr:to>
      <xdr:col>71</xdr:col>
      <xdr:colOff>177800</xdr:colOff>
      <xdr:row>57</xdr:row>
      <xdr:rowOff>83944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05838"/>
          <a:ext cx="889000" cy="5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73950</xdr:rowOff>
    </xdr:from>
    <xdr:to>
      <xdr:col>85</xdr:col>
      <xdr:colOff>177800</xdr:colOff>
      <xdr:row>58</xdr:row>
      <xdr:rowOff>4100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52377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131564</xdr:rowOff>
    </xdr:from>
    <xdr:to>
      <xdr:col>81</xdr:col>
      <xdr:colOff>101600</xdr:colOff>
      <xdr:row>56</xdr:row>
      <xdr:rowOff>61714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78241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33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159194</xdr:rowOff>
    </xdr:from>
    <xdr:to>
      <xdr:col>76</xdr:col>
      <xdr:colOff>165100</xdr:colOff>
      <xdr:row>56</xdr:row>
      <xdr:rowOff>89344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105871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3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33144</xdr:rowOff>
    </xdr:from>
    <xdr:to>
      <xdr:col>72</xdr:col>
      <xdr:colOff>38100</xdr:colOff>
      <xdr:row>57</xdr:row>
      <xdr:rowOff>134744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125871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153838</xdr:rowOff>
    </xdr:from>
    <xdr:to>
      <xdr:col>67</xdr:col>
      <xdr:colOff>101600</xdr:colOff>
      <xdr:row>57</xdr:row>
      <xdr:rowOff>83988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100515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21020</xdr:rowOff>
    </xdr:from>
    <xdr:to>
      <xdr:col>85</xdr:col>
      <xdr:colOff>127000</xdr:colOff>
      <xdr:row>79</xdr:row>
      <xdr:rowOff>54208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5570"/>
          <a:ext cx="838200" cy="3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54208</xdr:rowOff>
    </xdr:from>
    <xdr:to>
      <xdr:col>81</xdr:col>
      <xdr:colOff>50800</xdr:colOff>
      <xdr:row>79</xdr:row>
      <xdr:rowOff>54769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9875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54719</xdr:rowOff>
    </xdr:from>
    <xdr:to>
      <xdr:col>76</xdr:col>
      <xdr:colOff>114300</xdr:colOff>
      <xdr:row>79</xdr:row>
      <xdr:rowOff>54769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9926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54719</xdr:rowOff>
    </xdr:from>
    <xdr:to>
      <xdr:col>71</xdr:col>
      <xdr:colOff>177800</xdr:colOff>
      <xdr:row>79</xdr:row>
      <xdr:rowOff>97552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99269"/>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141670</xdr:rowOff>
    </xdr:from>
    <xdr:to>
      <xdr:col>85</xdr:col>
      <xdr:colOff>177800</xdr:colOff>
      <xdr:row>79</xdr:row>
      <xdr:rowOff>71820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101047</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3408</xdr:rowOff>
    </xdr:from>
    <xdr:to>
      <xdr:col>81</xdr:col>
      <xdr:colOff>101600</xdr:colOff>
      <xdr:row>79</xdr:row>
      <xdr:rowOff>105008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96135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6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3969</xdr:rowOff>
    </xdr:from>
    <xdr:to>
      <xdr:col>76</xdr:col>
      <xdr:colOff>165100</xdr:colOff>
      <xdr:row>79</xdr:row>
      <xdr:rowOff>105569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96696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6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3919</xdr:rowOff>
    </xdr:from>
    <xdr:to>
      <xdr:col>72</xdr:col>
      <xdr:colOff>38100</xdr:colOff>
      <xdr:row>79</xdr:row>
      <xdr:rowOff>105519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122046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46752</xdr:rowOff>
    </xdr:from>
    <xdr:to>
      <xdr:col>67</xdr:col>
      <xdr:colOff>101600</xdr:colOff>
      <xdr:row>79</xdr:row>
      <xdr:rowOff>148352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139479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84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169103</xdr:rowOff>
    </xdr:from>
    <xdr:to>
      <xdr:col>85</xdr:col>
      <xdr:colOff>127000</xdr:colOff>
      <xdr:row>96</xdr:row>
      <xdr:rowOff>9928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56853"/>
          <a:ext cx="8382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162057</xdr:rowOff>
    </xdr:from>
    <xdr:to>
      <xdr:col>81</xdr:col>
      <xdr:colOff>50800</xdr:colOff>
      <xdr:row>95</xdr:row>
      <xdr:rowOff>169103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49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143779</xdr:rowOff>
    </xdr:from>
    <xdr:to>
      <xdr:col>76</xdr:col>
      <xdr:colOff>114300</xdr:colOff>
      <xdr:row>95</xdr:row>
      <xdr:rowOff>162057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431529"/>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125513</xdr:rowOff>
    </xdr:from>
    <xdr:to>
      <xdr:col>71</xdr:col>
      <xdr:colOff>177800</xdr:colOff>
      <xdr:row>95</xdr:row>
      <xdr:rowOff>143779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13263"/>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130578</xdr:rowOff>
    </xdr:from>
    <xdr:to>
      <xdr:col>85</xdr:col>
      <xdr:colOff>177800</xdr:colOff>
      <xdr:row>96</xdr:row>
      <xdr:rowOff>60728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109005</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9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118303</xdr:rowOff>
    </xdr:from>
    <xdr:to>
      <xdr:col>81</xdr:col>
      <xdr:colOff>101600</xdr:colOff>
      <xdr:row>96</xdr:row>
      <xdr:rowOff>48453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39580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111257</xdr:rowOff>
    </xdr:from>
    <xdr:to>
      <xdr:col>76</xdr:col>
      <xdr:colOff>165100</xdr:colOff>
      <xdr:row>96</xdr:row>
      <xdr:rowOff>41407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32534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4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92979</xdr:rowOff>
    </xdr:from>
    <xdr:to>
      <xdr:col>72</xdr:col>
      <xdr:colOff>38100</xdr:colOff>
      <xdr:row>96</xdr:row>
      <xdr:rowOff>23129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39656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74713</xdr:rowOff>
    </xdr:from>
    <xdr:to>
      <xdr:col>67</xdr:col>
      <xdr:colOff>101600</xdr:colOff>
      <xdr:row>96</xdr:row>
      <xdr:rowOff>4863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21390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衛生費は上水道重要給水施設の耐震化計画から基金を新設積立てにより類似団体平均より高い数値となっている。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商工費は観光交流拠点施設整備等の大型事業の実施により類似団体平均を大きく上回る数値となっている。次年度についても継続整備により大幅に類似団体平均を上回る予定となっている。</a:t>
          </a:r>
        </a:p>
        <a:p>
          <a:r>
            <a:rPr kumimoji="1" lang="ja-JP" altLang="en-US" sz="1300">
              <a:latin typeface="ＭＳ Ｐゴシック" panose="020B0600070205080204" pitchFamily="50" charset="-128"/>
              <a:ea typeface="ＭＳ Ｐゴシック" panose="020B0600070205080204" pitchFamily="50" charset="-128"/>
            </a:rPr>
            <a:t>　消防費は原子力発電所を有している特殊性により類似団体と比べて高い数値となっている。今後も町民の安心・安全の確保に努めていくため高い数値になることが予想される。</a:t>
          </a:r>
        </a:p>
        <a:p>
          <a:r>
            <a:rPr kumimoji="1" lang="ja-JP" altLang="en-US" sz="1300">
              <a:latin typeface="ＭＳ Ｐゴシック" panose="020B0600070205080204" pitchFamily="50" charset="-128"/>
              <a:ea typeface="ＭＳ Ｐゴシック" panose="020B0600070205080204" pitchFamily="50" charset="-128"/>
            </a:rPr>
            <a:t>　教育費は全小中学校空調設備整備等の大型事業の完了により類似団体平均より低い数値に転じたが、町内高等学校の町営寄宿舎整備等の計画遂行から大幅に類似団体平均を上回る予定となっている。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においては歳出額の減少により高い数値に転じている。また、財政調整基金の残高は確保しているものの、中長期財政計画では減少する見込みであり、基金規模を判断し後年度に備える。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9869171</v>
      </c>
      <c r="BO4" s="424"/>
      <c r="BP4" s="424"/>
      <c r="BQ4" s="424"/>
      <c r="BR4" s="424"/>
      <c r="BS4" s="424"/>
      <c r="BT4" s="424"/>
      <c r="BU4" s="425"/>
      <c r="BV4" s="423">
        <v>10110639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9.5</v>
      </c>
      <c r="CU4" s="608"/>
      <c r="CV4" s="608"/>
      <c r="CW4" s="608"/>
      <c r="CX4" s="608"/>
      <c r="CY4" s="608"/>
      <c r="CZ4" s="608"/>
      <c r="DA4" s="609"/>
      <c r="DB4" s="607">
        <v>13.8</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9243227</v>
      </c>
      <c r="BO5" s="429"/>
      <c r="BP5" s="429"/>
      <c r="BQ5" s="429"/>
      <c r="BR5" s="429"/>
      <c r="BS5" s="429"/>
      <c r="BT5" s="429"/>
      <c r="BU5" s="430"/>
      <c r="BV5" s="428">
        <v>9216005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85.3</v>
      </c>
      <c r="CU5" s="399"/>
      <c r="CV5" s="399"/>
      <c r="CW5" s="399"/>
      <c r="CX5" s="399"/>
      <c r="CY5" s="399"/>
      <c r="CZ5" s="399"/>
      <c r="DA5" s="400"/>
      <c r="DB5" s="398">
        <v>85.7</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625944</v>
      </c>
      <c r="BO6" s="429"/>
      <c r="BP6" s="429"/>
      <c r="BQ6" s="429"/>
      <c r="BR6" s="429"/>
      <c r="BS6" s="429"/>
      <c r="BT6" s="429"/>
      <c r="BU6" s="430"/>
      <c r="BV6" s="428">
        <v>894634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88.2</v>
      </c>
      <c r="CU6" s="582"/>
      <c r="CV6" s="582"/>
      <c r="CW6" s="582"/>
      <c r="CX6" s="582"/>
      <c r="CY6" s="582"/>
      <c r="CZ6" s="582"/>
      <c r="DA6" s="583"/>
      <c r="DB6" s="581">
        <v>89.1</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125559</v>
      </c>
      <c r="BO7" s="429"/>
      <c r="BP7" s="429"/>
      <c r="BQ7" s="429"/>
      <c r="BR7" s="429"/>
      <c r="BS7" s="429"/>
      <c r="BT7" s="429"/>
      <c r="BU7" s="430"/>
      <c r="BV7" s="428">
        <v>147759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5286466</v>
      </c>
      <c r="CU7" s="429"/>
      <c r="CV7" s="429"/>
      <c r="CW7" s="429"/>
      <c r="CX7" s="429"/>
      <c r="CY7" s="429"/>
      <c r="CZ7" s="429"/>
      <c r="DA7" s="430"/>
      <c r="DB7" s="428">
        <v>5428075</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104</v>
      </c>
      <c r="AV8" s="486"/>
      <c r="AW8" s="486"/>
      <c r="AX8" s="486"/>
      <c r="AY8" s="408" t="s">
        <v>108</v>
      </c>
      <c r="AZ8" s="409"/>
      <c r="BA8" s="409"/>
      <c r="BB8" s="409"/>
      <c r="BC8" s="409"/>
      <c r="BD8" s="409"/>
      <c r="BE8" s="409"/>
      <c r="BF8" s="409"/>
      <c r="BG8" s="409"/>
      <c r="BH8" s="409"/>
      <c r="BI8" s="409"/>
      <c r="BJ8" s="409"/>
      <c r="BK8" s="409"/>
      <c r="BL8" s="409"/>
      <c r="BM8" s="410"/>
      <c r="BN8" s="428">
        <v>500385</v>
      </c>
      <c r="BO8" s="429"/>
      <c r="BP8" s="429"/>
      <c r="BQ8" s="429"/>
      <c r="BR8" s="429"/>
      <c r="BS8" s="429"/>
      <c r="BT8" s="429"/>
      <c r="BU8" s="430"/>
      <c r="BV8" s="428">
        <v>746875</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0.54</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9626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-246490</v>
      </c>
      <c r="BO9" s="429"/>
      <c r="BP9" s="429"/>
      <c r="BQ9" s="429"/>
      <c r="BR9" s="429"/>
      <c r="BS9" s="429"/>
      <c r="BT9" s="429"/>
      <c r="BU9" s="430"/>
      <c r="BV9" s="428">
        <v>305164</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11.8</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10882</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378561</v>
      </c>
      <c r="BO10" s="429"/>
      <c r="BP10" s="429"/>
      <c r="BQ10" s="429"/>
      <c r="BR10" s="429"/>
      <c r="BS10" s="429"/>
      <c r="BT10" s="429"/>
      <c r="BU10" s="430"/>
      <c r="BV10" s="428">
        <v>225100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9116</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9044</v>
      </c>
      <c r="S13" s="532"/>
      <c r="T13" s="532"/>
      <c r="U13" s="532"/>
      <c r="V13" s="533"/>
      <c r="W13" s="519" t="s">
        <v>139</v>
      </c>
      <c r="X13" s="441"/>
      <c r="Y13" s="441"/>
      <c r="Z13" s="441"/>
      <c r="AA13" s="441"/>
      <c r="AB13" s="442"/>
      <c r="AC13" s="404">
        <v>1556</v>
      </c>
      <c r="AD13" s="405"/>
      <c r="AE13" s="405"/>
      <c r="AF13" s="405"/>
      <c r="AG13" s="406"/>
      <c r="AH13" s="404">
        <v>1770</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132071</v>
      </c>
      <c r="BO13" s="429"/>
      <c r="BP13" s="429"/>
      <c r="BQ13" s="429"/>
      <c r="BR13" s="429"/>
      <c r="BS13" s="429"/>
      <c r="BT13" s="429"/>
      <c r="BU13" s="430"/>
      <c r="BV13" s="428">
        <v>530264</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5.4</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9400</v>
      </c>
      <c r="S14" s="532"/>
      <c r="T14" s="532"/>
      <c r="U14" s="532"/>
      <c r="V14" s="533"/>
      <c r="W14" s="534"/>
      <c r="X14" s="444"/>
      <c r="Y14" s="444"/>
      <c r="Z14" s="444"/>
      <c r="AA14" s="444"/>
      <c r="AB14" s="445"/>
      <c r="AC14" s="524">
        <v>32.799999999999997</v>
      </c>
      <c r="AD14" s="525"/>
      <c r="AE14" s="525"/>
      <c r="AF14" s="525"/>
      <c r="AG14" s="526"/>
      <c r="AH14" s="524">
        <v>33.299999999999997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147</v>
      </c>
      <c r="N15" s="529"/>
      <c r="O15" s="529"/>
      <c r="P15" s="529"/>
      <c r="Q15" s="530"/>
      <c r="R15" s="531">
        <v>9333</v>
      </c>
      <c r="S15" s="532"/>
      <c r="T15" s="532"/>
      <c r="U15" s="532"/>
      <c r="V15" s="533"/>
      <c r="W15" s="519" t="s">
        <v>148</v>
      </c>
      <c r="X15" s="441"/>
      <c r="Y15" s="441"/>
      <c r="Z15" s="441"/>
      <c r="AA15" s="441"/>
      <c r="AB15" s="442"/>
      <c r="AC15" s="404">
        <v>834</v>
      </c>
      <c r="AD15" s="405"/>
      <c r="AE15" s="405"/>
      <c r="AF15" s="405"/>
      <c r="AG15" s="406"/>
      <c r="AH15" s="404">
        <v>924</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2281208</v>
      </c>
      <c r="BO15" s="424"/>
      <c r="BP15" s="424"/>
      <c r="BQ15" s="424"/>
      <c r="BR15" s="424"/>
      <c r="BS15" s="424"/>
      <c r="BT15" s="424"/>
      <c r="BU15" s="425"/>
      <c r="BV15" s="423">
        <v>2314197</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17.600000000000001</v>
      </c>
      <c r="AD16" s="525"/>
      <c r="AE16" s="525"/>
      <c r="AF16" s="525"/>
      <c r="AG16" s="526"/>
      <c r="AH16" s="524">
        <v>17.399999999999999</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4269563</v>
      </c>
      <c r="BO16" s="429"/>
      <c r="BP16" s="429"/>
      <c r="BQ16" s="429"/>
      <c r="BR16" s="429"/>
      <c r="BS16" s="429"/>
      <c r="BT16" s="429"/>
      <c r="BU16" s="430"/>
      <c r="BV16" s="428">
        <v>4271955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2359</v>
      </c>
      <c r="AD17" s="405"/>
      <c r="AE17" s="405"/>
      <c r="AF17" s="405"/>
      <c r="AG17" s="406"/>
      <c r="AH17" s="404">
        <v>2614</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2970207</v>
      </c>
      <c r="BO17" s="429"/>
      <c r="BP17" s="429"/>
      <c r="BQ17" s="429"/>
      <c r="BR17" s="429"/>
      <c r="BS17" s="429"/>
      <c r="BT17" s="429"/>
      <c r="BU17" s="430"/>
      <c r="BV17" s="428">
        <v>3012755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158</v>
      </c>
      <c r="C18" s="491"/>
      <c r="D18" s="491"/>
      <c r="E18" s="492"/>
      <c r="F18" s="492"/>
      <c r="G18" s="492"/>
      <c r="H18" s="492"/>
      <c r="I18" s="492"/>
      <c r="J18" s="492"/>
      <c r="K18" s="492"/>
      <c r="L18" s="493">
        <v>93.98</v>
      </c>
      <c r="M18" s="493"/>
      <c r="N18" s="493"/>
      <c r="O18" s="493"/>
      <c r="P18" s="493"/>
      <c r="Q18" s="493"/>
      <c r="R18" s="494"/>
      <c r="S18" s="494"/>
      <c r="T18" s="494"/>
      <c r="U18" s="494"/>
      <c r="V18" s="495"/>
      <c r="W18" s="509"/>
      <c r="X18" s="510"/>
      <c r="Y18" s="510"/>
      <c r="Z18" s="510"/>
      <c r="AA18" s="510"/>
      <c r="AB18" s="520"/>
      <c r="AC18" s="392">
        <v>49.7</v>
      </c>
      <c r="AD18" s="393"/>
      <c r="AE18" s="393"/>
      <c r="AF18" s="393"/>
      <c r="AG18" s="496"/>
      <c r="AH18" s="392">
        <v>49.2</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4554354</v>
      </c>
      <c r="BO18" s="429"/>
      <c r="BP18" s="429"/>
      <c r="BQ18" s="429"/>
      <c r="BR18" s="429"/>
      <c r="BS18" s="429"/>
      <c r="BT18" s="429"/>
      <c r="BU18" s="430"/>
      <c r="BV18" s="428">
        <v>4708904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160</v>
      </c>
      <c r="C19" s="491"/>
      <c r="D19" s="491"/>
      <c r="E19" s="492"/>
      <c r="F19" s="492"/>
      <c r="G19" s="492"/>
      <c r="H19" s="492"/>
      <c r="I19" s="492"/>
      <c r="J19" s="492"/>
      <c r="K19" s="492"/>
      <c r="L19" s="498">
        <v>102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7736537</v>
      </c>
      <c r="BO19" s="429"/>
      <c r="BP19" s="429"/>
      <c r="BQ19" s="429"/>
      <c r="BR19" s="429"/>
      <c r="BS19" s="429"/>
      <c r="BT19" s="429"/>
      <c r="BU19" s="430"/>
      <c r="BV19" s="428">
        <v>8213016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162</v>
      </c>
      <c r="C20" s="491"/>
      <c r="D20" s="491"/>
      <c r="E20" s="492"/>
      <c r="F20" s="492"/>
      <c r="G20" s="492"/>
      <c r="H20" s="492"/>
      <c r="I20" s="492"/>
      <c r="J20" s="492"/>
      <c r="K20" s="492"/>
      <c r="L20" s="498">
        <v>4488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9473987</v>
      </c>
      <c r="BO23" s="429"/>
      <c r="BP23" s="429"/>
      <c r="BQ23" s="429"/>
      <c r="BR23" s="429"/>
      <c r="BS23" s="429"/>
      <c r="BT23" s="429"/>
      <c r="BU23" s="430"/>
      <c r="BV23" s="428">
        <v>10061528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171</v>
      </c>
      <c r="F24" s="402"/>
      <c r="G24" s="402"/>
      <c r="H24" s="402"/>
      <c r="I24" s="402"/>
      <c r="J24" s="402"/>
      <c r="K24" s="403"/>
      <c r="L24" s="404">
        <v>1</v>
      </c>
      <c r="M24" s="405"/>
      <c r="N24" s="405"/>
      <c r="O24" s="405"/>
      <c r="P24" s="406"/>
      <c r="Q24" s="404">
        <v>7850</v>
      </c>
      <c r="R24" s="405"/>
      <c r="S24" s="405"/>
      <c r="T24" s="405"/>
      <c r="U24" s="405"/>
      <c r="V24" s="406"/>
      <c r="W24" s="470"/>
      <c r="X24" s="461"/>
      <c r="Y24" s="462"/>
      <c r="Z24" s="401" t="s">
        <v>172</v>
      </c>
      <c r="AA24" s="402"/>
      <c r="AB24" s="402"/>
      <c r="AC24" s="402"/>
      <c r="AD24" s="402"/>
      <c r="AE24" s="402"/>
      <c r="AF24" s="402"/>
      <c r="AG24" s="403"/>
      <c r="AH24" s="404">
        <v>156</v>
      </c>
      <c r="AI24" s="405"/>
      <c r="AJ24" s="405"/>
      <c r="AK24" s="405"/>
      <c r="AL24" s="406"/>
      <c r="AM24" s="404">
        <v>447252</v>
      </c>
      <c r="AN24" s="405"/>
      <c r="AO24" s="405"/>
      <c r="AP24" s="405"/>
      <c r="AQ24" s="405"/>
      <c r="AR24" s="406"/>
      <c r="AS24" s="404">
        <v>2867</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6001075</v>
      </c>
      <c r="BO24" s="429"/>
      <c r="BP24" s="429"/>
      <c r="BQ24" s="429"/>
      <c r="BR24" s="429"/>
      <c r="BS24" s="429"/>
      <c r="BT24" s="429"/>
      <c r="BU24" s="430"/>
      <c r="BV24" s="428">
        <v>6388133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174</v>
      </c>
      <c r="F25" s="402"/>
      <c r="G25" s="402"/>
      <c r="H25" s="402"/>
      <c r="I25" s="402"/>
      <c r="J25" s="402"/>
      <c r="K25" s="403"/>
      <c r="L25" s="404">
        <v>1</v>
      </c>
      <c r="M25" s="405"/>
      <c r="N25" s="405"/>
      <c r="O25" s="405"/>
      <c r="P25" s="406"/>
      <c r="Q25" s="404">
        <v>6260</v>
      </c>
      <c r="R25" s="405"/>
      <c r="S25" s="405"/>
      <c r="T25" s="405"/>
      <c r="U25" s="405"/>
      <c r="V25" s="406"/>
      <c r="W25" s="470"/>
      <c r="X25" s="461"/>
      <c r="Y25" s="462"/>
      <c r="Z25" s="401" t="s">
        <v>175</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72194</v>
      </c>
      <c r="BO25" s="424"/>
      <c r="BP25" s="424"/>
      <c r="BQ25" s="424"/>
      <c r="BR25" s="424"/>
      <c r="BS25" s="424"/>
      <c r="BT25" s="424"/>
      <c r="BU25" s="425"/>
      <c r="BV25" s="423">
        <v>91401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177</v>
      </c>
      <c r="F26" s="402"/>
      <c r="G26" s="402"/>
      <c r="H26" s="402"/>
      <c r="I26" s="402"/>
      <c r="J26" s="402"/>
      <c r="K26" s="403"/>
      <c r="L26" s="404">
        <v>1</v>
      </c>
      <c r="M26" s="405"/>
      <c r="N26" s="405"/>
      <c r="O26" s="405"/>
      <c r="P26" s="406"/>
      <c r="Q26" s="404">
        <v>5530</v>
      </c>
      <c r="R26" s="405"/>
      <c r="S26" s="405"/>
      <c r="T26" s="405"/>
      <c r="U26" s="405"/>
      <c r="V26" s="406"/>
      <c r="W26" s="470"/>
      <c r="X26" s="461"/>
      <c r="Y26" s="462"/>
      <c r="Z26" s="401" t="s">
        <v>178</v>
      </c>
      <c r="AA26" s="483"/>
      <c r="AB26" s="483"/>
      <c r="AC26" s="483"/>
      <c r="AD26" s="483"/>
      <c r="AE26" s="483"/>
      <c r="AF26" s="483"/>
      <c r="AG26" s="484"/>
      <c r="AH26" s="404" t="s">
        <v>137</v>
      </c>
      <c r="AI26" s="405"/>
      <c r="AJ26" s="405"/>
      <c r="AK26" s="405"/>
      <c r="AL26" s="406"/>
      <c r="AM26" s="404" t="s">
        <v>137</v>
      </c>
      <c r="AN26" s="405"/>
      <c r="AO26" s="405"/>
      <c r="AP26" s="405"/>
      <c r="AQ26" s="405"/>
      <c r="AR26" s="406"/>
      <c r="AS26" s="404" t="s">
        <v>137</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180</v>
      </c>
      <c r="F27" s="402"/>
      <c r="G27" s="402"/>
      <c r="H27" s="402"/>
      <c r="I27" s="402"/>
      <c r="J27" s="402"/>
      <c r="K27" s="403"/>
      <c r="L27" s="404">
        <v>1</v>
      </c>
      <c r="M27" s="405"/>
      <c r="N27" s="405"/>
      <c r="O27" s="405"/>
      <c r="P27" s="406"/>
      <c r="Q27" s="404">
        <v>2720</v>
      </c>
      <c r="R27" s="405"/>
      <c r="S27" s="405"/>
      <c r="T27" s="405"/>
      <c r="U27" s="405"/>
      <c r="V27" s="406"/>
      <c r="W27" s="470"/>
      <c r="X27" s="461"/>
      <c r="Y27" s="462"/>
      <c r="Z27" s="401" t="s">
        <v>181</v>
      </c>
      <c r="AA27" s="402"/>
      <c r="AB27" s="402"/>
      <c r="AC27" s="402"/>
      <c r="AD27" s="402"/>
      <c r="AE27" s="402"/>
      <c r="AF27" s="402"/>
      <c r="AG27" s="403"/>
      <c r="AH27" s="404" t="s">
        <v>137</v>
      </c>
      <c r="AI27" s="405"/>
      <c r="AJ27" s="405"/>
      <c r="AK27" s="405"/>
      <c r="AL27" s="406"/>
      <c r="AM27" s="404" t="s">
        <v>137</v>
      </c>
      <c r="AN27" s="405"/>
      <c r="AO27" s="405"/>
      <c r="AP27" s="405"/>
      <c r="AQ27" s="405"/>
      <c r="AR27" s="406"/>
      <c r="AS27" s="404" t="s">
        <v>137</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333416</v>
      </c>
      <c r="BO27" s="432"/>
      <c r="BP27" s="432"/>
      <c r="BQ27" s="432"/>
      <c r="BR27" s="432"/>
      <c r="BS27" s="432"/>
      <c r="BT27" s="432"/>
      <c r="BU27" s="433"/>
      <c r="BV27" s="431">
        <v>333335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183</v>
      </c>
      <c r="F28" s="402"/>
      <c r="G28" s="402"/>
      <c r="H28" s="402"/>
      <c r="I28" s="402"/>
      <c r="J28" s="402"/>
      <c r="K28" s="403"/>
      <c r="L28" s="404">
        <v>1</v>
      </c>
      <c r="M28" s="405"/>
      <c r="N28" s="405"/>
      <c r="O28" s="405"/>
      <c r="P28" s="406"/>
      <c r="Q28" s="404">
        <v>2250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3975019</v>
      </c>
      <c r="BO28" s="424"/>
      <c r="BP28" s="424"/>
      <c r="BQ28" s="424"/>
      <c r="BR28" s="424"/>
      <c r="BS28" s="424"/>
      <c r="BT28" s="424"/>
      <c r="BU28" s="425"/>
      <c r="BV28" s="423">
        <v>3596458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186</v>
      </c>
      <c r="F29" s="402"/>
      <c r="G29" s="402"/>
      <c r="H29" s="402"/>
      <c r="I29" s="402"/>
      <c r="J29" s="402"/>
      <c r="K29" s="403"/>
      <c r="L29" s="404">
        <v>14</v>
      </c>
      <c r="M29" s="405"/>
      <c r="N29" s="405"/>
      <c r="O29" s="405"/>
      <c r="P29" s="406"/>
      <c r="Q29" s="404">
        <v>2080</v>
      </c>
      <c r="R29" s="405"/>
      <c r="S29" s="405"/>
      <c r="T29" s="405"/>
      <c r="U29" s="405"/>
      <c r="V29" s="406"/>
      <c r="W29" s="471"/>
      <c r="X29" s="472"/>
      <c r="Y29" s="473"/>
      <c r="Z29" s="401" t="s">
        <v>187</v>
      </c>
      <c r="AA29" s="402"/>
      <c r="AB29" s="402"/>
      <c r="AC29" s="402"/>
      <c r="AD29" s="402"/>
      <c r="AE29" s="402"/>
      <c r="AF29" s="402"/>
      <c r="AG29" s="403"/>
      <c r="AH29" s="404">
        <v>156</v>
      </c>
      <c r="AI29" s="405"/>
      <c r="AJ29" s="405"/>
      <c r="AK29" s="405"/>
      <c r="AL29" s="406"/>
      <c r="AM29" s="404">
        <v>447252</v>
      </c>
      <c r="AN29" s="405"/>
      <c r="AO29" s="405"/>
      <c r="AP29" s="405"/>
      <c r="AQ29" s="405"/>
      <c r="AR29" s="406"/>
      <c r="AS29" s="404">
        <v>2867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858981</v>
      </c>
      <c r="BO29" s="429"/>
      <c r="BP29" s="429"/>
      <c r="BQ29" s="429"/>
      <c r="BR29" s="429"/>
      <c r="BS29" s="429"/>
      <c r="BT29" s="429"/>
      <c r="BU29" s="430"/>
      <c r="BV29" s="428">
        <v>818266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92.1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8001621</v>
      </c>
      <c r="BO30" s="432"/>
      <c r="BP30" s="432"/>
      <c r="BQ30" s="432"/>
      <c r="BR30" s="432"/>
      <c r="BS30" s="432"/>
      <c r="BT30" s="432"/>
      <c r="BU30" s="433"/>
      <c r="BV30" s="431">
        <v>8105956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198</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風力発電事業特別会計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愛媛県市町総合事務組合(退職手当事業分)</v>
      </c>
      <c r="BZ34" s="386"/>
      <c r="CA34" s="386"/>
      <c r="CB34" s="386"/>
      <c r="CC34" s="386"/>
      <c r="CD34" s="386"/>
      <c r="CE34" s="386"/>
      <c r="CF34" s="386"/>
      <c r="CG34" s="386"/>
      <c r="CH34" s="386"/>
      <c r="CI34" s="386"/>
      <c r="CJ34" s="386"/>
      <c r="CK34" s="386"/>
      <c r="CL34" s="386"/>
      <c r="CM34" s="386"/>
      <c r="CN34" s="214"/>
      <c r="CO34" s="387">
        <f>IF(CQ34="","",MAX(C34:D43,U34:V43,AM34:AN43,BE34:BF43,BW34:BX43)+1)</f>
        <v>24</v>
      </c>
      <c r="CP34" s="387"/>
      <c r="CQ34" s="386" t="str">
        <f>IF('各会計、関係団体の財政状況及び健全化判断比率'!BS7="","",'各会計、関係団体の財政状況及び健全化判断比率'!BS7)</f>
        <v>クリエイト伊方</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学校給食特別会計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国民健康保険（直診）特別会計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IF('各会計、関係団体の財政状況及び健全化判断比率'!B35="","",'各会計、関係団体の財政状況及び健全化判断比率'!B35)</f>
        <v>港湾整備事業特別会計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愛媛県市町総合事務組合(消防補償事業分)</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IF('各会計、関係団体の財政状況及び健全化判断比率'!B36="","",'各会計、関係団体の財政状況及び健全化判断比率'!B36)</f>
        <v>公共下水道事業特別会計</v>
      </c>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愛媛県市町総合事務組合(交通災害事業分)</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介護保険（保険）特別会計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12</v>
      </c>
      <c r="BF37" s="387"/>
      <c r="BG37" s="386" t="str">
        <f>IF('各会計、関係団体の財政状況及び健全化判断比率'!B37="","",'各会計、関係団体の財政状況及び健全化判断比率'!B37)</f>
        <v>小規模下水道事業特別会計</v>
      </c>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愛媛県市町総合事務組合(自治会館事業分)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7</v>
      </c>
      <c r="V38" s="387"/>
      <c r="W38" s="386" t="str">
        <f>IF('各会計、関係団体の財政状況及び健全化判断比率'!B32="","",'各会計、関係団体の財政状況及び健全化判断比率'!B32)</f>
        <v>介護保険（サービス）特別会計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13</v>
      </c>
      <c r="BF38" s="387"/>
      <c r="BG38" s="386" t="str">
        <f>IF('各会計、関係団体の財政状況及び健全化判断比率'!B38="","",'各会計、関係団体の財政状況及び健全化判断比率'!B38)</f>
        <v>特定地域生活排水処理事業特別会計</v>
      </c>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愛媛県市町総合事務組合(議員公務災害業分)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愛媛県市町総合事務組合(共通経費分)</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八幡浜地区施設事務組合（一般会計）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21</v>
      </c>
      <c r="BX41" s="387"/>
      <c r="BY41" s="386" t="str">
        <f>IF('各会計、関係団体の財政状況及び健全化判断比率'!B75="","",'各会計、関係団体の財政状況及び健全化判断比率'!B75)</f>
        <v>八幡浜地区施設事務組合（消防事業特別会計）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22</v>
      </c>
      <c r="BX42" s="387"/>
      <c r="BY42" s="386" t="str">
        <f>IF('各会計、関係団体の財政状況及び健全化判断比率'!B76="","",'各会計、関係団体の財政状況及び健全化判断比率'!B76)</f>
        <v>八幡浜地区施設事務組合（一次救急休日・夜間診療所事業特別会計）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23</v>
      </c>
      <c r="BX43" s="387"/>
      <c r="BY43" s="386" t="str">
        <f>IF('各会計、関係団体の財政状況及び健全化判断比率'!B77="","",'各会計、関係団体の財政状況及び健全化判断比率'!B77)</f>
        <v>八幡浜地区施設事務組合（し尿処理事業特別会計）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TRXZ0eXQXgchKgLNUseqLbgBRpsKOb0XMF0NJPItyyCZUKWiS4Wl/M8ACYeEMfAtT6MlzN9hfWc2wACXTkTACA==" saltValue="6WWzEPv2l/9ZWdR3nT6R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election activeCell="CQ34" sqref="CQ34:DE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10" t="s">
        <v>574</v>
      </c>
      <c r="D34" s="1210"/>
      <c r="E34" s="1211"/>
      <c r="F34" s="32">
        <v>2.66</v>
      </c>
      <c r="G34" s="33">
        <v>1.39</v>
      </c>
      <c r="H34" s="33">
        <v>7.83</v>
      </c>
      <c r="I34" s="33">
        <v>13.75</v>
      </c>
      <c r="J34" s="34">
        <v>9.4600000000000009</v>
      </c>
      <c r="K34" s="22"/>
      <c r="L34" s="22"/>
      <c r="M34" s="22"/>
      <c r="N34" s="22"/>
      <c r="O34" s="22"/>
      <c r="P34" s="22"/>
    </row>
    <row r="35" spans="1:16" ht="39" customHeight="1">
      <c r="A35" s="22"/>
      <c r="B35" s="35"/>
      <c r="C35" s="1204" t="s">
        <v>575</v>
      </c>
      <c r="D35" s="1205"/>
      <c r="E35" s="1206"/>
      <c r="F35" s="36">
        <v>1.58</v>
      </c>
      <c r="G35" s="37">
        <v>1.81</v>
      </c>
      <c r="H35" s="37">
        <v>2.17</v>
      </c>
      <c r="I35" s="37">
        <v>2.92</v>
      </c>
      <c r="J35" s="38">
        <v>3.31</v>
      </c>
      <c r="K35" s="22"/>
      <c r="L35" s="22"/>
      <c r="M35" s="22"/>
      <c r="N35" s="22"/>
      <c r="O35" s="22"/>
      <c r="P35" s="22"/>
    </row>
    <row r="36" spans="1:16" ht="39" customHeight="1">
      <c r="A36" s="22"/>
      <c r="B36" s="35"/>
      <c r="C36" s="1204" t="s">
        <v>576</v>
      </c>
      <c r="D36" s="1205"/>
      <c r="E36" s="1206"/>
      <c r="F36" s="36">
        <v>0.68</v>
      </c>
      <c r="G36" s="37">
        <v>0.69</v>
      </c>
      <c r="H36" s="37">
        <v>0.94</v>
      </c>
      <c r="I36" s="37">
        <v>1.22</v>
      </c>
      <c r="J36" s="38">
        <v>1.53</v>
      </c>
      <c r="K36" s="22"/>
      <c r="L36" s="22"/>
      <c r="M36" s="22"/>
      <c r="N36" s="22"/>
      <c r="O36" s="22"/>
      <c r="P36" s="22"/>
    </row>
    <row r="37" spans="1:16" ht="39" customHeight="1">
      <c r="A37" s="22"/>
      <c r="B37" s="35"/>
      <c r="C37" s="1204" t="s">
        <v>577</v>
      </c>
      <c r="D37" s="1205"/>
      <c r="E37" s="1206"/>
      <c r="F37" s="36">
        <v>0.16</v>
      </c>
      <c r="G37" s="37">
        <v>0.59</v>
      </c>
      <c r="H37" s="37">
        <v>0.71</v>
      </c>
      <c r="I37" s="37">
        <v>0.78</v>
      </c>
      <c r="J37" s="38">
        <v>0.98</v>
      </c>
      <c r="K37" s="22"/>
      <c r="L37" s="22"/>
      <c r="M37" s="22"/>
      <c r="N37" s="22"/>
      <c r="O37" s="22"/>
      <c r="P37" s="22"/>
    </row>
    <row r="38" spans="1:16" ht="39" customHeight="1">
      <c r="A38" s="22"/>
      <c r="B38" s="35"/>
      <c r="C38" s="1204" t="s">
        <v>578</v>
      </c>
      <c r="D38" s="1205"/>
      <c r="E38" s="1206"/>
      <c r="F38" s="36">
        <v>0.63</v>
      </c>
      <c r="G38" s="37">
        <v>0.8</v>
      </c>
      <c r="H38" s="37">
        <v>0.62</v>
      </c>
      <c r="I38" s="37">
        <v>0.43</v>
      </c>
      <c r="J38" s="38">
        <v>0.38</v>
      </c>
      <c r="K38" s="22"/>
      <c r="L38" s="22"/>
      <c r="M38" s="22"/>
      <c r="N38" s="22"/>
      <c r="O38" s="22"/>
      <c r="P38" s="22"/>
    </row>
    <row r="39" spans="1:16" ht="39" customHeight="1">
      <c r="A39" s="22"/>
      <c r="B39" s="35"/>
      <c r="C39" s="1204" t="s">
        <v>579</v>
      </c>
      <c r="D39" s="1205"/>
      <c r="E39" s="1206"/>
      <c r="F39" s="36">
        <v>0.44</v>
      </c>
      <c r="G39" s="37">
        <v>0.44</v>
      </c>
      <c r="H39" s="37">
        <v>0.5</v>
      </c>
      <c r="I39" s="37">
        <v>0.68</v>
      </c>
      <c r="J39" s="38">
        <v>0.15</v>
      </c>
      <c r="K39" s="22"/>
      <c r="L39" s="22"/>
      <c r="M39" s="22"/>
      <c r="N39" s="22"/>
      <c r="O39" s="22"/>
      <c r="P39" s="22"/>
    </row>
    <row r="40" spans="1:16" ht="39" customHeight="1">
      <c r="A40" s="22"/>
      <c r="B40" s="35"/>
      <c r="C40" s="1204" t="s">
        <v>580</v>
      </c>
      <c r="D40" s="1205"/>
      <c r="E40" s="1206"/>
      <c r="F40" s="36">
        <v>0</v>
      </c>
      <c r="G40" s="37">
        <v>0</v>
      </c>
      <c r="H40" s="37">
        <v>0</v>
      </c>
      <c r="I40" s="37">
        <v>0</v>
      </c>
      <c r="J40" s="38">
        <v>0</v>
      </c>
      <c r="K40" s="22"/>
      <c r="L40" s="22"/>
      <c r="M40" s="22"/>
      <c r="N40" s="22"/>
      <c r="O40" s="22"/>
      <c r="P40" s="22"/>
    </row>
    <row r="41" spans="1:16" ht="39" customHeight="1">
      <c r="A41" s="22"/>
      <c r="B41" s="35"/>
      <c r="C41" s="1204" t="s">
        <v>581</v>
      </c>
      <c r="D41" s="1205"/>
      <c r="E41" s="1206"/>
      <c r="F41" s="36">
        <v>0</v>
      </c>
      <c r="G41" s="37">
        <v>0</v>
      </c>
      <c r="H41" s="37">
        <v>0</v>
      </c>
      <c r="I41" s="37">
        <v>0</v>
      </c>
      <c r="J41" s="38">
        <v>0</v>
      </c>
      <c r="K41" s="22"/>
      <c r="L41" s="22"/>
      <c r="M41" s="22"/>
      <c r="N41" s="22"/>
      <c r="O41" s="22"/>
      <c r="P41" s="22"/>
    </row>
    <row r="42" spans="1:16" ht="39" customHeight="1">
      <c r="A42" s="22"/>
      <c r="B42" s="39"/>
      <c r="C42" s="1204" t="s">
        <v>582</v>
      </c>
      <c r="D42" s="1205"/>
      <c r="E42" s="1206"/>
      <c r="F42" s="36" t="s">
        <v>527</v>
      </c>
      <c r="G42" s="37" t="s">
        <v>527</v>
      </c>
      <c r="H42" s="37" t="s">
        <v>527</v>
      </c>
      <c r="I42" s="37" t="s">
        <v>527</v>
      </c>
      <c r="J42" s="38" t="s">
        <v>527</v>
      </c>
      <c r="K42" s="22"/>
      <c r="L42" s="22"/>
      <c r="M42" s="22"/>
      <c r="N42" s="22"/>
      <c r="O42" s="22"/>
      <c r="P42" s="22"/>
    </row>
    <row r="43" spans="1:16" ht="39" customHeight="1" thickBot="1">
      <c r="A43" s="22"/>
      <c r="B43" s="40"/>
      <c r="C43" s="1207" t="s">
        <v>583</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YIujrjqTYYbaSA9GAoUyQb4LuMZnFjzt/ogVxU+SdaJUOOEoL+965SkpqQUkXZtbfs2miqhjQt966CfPiGd9A==" saltValue="mwQDMNnh5Ip+iJImpx0J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5" zoomScaleNormal="85" zoomScaleSheetLayoutView="55" workbookViewId="0">
      <selection activeCell="CQ34" sqref="CQ34:DE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30" t="s">
        <v>11</v>
      </c>
      <c r="C45" s="1231"/>
      <c r="D45" s="58"/>
      <c r="E45" s="1236" t="s">
        <v>12</v>
      </c>
      <c r="F45" s="1236"/>
      <c r="G45" s="1236"/>
      <c r="H45" s="1236"/>
      <c r="I45" s="1236"/>
      <c r="J45" s="1237"/>
      <c r="K45" s="59">
        <v>1188</v>
      </c>
      <c r="L45" s="60">
        <v>1113</v>
      </c>
      <c r="M45" s="60">
        <v>1044</v>
      </c>
      <c r="N45" s="60">
        <v>1003</v>
      </c>
      <c r="O45" s="61">
        <v>948</v>
      </c>
      <c r="P45" s="48"/>
      <c r="Q45" s="48"/>
      <c r="R45" s="48"/>
      <c r="S45" s="48"/>
      <c r="T45" s="48"/>
      <c r="U45" s="48"/>
    </row>
    <row r="46" spans="1:21" ht="30.75" customHeight="1">
      <c r="A46" s="48"/>
      <c r="B46" s="1232"/>
      <c r="C46" s="1233"/>
      <c r="D46" s="62"/>
      <c r="E46" s="1214" t="s">
        <v>13</v>
      </c>
      <c r="F46" s="1214"/>
      <c r="G46" s="1214"/>
      <c r="H46" s="1214"/>
      <c r="I46" s="1214"/>
      <c r="J46" s="1215"/>
      <c r="K46" s="63" t="s">
        <v>527</v>
      </c>
      <c r="L46" s="64" t="s">
        <v>527</v>
      </c>
      <c r="M46" s="64" t="s">
        <v>527</v>
      </c>
      <c r="N46" s="64" t="s">
        <v>527</v>
      </c>
      <c r="O46" s="65" t="s">
        <v>527</v>
      </c>
      <c r="P46" s="48"/>
      <c r="Q46" s="48"/>
      <c r="R46" s="48"/>
      <c r="S46" s="48"/>
      <c r="T46" s="48"/>
      <c r="U46" s="48"/>
    </row>
    <row r="47" spans="1:21" ht="30.75" customHeight="1">
      <c r="A47" s="48"/>
      <c r="B47" s="1232"/>
      <c r="C47" s="1233"/>
      <c r="D47" s="62"/>
      <c r="E47" s="1214" t="s">
        <v>14</v>
      </c>
      <c r="F47" s="1214"/>
      <c r="G47" s="1214"/>
      <c r="H47" s="1214"/>
      <c r="I47" s="1214"/>
      <c r="J47" s="1215"/>
      <c r="K47" s="63" t="s">
        <v>527</v>
      </c>
      <c r="L47" s="64" t="s">
        <v>527</v>
      </c>
      <c r="M47" s="64" t="s">
        <v>527</v>
      </c>
      <c r="N47" s="64" t="s">
        <v>527</v>
      </c>
      <c r="O47" s="65" t="s">
        <v>527</v>
      </c>
      <c r="P47" s="48"/>
      <c r="Q47" s="48"/>
      <c r="R47" s="48"/>
      <c r="S47" s="48"/>
      <c r="T47" s="48"/>
      <c r="U47" s="48"/>
    </row>
    <row r="48" spans="1:21" ht="30.75" customHeight="1">
      <c r="A48" s="48"/>
      <c r="B48" s="1232"/>
      <c r="C48" s="1233"/>
      <c r="D48" s="62"/>
      <c r="E48" s="1214" t="s">
        <v>15</v>
      </c>
      <c r="F48" s="1214"/>
      <c r="G48" s="1214"/>
      <c r="H48" s="1214"/>
      <c r="I48" s="1214"/>
      <c r="J48" s="1215"/>
      <c r="K48" s="63">
        <v>197</v>
      </c>
      <c r="L48" s="64">
        <v>210</v>
      </c>
      <c r="M48" s="64">
        <v>212</v>
      </c>
      <c r="N48" s="64">
        <v>209</v>
      </c>
      <c r="O48" s="65">
        <v>204</v>
      </c>
      <c r="P48" s="48"/>
      <c r="Q48" s="48"/>
      <c r="R48" s="48"/>
      <c r="S48" s="48"/>
      <c r="T48" s="48"/>
      <c r="U48" s="48"/>
    </row>
    <row r="49" spans="1:21" ht="30.75" customHeight="1">
      <c r="A49" s="48"/>
      <c r="B49" s="1232"/>
      <c r="C49" s="1233"/>
      <c r="D49" s="62"/>
      <c r="E49" s="1214" t="s">
        <v>16</v>
      </c>
      <c r="F49" s="1214"/>
      <c r="G49" s="1214"/>
      <c r="H49" s="1214"/>
      <c r="I49" s="1214"/>
      <c r="J49" s="1215"/>
      <c r="K49" s="63">
        <v>0</v>
      </c>
      <c r="L49" s="64">
        <v>1</v>
      </c>
      <c r="M49" s="64">
        <v>1</v>
      </c>
      <c r="N49" s="64">
        <v>1</v>
      </c>
      <c r="O49" s="65">
        <v>1</v>
      </c>
      <c r="P49" s="48"/>
      <c r="Q49" s="48"/>
      <c r="R49" s="48"/>
      <c r="S49" s="48"/>
      <c r="T49" s="48"/>
      <c r="U49" s="48"/>
    </row>
    <row r="50" spans="1:21" ht="30.75" customHeight="1">
      <c r="A50" s="48"/>
      <c r="B50" s="1232"/>
      <c r="C50" s="1233"/>
      <c r="D50" s="62"/>
      <c r="E50" s="1214" t="s">
        <v>17</v>
      </c>
      <c r="F50" s="1214"/>
      <c r="G50" s="1214"/>
      <c r="H50" s="1214"/>
      <c r="I50" s="1214"/>
      <c r="J50" s="1215"/>
      <c r="K50" s="63">
        <v>20</v>
      </c>
      <c r="L50" s="64">
        <v>19</v>
      </c>
      <c r="M50" s="64">
        <v>19</v>
      </c>
      <c r="N50" s="64">
        <v>11</v>
      </c>
      <c r="O50" s="65">
        <v>6</v>
      </c>
      <c r="P50" s="48"/>
      <c r="Q50" s="48"/>
      <c r="R50" s="48"/>
      <c r="S50" s="48"/>
      <c r="T50" s="48"/>
      <c r="U50" s="48"/>
    </row>
    <row r="51" spans="1:21" ht="30.75" customHeight="1">
      <c r="A51" s="48"/>
      <c r="B51" s="1234"/>
      <c r="C51" s="1235"/>
      <c r="D51" s="66"/>
      <c r="E51" s="1214" t="s">
        <v>18</v>
      </c>
      <c r="F51" s="1214"/>
      <c r="G51" s="1214"/>
      <c r="H51" s="1214"/>
      <c r="I51" s="1214"/>
      <c r="J51" s="1215"/>
      <c r="K51" s="63" t="s">
        <v>527</v>
      </c>
      <c r="L51" s="64" t="s">
        <v>527</v>
      </c>
      <c r="M51" s="64" t="s">
        <v>527</v>
      </c>
      <c r="N51" s="64" t="s">
        <v>527</v>
      </c>
      <c r="O51" s="65" t="s">
        <v>527</v>
      </c>
      <c r="P51" s="48"/>
      <c r="Q51" s="48"/>
      <c r="R51" s="48"/>
      <c r="S51" s="48"/>
      <c r="T51" s="48"/>
      <c r="U51" s="48"/>
    </row>
    <row r="52" spans="1:21" ht="30.75" customHeight="1">
      <c r="A52" s="48"/>
      <c r="B52" s="1212" t="s">
        <v>19</v>
      </c>
      <c r="C52" s="1213"/>
      <c r="D52" s="66"/>
      <c r="E52" s="1214" t="s">
        <v>20</v>
      </c>
      <c r="F52" s="1214"/>
      <c r="G52" s="1214"/>
      <c r="H52" s="1214"/>
      <c r="I52" s="1214"/>
      <c r="J52" s="1215"/>
      <c r="K52" s="63">
        <v>1140</v>
      </c>
      <c r="L52" s="64">
        <v>1067</v>
      </c>
      <c r="M52" s="64">
        <v>1012</v>
      </c>
      <c r="N52" s="64">
        <v>976</v>
      </c>
      <c r="O52" s="65">
        <v>925</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265</v>
      </c>
      <c r="L53" s="69">
        <v>276</v>
      </c>
      <c r="M53" s="69">
        <v>264</v>
      </c>
      <c r="N53" s="69">
        <v>248</v>
      </c>
      <c r="O53" s="70">
        <v>234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3fhDJsUqVBQHYe/iq4VnhS1hKVXMyTTE074tQFG9ujAAAJKFbPt4y8Ir0gb4vn12OWKdS1E64mwRxz+l4FPEA==" saltValue="3BJZQ+flwWCjHAgdv5RR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85" zoomScaleNormal="85" zoomScaleSheetLayoutView="100" workbookViewId="0">
      <selection activeCell="CQ34" sqref="CQ34:DE3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50" t="s">
        <v>30</v>
      </c>
      <c r="C41" s="1251"/>
      <c r="D41" s="102"/>
      <c r="E41" s="1252" t="s">
        <v>31</v>
      </c>
      <c r="F41" s="1252"/>
      <c r="G41" s="1252"/>
      <c r="H41" s="1253"/>
      <c r="I41" s="103">
        <v>10747</v>
      </c>
      <c r="J41" s="104">
        <v>10595</v>
      </c>
      <c r="K41" s="104">
        <v>10652</v>
      </c>
      <c r="L41" s="104">
        <v>10099</v>
      </c>
      <c r="M41" s="105">
        <v>9506</v>
      </c>
    </row>
    <row r="42" spans="2:13" ht="27.75" customHeight="1">
      <c r="B42" s="1240"/>
      <c r="C42" s="1241"/>
      <c r="D42" s="106"/>
      <c r="E42" s="1244" t="s">
        <v>32</v>
      </c>
      <c r="F42" s="1244"/>
      <c r="G42" s="1244"/>
      <c r="H42" s="1245"/>
      <c r="I42" s="107">
        <v>62</v>
      </c>
      <c r="J42" s="108">
        <v>184</v>
      </c>
      <c r="K42" s="108">
        <v>132</v>
      </c>
      <c r="L42" s="108">
        <v>91</v>
      </c>
      <c r="M42" s="109">
        <v>72</v>
      </c>
    </row>
    <row r="43" spans="2:13" ht="27.75" customHeight="1">
      <c r="B43" s="1240"/>
      <c r="C43" s="1241"/>
      <c r="D43" s="106"/>
      <c r="E43" s="1244" t="s">
        <v>33</v>
      </c>
      <c r="F43" s="1244"/>
      <c r="G43" s="1244"/>
      <c r="H43" s="1245"/>
      <c r="I43" s="107">
        <v>2590</v>
      </c>
      <c r="J43" s="108">
        <v>2624</v>
      </c>
      <c r="K43" s="108">
        <v>2581</v>
      </c>
      <c r="L43" s="108">
        <v>2540</v>
      </c>
      <c r="M43" s="109">
        <v>2362</v>
      </c>
    </row>
    <row r="44" spans="2:13" ht="27.75" customHeight="1">
      <c r="B44" s="1240"/>
      <c r="C44" s="1241"/>
      <c r="D44" s="106"/>
      <c r="E44" s="1244" t="s">
        <v>34</v>
      </c>
      <c r="F44" s="1244"/>
      <c r="G44" s="1244"/>
      <c r="H44" s="1245"/>
      <c r="I44" s="107">
        <v>50</v>
      </c>
      <c r="J44" s="108">
        <v>41</v>
      </c>
      <c r="K44" s="108">
        <v>32</v>
      </c>
      <c r="L44" s="108">
        <v>45</v>
      </c>
      <c r="M44" s="109">
        <v>90</v>
      </c>
    </row>
    <row r="45" spans="2:13" ht="27.75" customHeight="1">
      <c r="B45" s="1240"/>
      <c r="C45" s="1241"/>
      <c r="D45" s="106"/>
      <c r="E45" s="1244" t="s">
        <v>35</v>
      </c>
      <c r="F45" s="1244"/>
      <c r="G45" s="1244"/>
      <c r="H45" s="1245"/>
      <c r="I45" s="107">
        <v>1606</v>
      </c>
      <c r="J45" s="108">
        <v>1478</v>
      </c>
      <c r="K45" s="108">
        <v>1248</v>
      </c>
      <c r="L45" s="108">
        <v>1130</v>
      </c>
      <c r="M45" s="109">
        <v>952</v>
      </c>
    </row>
    <row r="46" spans="2:13" ht="27.75" customHeight="1">
      <c r="B46" s="1240"/>
      <c r="C46" s="1241"/>
      <c r="D46" s="110"/>
      <c r="E46" s="1244" t="s">
        <v>36</v>
      </c>
      <c r="F46" s="1244"/>
      <c r="G46" s="1244"/>
      <c r="H46" s="1245"/>
      <c r="I46" s="107" t="s">
        <v>527</v>
      </c>
      <c r="J46" s="108" t="s">
        <v>527</v>
      </c>
      <c r="K46" s="108" t="s">
        <v>527</v>
      </c>
      <c r="L46" s="108" t="s">
        <v>527</v>
      </c>
      <c r="M46" s="109" t="s">
        <v>527</v>
      </c>
    </row>
    <row r="47" spans="2:13" ht="27.75" customHeight="1">
      <c r="B47" s="1240"/>
      <c r="C47" s="1241"/>
      <c r="D47" s="111"/>
      <c r="E47" s="1254" t="s">
        <v>37</v>
      </c>
      <c r="F47" s="1255"/>
      <c r="G47" s="1255"/>
      <c r="H47" s="1256"/>
      <c r="I47" s="107" t="s">
        <v>527</v>
      </c>
      <c r="J47" s="108" t="s">
        <v>527</v>
      </c>
      <c r="K47" s="108" t="s">
        <v>527</v>
      </c>
      <c r="L47" s="108" t="s">
        <v>527</v>
      </c>
      <c r="M47" s="109" t="s">
        <v>527</v>
      </c>
    </row>
    <row r="48" spans="2:13" ht="27.75" customHeight="1">
      <c r="B48" s="1240"/>
      <c r="C48" s="1241"/>
      <c r="D48" s="106"/>
      <c r="E48" s="1244" t="s">
        <v>38</v>
      </c>
      <c r="F48" s="1244"/>
      <c r="G48" s="1244"/>
      <c r="H48" s="1245"/>
      <c r="I48" s="107" t="s">
        <v>527</v>
      </c>
      <c r="J48" s="108" t="s">
        <v>527</v>
      </c>
      <c r="K48" s="108" t="s">
        <v>527</v>
      </c>
      <c r="L48" s="108" t="s">
        <v>527</v>
      </c>
      <c r="M48" s="109" t="s">
        <v>527</v>
      </c>
    </row>
    <row r="49" spans="2:13" ht="27.75" customHeight="1">
      <c r="B49" s="1242"/>
      <c r="C49" s="1243"/>
      <c r="D49" s="106"/>
      <c r="E49" s="1244" t="s">
        <v>39</v>
      </c>
      <c r="F49" s="1244"/>
      <c r="G49" s="1244"/>
      <c r="H49" s="1245"/>
      <c r="I49" s="107" t="s">
        <v>527</v>
      </c>
      <c r="J49" s="108" t="s">
        <v>527</v>
      </c>
      <c r="K49" s="108" t="s">
        <v>527</v>
      </c>
      <c r="L49" s="108" t="s">
        <v>527</v>
      </c>
      <c r="M49" s="109" t="s">
        <v>527</v>
      </c>
    </row>
    <row r="50" spans="2:13" ht="27.75" customHeight="1">
      <c r="B50" s="1238" t="s">
        <v>40</v>
      </c>
      <c r="C50" s="1239"/>
      <c r="D50" s="112"/>
      <c r="E50" s="1244" t="s">
        <v>41</v>
      </c>
      <c r="F50" s="1244"/>
      <c r="G50" s="1244"/>
      <c r="H50" s="1245"/>
      <c r="I50" s="107">
        <v>8606</v>
      </c>
      <c r="J50" s="108">
        <v>9133</v>
      </c>
      <c r="K50" s="108">
        <v>9434</v>
      </c>
      <c r="L50" s="108">
        <v>9646</v>
      </c>
      <c r="M50" s="109">
        <v>10085</v>
      </c>
    </row>
    <row r="51" spans="2:13" ht="27.75" customHeight="1">
      <c r="B51" s="1240"/>
      <c r="C51" s="1241"/>
      <c r="D51" s="106"/>
      <c r="E51" s="1244" t="s">
        <v>42</v>
      </c>
      <c r="F51" s="1244"/>
      <c r="G51" s="1244"/>
      <c r="H51" s="1245"/>
      <c r="I51" s="107">
        <v>263</v>
      </c>
      <c r="J51" s="108">
        <v>234</v>
      </c>
      <c r="K51" s="108">
        <v>204</v>
      </c>
      <c r="L51" s="108">
        <v>179</v>
      </c>
      <c r="M51" s="109">
        <v>155</v>
      </c>
    </row>
    <row r="52" spans="2:13" ht="27.75" customHeight="1">
      <c r="B52" s="1242"/>
      <c r="C52" s="1243"/>
      <c r="D52" s="106"/>
      <c r="E52" s="1244" t="s">
        <v>43</v>
      </c>
      <c r="F52" s="1244"/>
      <c r="G52" s="1244"/>
      <c r="H52" s="1245"/>
      <c r="I52" s="107">
        <v>9928</v>
      </c>
      <c r="J52" s="108">
        <v>9670</v>
      </c>
      <c r="K52" s="108">
        <v>9513</v>
      </c>
      <c r="L52" s="108">
        <v>8972</v>
      </c>
      <c r="M52" s="109">
        <v>8364</v>
      </c>
    </row>
    <row r="53" spans="2:13" ht="27.75" customHeight="1" thickBot="1">
      <c r="B53" s="1246" t="s">
        <v>21</v>
      </c>
      <c r="C53" s="1247"/>
      <c r="D53" s="113"/>
      <c r="E53" s="1248" t="s">
        <v>44</v>
      </c>
      <c r="F53" s="1248"/>
      <c r="G53" s="1248"/>
      <c r="H53" s="1249"/>
      <c r="I53" s="114">
        <v>-3742</v>
      </c>
      <c r="J53" s="115">
        <v>-4115</v>
      </c>
      <c r="K53" s="115">
        <v>-4506</v>
      </c>
      <c r="L53" s="115">
        <v>-4891</v>
      </c>
      <c r="M53" s="116">
        <v>-5622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DnF/ydehCSAs6uNvrsiPzHuBo+mcEbZSik5RNVTar3ENajgn55ZlASJpjo8kXCEX8Jh4UInK3g0hjSsMn3dgw==" saltValue="CoZihu6iUPi5f1hr0RCi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CQ34" sqref="CQ34:DE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571</v>
      </c>
      <c r="G54" s="125" t="s">
        <v>572</v>
      </c>
      <c r="H54" s="126" t="s">
        <v>573</v>
      </c>
    </row>
    <row r="55" spans="2:8" ht="52.5" customHeight="1">
      <c r="B55" s="127"/>
      <c r="C55" s="1265" t="s">
        <v>47</v>
      </c>
      <c r="D55" s="1265"/>
      <c r="E55" s="1266"/>
      <c r="F55" s="128">
        <v>3371</v>
      </c>
      <c r="G55" s="128">
        <v>3596</v>
      </c>
      <c r="H55" s="129">
        <v>3975</v>
      </c>
    </row>
    <row r="56" spans="2:8" ht="52.5" customHeight="1">
      <c r="B56" s="130"/>
      <c r="C56" s="1267" t="s">
        <v>48</v>
      </c>
      <c r="D56" s="1267"/>
      <c r="E56" s="1268"/>
      <c r="F56" s="131">
        <v>778</v>
      </c>
      <c r="G56" s="131">
        <v>818</v>
      </c>
      <c r="H56" s="132">
        <v>859</v>
      </c>
    </row>
    <row r="57" spans="2:8" ht="53.25" customHeight="1">
      <c r="B57" s="130"/>
      <c r="C57" s="1269" t="s">
        <v>49</v>
      </c>
      <c r="D57" s="1269"/>
      <c r="E57" s="1270"/>
      <c r="F57" s="133">
        <v>7903</v>
      </c>
      <c r="G57" s="133">
        <v>8106</v>
      </c>
      <c r="H57" s="134">
        <v>8002</v>
      </c>
    </row>
    <row r="58" spans="2:8" ht="45.75" customHeight="1">
      <c r="B58" s="135"/>
      <c r="C58" s="1257" t="s">
        <v>613</v>
      </c>
      <c r="D58" s="1258"/>
      <c r="E58" s="1259"/>
      <c r="F58" s="136">
        <v>2508</v>
      </c>
      <c r="G58" s="136">
        <v>2501</v>
      </c>
      <c r="H58" s="137">
        <v>2494</v>
      </c>
    </row>
    <row r="59" spans="2:8" ht="45.75" customHeight="1">
      <c r="B59" s="135"/>
      <c r="C59" s="1257" t="s">
        <v>614</v>
      </c>
      <c r="D59" s="1258"/>
      <c r="E59" s="1259"/>
      <c r="F59" s="136">
        <v>1825</v>
      </c>
      <c r="G59" s="136">
        <v>2089</v>
      </c>
      <c r="H59" s="137">
        <v>1615</v>
      </c>
    </row>
    <row r="60" spans="2:8" ht="45.75" customHeight="1">
      <c r="B60" s="135"/>
      <c r="C60" s="1257" t="s">
        <v>615</v>
      </c>
      <c r="D60" s="1258"/>
      <c r="E60" s="1259"/>
      <c r="F60" s="136">
        <v>1005</v>
      </c>
      <c r="G60" s="136">
        <v>1006</v>
      </c>
      <c r="H60" s="137">
        <v>1006</v>
      </c>
    </row>
    <row r="61" spans="2:8" ht="45.75" customHeight="1">
      <c r="B61" s="135"/>
      <c r="C61" s="1257" t="s">
        <v>616</v>
      </c>
      <c r="D61" s="1258"/>
      <c r="E61" s="1259"/>
      <c r="F61" s="136">
        <v>632</v>
      </c>
      <c r="G61" s="136">
        <v>616</v>
      </c>
      <c r="H61" s="137">
        <v>601</v>
      </c>
    </row>
    <row r="62" spans="2:8" ht="45.75" customHeight="1" thickBot="1">
      <c r="B62" s="138"/>
      <c r="C62" s="1260" t="s">
        <v>617</v>
      </c>
      <c r="D62" s="1261"/>
      <c r="E62" s="1262"/>
      <c r="F62" s="139">
        <v>557</v>
      </c>
      <c r="G62" s="139">
        <v>557</v>
      </c>
      <c r="H62" s="140">
        <v>556</v>
      </c>
    </row>
    <row r="63" spans="2:8" ht="52.5" customHeight="1" thickBot="1">
      <c r="B63" s="141"/>
      <c r="C63" s="1263" t="s">
        <v>50</v>
      </c>
      <c r="D63" s="1263"/>
      <c r="E63" s="1264"/>
      <c r="F63" s="142">
        <v>12052</v>
      </c>
      <c r="G63" s="142">
        <v>12521</v>
      </c>
      <c r="H63" s="143">
        <v>12836</v>
      </c>
    </row>
    <row r="64" spans="2:8" ht="15" customHeight="1"/>
  </sheetData>
  <sheetProtection algorithmName="SHA-512" hashValue="oEHBhNt7Bv/lcf+TWxwjZ2nyFYfMFqkJ3rpodeHlkSTrrX3pGtuHApTMbDmXqcnMqbLWHx5kmk3kciayqtxbgA==" saltValue="dBWAvcfZRj7WabeGUqd1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1" zoomScaleNormal="100" zoomScaleSheetLayoutView="55" workbookViewId="0">
      <selection activeCell="AN65" sqref="AN65:DC69"/>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628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624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622</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621</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626</v>
      </c>
      <c r="BC53" s="1280"/>
      <c r="BD53" s="1280"/>
      <c r="BE53" s="1280"/>
      <c r="BF53" s="1280"/>
      <c r="BG53" s="1280"/>
      <c r="BH53" s="1280"/>
      <c r="BI53" s="1280"/>
      <c r="BJ53" s="1280"/>
      <c r="BK53" s="1280"/>
      <c r="BL53" s="1280"/>
      <c r="BM53" s="1280"/>
      <c r="BN53" s="1280"/>
      <c r="BO53" s="1280"/>
      <c r="BP53" s="1279">
        <v>50.8</v>
      </c>
      <c r="BQ53" s="1279"/>
      <c r="BR53" s="1279"/>
      <c r="BS53" s="1279"/>
      <c r="BT53" s="1279"/>
      <c r="BU53" s="1279"/>
      <c r="BV53" s="1279"/>
      <c r="BW53" s="1279"/>
      <c r="BX53" s="1279">
        <v>51.7</v>
      </c>
      <c r="BY53" s="1279"/>
      <c r="BZ53" s="1279"/>
      <c r="CA53" s="1279"/>
      <c r="CB53" s="1279"/>
      <c r="CC53" s="1279"/>
      <c r="CD53" s="1279"/>
      <c r="CE53" s="1279"/>
      <c r="CF53" s="1279">
        <v>52.6</v>
      </c>
      <c r="CG53" s="1279"/>
      <c r="CH53" s="1279"/>
      <c r="CI53" s="1279"/>
      <c r="CJ53" s="1279"/>
      <c r="CK53" s="1279"/>
      <c r="CL53" s="1279"/>
      <c r="CM53" s="1279"/>
      <c r="CN53" s="1279">
        <v>54.1</v>
      </c>
      <c r="CO53" s="1279"/>
      <c r="CP53" s="1279"/>
      <c r="CQ53" s="1279"/>
      <c r="CR53" s="1279"/>
      <c r="CS53" s="1279"/>
      <c r="CT53" s="1279"/>
      <c r="CU53" s="1279"/>
      <c r="CV53" s="1279">
        <v>55.5</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620</v>
      </c>
      <c r="AO55" s="1281"/>
      <c r="AP55" s="1281"/>
      <c r="AQ55" s="1281"/>
      <c r="AR55" s="1281"/>
      <c r="AS55" s="1281"/>
      <c r="AT55" s="1281"/>
      <c r="AU55" s="1281"/>
      <c r="AV55" s="1281"/>
      <c r="AW55" s="1281"/>
      <c r="AX55" s="1281"/>
      <c r="AY55" s="1281"/>
      <c r="AZ55" s="1281"/>
      <c r="BA55" s="1281"/>
      <c r="BB55" s="1280" t="s">
        <v>619</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626</v>
      </c>
      <c r="BC57" s="1280"/>
      <c r="BD57" s="1280"/>
      <c r="BE57" s="1280"/>
      <c r="BF57" s="1280"/>
      <c r="BG57" s="1280"/>
      <c r="BH57" s="1280"/>
      <c r="BI57" s="1280"/>
      <c r="BJ57" s="1280"/>
      <c r="BK57" s="1280"/>
      <c r="BL57" s="1280"/>
      <c r="BM57" s="1280"/>
      <c r="BN57" s="1280"/>
      <c r="BO57" s="1280"/>
      <c r="BP57" s="1279">
        <v>55.3</v>
      </c>
      <c r="BQ57" s="1279"/>
      <c r="BR57" s="1279"/>
      <c r="BS57" s="1279"/>
      <c r="BT57" s="1279"/>
      <c r="BU57" s="1279"/>
      <c r="BV57" s="1279"/>
      <c r="BW57" s="1279"/>
      <c r="BX57" s="1279">
        <v>56.3</v>
      </c>
      <c r="BY57" s="1279"/>
      <c r="BZ57" s="1279"/>
      <c r="CA57" s="1279"/>
      <c r="CB57" s="1279"/>
      <c r="CC57" s="1279"/>
      <c r="CD57" s="1279"/>
      <c r="CE57" s="1279"/>
      <c r="CF57" s="1279">
        <v>58.3</v>
      </c>
      <c r="CG57" s="1279"/>
      <c r="CH57" s="1279"/>
      <c r="CI57" s="1279"/>
      <c r="CJ57" s="1279"/>
      <c r="CK57" s="1279"/>
      <c r="CL57" s="1279"/>
      <c r="CM57" s="1279"/>
      <c r="CN57" s="1279">
        <v>60.2</v>
      </c>
      <c r="CO57" s="1279"/>
      <c r="CP57" s="1279"/>
      <c r="CQ57" s="1279"/>
      <c r="CR57" s="1279"/>
      <c r="CS57" s="1279"/>
      <c r="CT57" s="1279"/>
      <c r="CU57" s="1279"/>
      <c r="CV57" s="1279">
        <v>59.9</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625</v>
      </c>
    </row>
    <row r="64" spans="1:109" ht="13.5">
      <c r="B64" s="1272"/>
      <c r="G64" s="1309"/>
      <c r="I64" s="1311"/>
      <c r="J64" s="1311"/>
      <c r="K64" s="1311"/>
      <c r="L64" s="1311"/>
      <c r="M64" s="1311"/>
      <c r="N64" s="1310"/>
      <c r="AM64" s="1309"/>
      <c r="AN64" s="1309" t="s">
        <v>624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623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622</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621</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9">
        <v>6.8</v>
      </c>
      <c r="BQ75" s="1279"/>
      <c r="BR75" s="1279"/>
      <c r="BS75" s="1279"/>
      <c r="BT75" s="1279"/>
      <c r="BU75" s="1279"/>
      <c r="BV75" s="1279"/>
      <c r="BW75" s="1279"/>
      <c r="BX75" s="1279">
        <v>5.9</v>
      </c>
      <c r="BY75" s="1279"/>
      <c r="BZ75" s="1279"/>
      <c r="CA75" s="1279"/>
      <c r="CB75" s="1279"/>
      <c r="CC75" s="1279"/>
      <c r="CD75" s="1279"/>
      <c r="CE75" s="1279"/>
      <c r="CF75" s="1279">
        <v>5.5</v>
      </c>
      <c r="CG75" s="1279"/>
      <c r="CH75" s="1279"/>
      <c r="CI75" s="1279"/>
      <c r="CJ75" s="1279"/>
      <c r="CK75" s="1279"/>
      <c r="CL75" s="1279"/>
      <c r="CM75" s="1279"/>
      <c r="CN75" s="1279">
        <v>5.6</v>
      </c>
      <c r="CO75" s="1279"/>
      <c r="CP75" s="1279"/>
      <c r="CQ75" s="1279"/>
      <c r="CR75" s="1279"/>
      <c r="CS75" s="1279"/>
      <c r="CT75" s="1279"/>
      <c r="CU75" s="1279"/>
      <c r="CV75" s="1279">
        <v>5.4</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620</v>
      </c>
      <c r="AO77" s="1281"/>
      <c r="AP77" s="1281"/>
      <c r="AQ77" s="1281"/>
      <c r="AR77" s="1281"/>
      <c r="AS77" s="1281"/>
      <c r="AT77" s="1281"/>
      <c r="AU77" s="1281"/>
      <c r="AV77" s="1281"/>
      <c r="AW77" s="1281"/>
      <c r="AX77" s="1281"/>
      <c r="AY77" s="1281"/>
      <c r="AZ77" s="1281"/>
      <c r="BA77" s="1281"/>
      <c r="BB77" s="1280" t="s">
        <v>619</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618</v>
      </c>
      <c r="BC79" s="1280"/>
      <c r="BD79" s="1280"/>
      <c r="BE79" s="1280"/>
      <c r="BF79" s="1280"/>
      <c r="BG79" s="1280"/>
      <c r="BH79" s="1280"/>
      <c r="BI79" s="1280"/>
      <c r="BJ79" s="1280"/>
      <c r="BK79" s="1280"/>
      <c r="BL79" s="1280"/>
      <c r="BM79" s="1280"/>
      <c r="BN79" s="1280"/>
      <c r="BO79" s="1280"/>
      <c r="BP79" s="1279">
        <v>8.6</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8.6</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htmWH8vKllECswZeOwRS5pg7+QybXmVdiDKGR/5si+wpkQIQhqOFaxcLxNMFuibqqVdjm6Sm80FK6Q+CgaICSQ==" saltValue="PUeEW90I50qa8QFiyZW0P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85" zoomScaleNormal="85" zoomScaleSheetLayoutView="70" workbookViewId="0">
      <selection activeCell="AF67" sqref="AF67"/>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wM3mF9Z2dnHzEiw16UsKemjxqwwvq7oxKvwLJqzt1z3AVr4J4XZ7U/UQx3J+3Tx565If/+iSwMbq0gkusRkefw==" saltValue="UfxFi6EfxdTl+onV9HKF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3" zoomScale="70" zoomScaleNormal="70" zoomScaleSheetLayoutView="55" workbookViewId="0">
      <selection activeCell="BI95" sqref="BI95"/>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515</v>
      </c>
    </row>
  </sheetData>
  <sheetProtection algorithmName="SHA-512" hashValue="KNXljYcvNk45pYHSmqhNlZKi6rWo5TqZEkPQtaZ/jD6hrWGnkdC8/vdkadT2n4ab3UUFYhKJxqc5IrX0PmRf1g==" saltValue="KHC+HlxWcpSKZVIDBSOw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566</v>
      </c>
      <c r="G2" s="157"/>
      <c r="H2" s="158"/>
    </row>
    <row r="3" spans="1:8">
      <c r="A3" s="154" t="s">
        <v>559</v>
      </c>
      <c r="B3" s="159"/>
      <c r="C3" s="160"/>
      <c r="D3" s="161">
        <v>191787</v>
      </c>
      <c r="E3" s="162"/>
      <c r="F3" s="163">
        <v>162193</v>
      </c>
      <c r="G3" s="164"/>
      <c r="H3" s="165"/>
    </row>
    <row r="4" spans="1:8">
      <c r="A4" s="166"/>
      <c r="B4" s="167"/>
      <c r="C4" s="168"/>
      <c r="D4" s="169">
        <v>160709</v>
      </c>
      <c r="E4" s="170"/>
      <c r="F4" s="171">
        <v>79985</v>
      </c>
      <c r="G4" s="172"/>
      <c r="H4" s="173"/>
    </row>
    <row r="5" spans="1:8">
      <c r="A5" s="154" t="s">
        <v>561</v>
      </c>
      <c r="B5" s="159"/>
      <c r="C5" s="160"/>
      <c r="D5" s="161">
        <v>210004</v>
      </c>
      <c r="E5" s="162"/>
      <c r="F5" s="163">
        <v>168868</v>
      </c>
      <c r="G5" s="164"/>
      <c r="H5" s="165"/>
    </row>
    <row r="6" spans="1:8">
      <c r="A6" s="166"/>
      <c r="B6" s="167"/>
      <c r="C6" s="168"/>
      <c r="D6" s="169">
        <v>150609</v>
      </c>
      <c r="E6" s="170"/>
      <c r="F6" s="171">
        <v>79360</v>
      </c>
      <c r="G6" s="172"/>
      <c r="H6" s="173"/>
    </row>
    <row r="7" spans="1:8">
      <c r="A7" s="154" t="s">
        <v>562</v>
      </c>
      <c r="B7" s="159"/>
      <c r="C7" s="160"/>
      <c r="D7" s="161">
        <v>178298</v>
      </c>
      <c r="E7" s="162"/>
      <c r="F7" s="163">
        <v>202870</v>
      </c>
      <c r="G7" s="164"/>
      <c r="H7" s="165"/>
    </row>
    <row r="8" spans="1:8">
      <c r="A8" s="166"/>
      <c r="B8" s="167"/>
      <c r="C8" s="168"/>
      <c r="D8" s="169">
        <v>106476</v>
      </c>
      <c r="E8" s="170"/>
      <c r="F8" s="171">
        <v>79735</v>
      </c>
      <c r="G8" s="172"/>
      <c r="H8" s="173"/>
    </row>
    <row r="9" spans="1:8">
      <c r="A9" s="154" t="s">
        <v>563</v>
      </c>
      <c r="B9" s="159"/>
      <c r="C9" s="160"/>
      <c r="D9" s="161">
        <v>117133</v>
      </c>
      <c r="E9" s="162"/>
      <c r="F9" s="163">
        <v>167497</v>
      </c>
      <c r="G9" s="164"/>
      <c r="H9" s="165"/>
    </row>
    <row r="10" spans="1:8">
      <c r="A10" s="166"/>
      <c r="B10" s="167"/>
      <c r="C10" s="168"/>
      <c r="D10" s="169">
        <v>94187</v>
      </c>
      <c r="E10" s="170"/>
      <c r="F10" s="171">
        <v>82571</v>
      </c>
      <c r="G10" s="172"/>
      <c r="H10" s="173"/>
    </row>
    <row r="11" spans="1:8">
      <c r="A11" s="154" t="s">
        <v>564</v>
      </c>
      <c r="B11" s="159"/>
      <c r="C11" s="160"/>
      <c r="D11" s="161">
        <v>142602</v>
      </c>
      <c r="E11" s="162"/>
      <c r="F11" s="163">
        <v>190274</v>
      </c>
      <c r="G11" s="164"/>
      <c r="H11" s="165"/>
    </row>
    <row r="12" spans="1:8">
      <c r="A12" s="166"/>
      <c r="B12" s="167"/>
      <c r="C12" s="174"/>
      <c r="D12" s="169">
        <v>91830</v>
      </c>
      <c r="E12" s="170"/>
      <c r="F12" s="171">
        <v>88584</v>
      </c>
      <c r="G12" s="172"/>
      <c r="H12" s="173"/>
    </row>
    <row r="13" spans="1:8">
      <c r="A13" s="154"/>
      <c r="B13" s="159"/>
      <c r="C13" s="175"/>
      <c r="D13" s="176">
        <v>167965</v>
      </c>
      <c r="E13" s="177"/>
      <c r="F13" s="178">
        <v>178340</v>
      </c>
      <c r="G13" s="179"/>
      <c r="H13" s="165"/>
    </row>
    <row r="14" spans="1:8">
      <c r="A14" s="166"/>
      <c r="B14" s="167"/>
      <c r="C14" s="168"/>
      <c r="D14" s="169">
        <v>120762</v>
      </c>
      <c r="E14" s="170"/>
      <c r="F14" s="171">
        <v>82047</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2.67</v>
      </c>
      <c r="C19" s="180">
        <f>ROUND(VALUE(SUBSTITUTE(実質収支比率等に係る経年分析!G$48,"▲","-")),2)</f>
        <v>1.4</v>
      </c>
      <c r="D19" s="180">
        <f>ROUND(VALUE(SUBSTITUTE(実質収支比率等に係る経年分析!H$48,"▲","-")),2)</f>
        <v>7.84</v>
      </c>
      <c r="E19" s="180">
        <f>ROUND(VALUE(SUBSTITUTE(実質収支比率等に係る経年分析!I$48,"▲","-")),2)</f>
        <v>13.76</v>
      </c>
      <c r="F19" s="180">
        <f>ROUND(VALUE(SUBSTITUTE(実質収支比率等に係る経年分析!J$48,"▲","-")),2)</f>
        <v>9.4700000000000006</v>
      </c>
    </row>
    <row r="20" spans="1:11">
      <c r="A20" s="180" t="s">
        <v>54</v>
      </c>
      <c r="B20" s="180">
        <f>ROUND(VALUE(SUBSTITUTE(実質収支比率等に係る経年分析!F$47,"▲","-")),2)</f>
        <v>47.22</v>
      </c>
      <c r="C20" s="180">
        <f>ROUND(VALUE(SUBSTITUTE(実質収支比率等に係る経年分析!G$47,"▲","-")),2)</f>
        <v>52.48</v>
      </c>
      <c r="D20" s="180">
        <f>ROUND(VALUE(SUBSTITUTE(実質収支比率等に係る経年分析!H$47,"▲","-")),2)</f>
        <v>59.84</v>
      </c>
      <c r="E20" s="180">
        <f>ROUND(VALUE(SUBSTITUTE(実質収支比率等に係る経年分析!I$47,"▲","-")),2)</f>
        <v>66.260000000000005</v>
      </c>
      <c r="F20" s="180">
        <f>ROUND(VALUE(SUBSTITUTE(実質収支比率等に係る経年分析!J$47,"▲","-")),2)</f>
        <v>75.19</v>
      </c>
    </row>
    <row r="21" spans="1:11">
      <c r="A21" s="180" t="s">
        <v>55</v>
      </c>
      <c r="B21" s="180">
        <f>IF(ISNUMBER(VALUE(SUBSTITUTE(実質収支比率等に係る経年分析!F$49,"▲","-"))),ROUND(VALUE(SUBSTITUTE(実質収支比率等に係る経年分析!F$49,"▲","-")),2),NA())</f>
        <v>3.49</v>
      </c>
      <c r="C21" s="180">
        <f>IF(ISNUMBER(VALUE(SUBSTITUTE(実質収支比率等に係る経年分析!G$49,"▲","-"))),ROUND(VALUE(SUBSTITUTE(実質収支比率等に係る経年分析!G$49,"▲","-")),2),NA())</f>
        <v>2.27</v>
      </c>
      <c r="D21" s="180">
        <f>IF(ISNUMBER(VALUE(SUBSTITUTE(実質収支比率等に係る経年分析!H$49,"▲","-"))),ROUND(VALUE(SUBSTITUTE(実質収支比率等に係る経年分析!H$49,"▲","-")),2),NA())</f>
        <v>11.49</v>
      </c>
      <c r="E21" s="180">
        <f>IF(ISNUMBER(VALUE(SUBSTITUTE(実質収支比率等に係る経年分析!I$49,"▲","-"))),ROUND(VALUE(SUBSTITUTE(実質収支比率等に係る経年分析!I$49,"▲","-")),2),NA())</f>
        <v>9.77</v>
      </c>
      <c r="F21" s="180">
        <f>IF(ISNUMBER(VALUE(SUBSTITUTE(実質収支比率等に係る経年分析!J$49,"▲","-"))),ROUND(VALUE(SUBSTITUTE(実質収支比率等に係る経年分析!J$49,"▲","-")),2),NA())</f>
        <v>2.5</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学校給食特別会計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小規模下水道事業特別会計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介護保険（保険）特別会計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風力発電事業特別会計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c r="A34" s="181" t="str">
        <f>IF(連結実質赤字比率に係る赤字・黒字の構成分析!C$36="",NA(),連結実質赤字比率に係る赤字・黒字の構成分析!C$36)</f>
        <v>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9.4600000000000009</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1140</v>
      </c>
      <c r="E42" s="182"/>
      <c r="F42" s="182"/>
      <c r="G42" s="182">
        <f>'実質公債費比率（分子）の構造'!L$52</f>
        <v>1067</v>
      </c>
      <c r="H42" s="182"/>
      <c r="I42" s="182"/>
      <c r="J42" s="182">
        <f>'実質公債費比率（分子）の構造'!M$52</f>
        <v>1012</v>
      </c>
      <c r="K42" s="182"/>
      <c r="L42" s="182"/>
      <c r="M42" s="182">
        <f>'実質公債費比率（分子）の構造'!N$52</f>
        <v>976</v>
      </c>
      <c r="N42" s="182"/>
      <c r="O42" s="182"/>
      <c r="P42" s="182">
        <f>'実質公債費比率（分子）の構造'!O$52</f>
        <v>925</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20</v>
      </c>
      <c r="C44" s="182"/>
      <c r="D44" s="182"/>
      <c r="E44" s="182">
        <f>'実質公債費比率（分子）の構造'!L$50</f>
        <v>19</v>
      </c>
      <c r="F44" s="182"/>
      <c r="G44" s="182"/>
      <c r="H44" s="182">
        <f>'実質公債費比率（分子）の構造'!M$50</f>
        <v>19</v>
      </c>
      <c r="I44" s="182"/>
      <c r="J44" s="182"/>
      <c r="K44" s="182">
        <f>'実質公債費比率（分子）の構造'!N$50</f>
        <v>11</v>
      </c>
      <c r="L44" s="182"/>
      <c r="M44" s="182"/>
      <c r="N44" s="182">
        <f>'実質公債費比率（分子）の構造'!O$50</f>
        <v>6</v>
      </c>
      <c r="O44" s="182"/>
      <c r="P44" s="182"/>
    </row>
    <row r="45" spans="1:16">
      <c r="A45" s="182" t="s">
        <v>65</v>
      </c>
      <c r="B45" s="182">
        <f>'実質公債費比率（分子）の構造'!K$49</f>
        <v>0</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c r="A46" s="182" t="s">
        <v>66</v>
      </c>
      <c r="B46" s="182">
        <f>'実質公債費比率（分子）の構造'!K$48</f>
        <v>197</v>
      </c>
      <c r="C46" s="182"/>
      <c r="D46" s="182"/>
      <c r="E46" s="182">
        <f>'実質公債費比率（分子）の構造'!L$48</f>
        <v>210</v>
      </c>
      <c r="F46" s="182"/>
      <c r="G46" s="182"/>
      <c r="H46" s="182">
        <f>'実質公債費比率（分子）の構造'!M$48</f>
        <v>212</v>
      </c>
      <c r="I46" s="182"/>
      <c r="J46" s="182"/>
      <c r="K46" s="182">
        <f>'実質公債費比率（分子）の構造'!N$48</f>
        <v>209</v>
      </c>
      <c r="L46" s="182"/>
      <c r="M46" s="182"/>
      <c r="N46" s="182">
        <f>'実質公債費比率（分子）の構造'!O$48</f>
        <v>204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1188</v>
      </c>
      <c r="C49" s="182"/>
      <c r="D49" s="182"/>
      <c r="E49" s="182">
        <f>'実質公債費比率（分子）の構造'!L$45</f>
        <v>1113</v>
      </c>
      <c r="F49" s="182"/>
      <c r="G49" s="182"/>
      <c r="H49" s="182">
        <f>'実質公債費比率（分子）の構造'!M$45</f>
        <v>1044</v>
      </c>
      <c r="I49" s="182"/>
      <c r="J49" s="182"/>
      <c r="K49" s="182">
        <f>'実質公債費比率（分子）の構造'!N$45</f>
        <v>1003</v>
      </c>
      <c r="L49" s="182"/>
      <c r="M49" s="182"/>
      <c r="N49" s="182">
        <f>'実質公債費比率（分子）の構造'!O$45</f>
        <v>948</v>
      </c>
      <c r="O49" s="182"/>
      <c r="P49" s="182"/>
    </row>
    <row r="50" spans="1:16">
      <c r="A50" s="182" t="s">
        <v>70</v>
      </c>
      <c r="B50" s="182" t="e">
        <f>NA()</f>
        <v>#N/A</v>
      </c>
      <c r="C50" s="182">
        <f>IF(ISNUMBER('実質公債費比率（分子）の構造'!K$53),'実質公債費比率（分子）の構造'!K$53,NA())</f>
        <v>265</v>
      </c>
      <c r="D50" s="182" t="e">
        <f>NA()</f>
        <v>#N/A</v>
      </c>
      <c r="E50" s="182" t="e">
        <f>NA()</f>
        <v>#N/A</v>
      </c>
      <c r="F50" s="182">
        <f>IF(ISNUMBER('実質公債費比率（分子）の構造'!L$53),'実質公債費比率（分子）の構造'!L$53,NA())</f>
        <v>276</v>
      </c>
      <c r="G50" s="182" t="e">
        <f>NA()</f>
        <v>#N/A</v>
      </c>
      <c r="H50" s="182" t="e">
        <f>NA()</f>
        <v>#N/A</v>
      </c>
      <c r="I50" s="182">
        <f>IF(ISNUMBER('実質公債費比率（分子）の構造'!M$53),'実質公債費比率（分子）の構造'!M$53,NA())</f>
        <v>264</v>
      </c>
      <c r="J50" s="182" t="e">
        <f>NA()</f>
        <v>#N/A</v>
      </c>
      <c r="K50" s="182" t="e">
        <f>NA()</f>
        <v>#N/A</v>
      </c>
      <c r="L50" s="182">
        <f>IF(ISNUMBER('実質公債費比率（分子）の構造'!N$53),'実質公債費比率（分子）の構造'!N$53,NA())</f>
        <v>248</v>
      </c>
      <c r="M50" s="182" t="e">
        <f>NA()</f>
        <v>#N/A</v>
      </c>
      <c r="N50" s="182" t="e">
        <f>NA()</f>
        <v>#N/A</v>
      </c>
      <c r="O50" s="182">
        <f>IF(ISNUMBER('実質公債費比率（分子）の構造'!O$53),'実質公債費比率（分子）の構造'!O$53,NA())</f>
        <v>234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9928</v>
      </c>
      <c r="E56" s="181"/>
      <c r="F56" s="181"/>
      <c r="G56" s="181">
        <f>'将来負担比率（分子）の構造'!J$52</f>
        <v>9670</v>
      </c>
      <c r="H56" s="181"/>
      <c r="I56" s="181"/>
      <c r="J56" s="181">
        <f>'将来負担比率（分子）の構造'!K$52</f>
        <v>9513</v>
      </c>
      <c r="K56" s="181"/>
      <c r="L56" s="181"/>
      <c r="M56" s="181">
        <f>'将来負担比率（分子）の構造'!L$52</f>
        <v>8972</v>
      </c>
      <c r="N56" s="181"/>
      <c r="O56" s="181"/>
      <c r="P56" s="181">
        <f>'将来負担比率（分子）の構造'!M$52</f>
        <v>8364</v>
      </c>
    </row>
    <row r="57" spans="1:16">
      <c r="A57" s="181" t="s">
        <v>42</v>
      </c>
      <c r="B57" s="181"/>
      <c r="C57" s="181"/>
      <c r="D57" s="181">
        <f>'将来負担比率（分子）の構造'!I$51</f>
        <v>263</v>
      </c>
      <c r="E57" s="181"/>
      <c r="F57" s="181"/>
      <c r="G57" s="181">
        <f>'将来負担比率（分子）の構造'!J$51</f>
        <v>234</v>
      </c>
      <c r="H57" s="181"/>
      <c r="I57" s="181"/>
      <c r="J57" s="181">
        <f>'将来負担比率（分子）の構造'!K$51</f>
        <v>204</v>
      </c>
      <c r="K57" s="181"/>
      <c r="L57" s="181"/>
      <c r="M57" s="181">
        <f>'将来負担比率（分子）の構造'!L$51</f>
        <v>179</v>
      </c>
      <c r="N57" s="181"/>
      <c r="O57" s="181"/>
      <c r="P57" s="181">
        <f>'将来負担比率（分子）の構造'!M$51</f>
        <v>155</v>
      </c>
    </row>
    <row r="58" spans="1:16">
      <c r="A58" s="181" t="s">
        <v>41</v>
      </c>
      <c r="B58" s="181"/>
      <c r="C58" s="181"/>
      <c r="D58" s="181">
        <f>'将来負担比率（分子）の構造'!I$50</f>
        <v>8606</v>
      </c>
      <c r="E58" s="181"/>
      <c r="F58" s="181"/>
      <c r="G58" s="181">
        <f>'将来負担比率（分子）の構造'!J$50</f>
        <v>9133</v>
      </c>
      <c r="H58" s="181"/>
      <c r="I58" s="181"/>
      <c r="J58" s="181">
        <f>'将来負担比率（分子）の構造'!K$50</f>
        <v>9434</v>
      </c>
      <c r="K58" s="181"/>
      <c r="L58" s="181"/>
      <c r="M58" s="181">
        <f>'将来負担比率（分子）の構造'!L$50</f>
        <v>9646</v>
      </c>
      <c r="N58" s="181"/>
      <c r="O58" s="181"/>
      <c r="P58" s="181">
        <f>'将来負担比率（分子）の構造'!M$50</f>
        <v>10085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1606</v>
      </c>
      <c r="C62" s="181"/>
      <c r="D62" s="181"/>
      <c r="E62" s="181">
        <f>'将来負担比率（分子）の構造'!J$45</f>
        <v>1478</v>
      </c>
      <c r="F62" s="181"/>
      <c r="G62" s="181"/>
      <c r="H62" s="181">
        <f>'将来負担比率（分子）の構造'!K$45</f>
        <v>1248</v>
      </c>
      <c r="I62" s="181"/>
      <c r="J62" s="181"/>
      <c r="K62" s="181">
        <f>'将来負担比率（分子）の構造'!L$45</f>
        <v>1130</v>
      </c>
      <c r="L62" s="181"/>
      <c r="M62" s="181"/>
      <c r="N62" s="181">
        <f>'将来負担比率（分子）の構造'!M$45</f>
        <v>952</v>
      </c>
      <c r="O62" s="181"/>
      <c r="P62" s="181"/>
    </row>
    <row r="63" spans="1:16">
      <c r="A63" s="181" t="s">
        <v>34</v>
      </c>
      <c r="B63" s="181">
        <f>'将来負担比率（分子）の構造'!I$44</f>
        <v>50</v>
      </c>
      <c r="C63" s="181"/>
      <c r="D63" s="181"/>
      <c r="E63" s="181">
        <f>'将来負担比率（分子）の構造'!J$44</f>
        <v>41</v>
      </c>
      <c r="F63" s="181"/>
      <c r="G63" s="181"/>
      <c r="H63" s="181">
        <f>'将来負担比率（分子）の構造'!K$44</f>
        <v>32</v>
      </c>
      <c r="I63" s="181"/>
      <c r="J63" s="181"/>
      <c r="K63" s="181">
        <f>'将来負担比率（分子）の構造'!L$44</f>
        <v>45</v>
      </c>
      <c r="L63" s="181"/>
      <c r="M63" s="181"/>
      <c r="N63" s="181">
        <f>'将来負担比率（分子）の構造'!M$44</f>
        <v>90</v>
      </c>
      <c r="O63" s="181"/>
      <c r="P63" s="181"/>
    </row>
    <row r="64" spans="1:16">
      <c r="A64" s="181" t="s">
        <v>33</v>
      </c>
      <c r="B64" s="181">
        <f>'将来負担比率（分子）の構造'!I$43</f>
        <v>2590</v>
      </c>
      <c r="C64" s="181"/>
      <c r="D64" s="181"/>
      <c r="E64" s="181">
        <f>'将来負担比率（分子）の構造'!J$43</f>
        <v>2624</v>
      </c>
      <c r="F64" s="181"/>
      <c r="G64" s="181"/>
      <c r="H64" s="181">
        <f>'将来負担比率（分子）の構造'!K$43</f>
        <v>2581</v>
      </c>
      <c r="I64" s="181"/>
      <c r="J64" s="181"/>
      <c r="K64" s="181">
        <f>'将来負担比率（分子）の構造'!L$43</f>
        <v>2540</v>
      </c>
      <c r="L64" s="181"/>
      <c r="M64" s="181"/>
      <c r="N64" s="181">
        <f>'将来負担比率（分子）の構造'!M$43</f>
        <v>2362</v>
      </c>
      <c r="O64" s="181"/>
      <c r="P64" s="181"/>
    </row>
    <row r="65" spans="1:16">
      <c r="A65" s="181" t="s">
        <v>32</v>
      </c>
      <c r="B65" s="181">
        <f>'将来負担比率（分子）の構造'!I$42</f>
        <v>62</v>
      </c>
      <c r="C65" s="181"/>
      <c r="D65" s="181"/>
      <c r="E65" s="181">
        <f>'将来負担比率（分子）の構造'!J$42</f>
        <v>184</v>
      </c>
      <c r="F65" s="181"/>
      <c r="G65" s="181"/>
      <c r="H65" s="181">
        <f>'将来負担比率（分子）の構造'!K$42</f>
        <v>132</v>
      </c>
      <c r="I65" s="181"/>
      <c r="J65" s="181"/>
      <c r="K65" s="181">
        <f>'将来負担比率（分子）の構造'!L$42</f>
        <v>91</v>
      </c>
      <c r="L65" s="181"/>
      <c r="M65" s="181"/>
      <c r="N65" s="181">
        <f>'将来負担比率（分子）の構造'!M$42</f>
        <v>72</v>
      </c>
      <c r="O65" s="181"/>
      <c r="P65" s="181"/>
    </row>
    <row r="66" spans="1:16">
      <c r="A66" s="181" t="s">
        <v>31</v>
      </c>
      <c r="B66" s="181">
        <f>'将来負担比率（分子）の構造'!I$41</f>
        <v>10747</v>
      </c>
      <c r="C66" s="181"/>
      <c r="D66" s="181"/>
      <c r="E66" s="181">
        <f>'将来負担比率（分子）の構造'!J$41</f>
        <v>10595</v>
      </c>
      <c r="F66" s="181"/>
      <c r="G66" s="181"/>
      <c r="H66" s="181">
        <f>'将来負担比率（分子）の構造'!K$41</f>
        <v>10652</v>
      </c>
      <c r="I66" s="181"/>
      <c r="J66" s="181"/>
      <c r="K66" s="181">
        <f>'将来負担比率（分子）の構造'!L$41</f>
        <v>10099</v>
      </c>
      <c r="L66" s="181"/>
      <c r="M66" s="181"/>
      <c r="N66" s="181">
        <f>'将来負担比率（分子）の構造'!M$41</f>
        <v>9506</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3371</v>
      </c>
      <c r="C72" s="185">
        <f>基金残高に係る経年分析!G55</f>
        <v>3596</v>
      </c>
      <c r="D72" s="185">
        <f>基金残高に係る経年分析!H55</f>
        <v>3975</v>
      </c>
    </row>
    <row r="73" spans="1:16">
      <c r="A73" s="184" t="s">
        <v>77</v>
      </c>
      <c r="B73" s="185">
        <f>基金残高に係る経年分析!F56</f>
        <v>778</v>
      </c>
      <c r="C73" s="185">
        <f>基金残高に係る経年分析!G56</f>
        <v>818</v>
      </c>
      <c r="D73" s="185">
        <f>基金残高に係る経年分析!H56</f>
        <v>859</v>
      </c>
    </row>
    <row r="74" spans="1:16">
      <c r="A74" s="184" t="s">
        <v>78</v>
      </c>
      <c r="B74" s="185">
        <f>基金残高に係る経年分析!F57</f>
        <v>7903</v>
      </c>
      <c r="C74" s="185">
        <f>基金残高に係る経年分析!G57</f>
        <v>8106</v>
      </c>
      <c r="D74" s="185">
        <f>基金残高に係る経年分析!H57</f>
        <v>8002</v>
      </c>
    </row>
  </sheetData>
  <sheetProtection algorithmName="SHA-512" hashValue="vohvFVUEz4uU7fJG0wnQjVnSF0jy0aYx2r5w2cUKE4yMBJyKBpUloiBfD4FzjR9x1mwk8LfqoNFZcxplhDYrgw==" saltValue="vqEO+FfZtt8jr2sf6cHm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34" sqref="CD34:DK34"/>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225</v>
      </c>
      <c r="C5" s="707"/>
      <c r="D5" s="707"/>
      <c r="E5" s="707"/>
      <c r="F5" s="707"/>
      <c r="G5" s="707"/>
      <c r="H5" s="707"/>
      <c r="I5" s="707"/>
      <c r="J5" s="707"/>
      <c r="K5" s="707"/>
      <c r="L5" s="707"/>
      <c r="M5" s="707"/>
      <c r="N5" s="707"/>
      <c r="O5" s="707"/>
      <c r="P5" s="707"/>
      <c r="Q5" s="708"/>
      <c r="R5" s="695">
        <v>3038025</v>
      </c>
      <c r="S5" s="696"/>
      <c r="T5" s="696"/>
      <c r="U5" s="696"/>
      <c r="V5" s="696"/>
      <c r="W5" s="696"/>
      <c r="X5" s="696"/>
      <c r="Y5" s="739"/>
      <c r="Z5" s="757">
        <v>30.8</v>
      </c>
      <c r="AA5" s="757"/>
      <c r="AB5" s="757"/>
      <c r="AC5" s="757"/>
      <c r="AD5" s="758">
        <v>2706911</v>
      </c>
      <c r="AE5" s="758"/>
      <c r="AF5" s="758"/>
      <c r="AG5" s="758"/>
      <c r="AH5" s="758"/>
      <c r="AI5" s="758"/>
      <c r="AJ5" s="758"/>
      <c r="AK5" s="758"/>
      <c r="AL5" s="740">
        <v>52.4</v>
      </c>
      <c r="AM5" s="711"/>
      <c r="AN5" s="711"/>
      <c r="AO5" s="741"/>
      <c r="AP5" s="706" t="s">
        <v>226</v>
      </c>
      <c r="AQ5" s="707"/>
      <c r="AR5" s="707"/>
      <c r="AS5" s="707"/>
      <c r="AT5" s="707"/>
      <c r="AU5" s="707"/>
      <c r="AV5" s="707"/>
      <c r="AW5" s="707"/>
      <c r="AX5" s="707"/>
      <c r="AY5" s="707"/>
      <c r="AZ5" s="707"/>
      <c r="BA5" s="707"/>
      <c r="BB5" s="707"/>
      <c r="BC5" s="707"/>
      <c r="BD5" s="707"/>
      <c r="BE5" s="707"/>
      <c r="BF5" s="708"/>
      <c r="BG5" s="640">
        <v>3038025</v>
      </c>
      <c r="BH5" s="641"/>
      <c r="BI5" s="641"/>
      <c r="BJ5" s="641"/>
      <c r="BK5" s="641"/>
      <c r="BL5" s="641"/>
      <c r="BM5" s="641"/>
      <c r="BN5" s="642"/>
      <c r="BO5" s="677">
        <v>100</v>
      </c>
      <c r="BP5" s="677"/>
      <c r="BQ5" s="677"/>
      <c r="BR5" s="677"/>
      <c r="BS5" s="678" t="s">
        <v>137</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c r="B6" s="637" t="s">
        <v>230</v>
      </c>
      <c r="C6" s="638"/>
      <c r="D6" s="638"/>
      <c r="E6" s="638"/>
      <c r="F6" s="638"/>
      <c r="G6" s="638"/>
      <c r="H6" s="638"/>
      <c r="I6" s="638"/>
      <c r="J6" s="638"/>
      <c r="K6" s="638"/>
      <c r="L6" s="638"/>
      <c r="M6" s="638"/>
      <c r="N6" s="638"/>
      <c r="O6" s="638"/>
      <c r="P6" s="638"/>
      <c r="Q6" s="639"/>
      <c r="R6" s="640">
        <v>83966</v>
      </c>
      <c r="S6" s="641"/>
      <c r="T6" s="641"/>
      <c r="U6" s="641"/>
      <c r="V6" s="641"/>
      <c r="W6" s="641"/>
      <c r="X6" s="641"/>
      <c r="Y6" s="642"/>
      <c r="Z6" s="677">
        <v>0.9</v>
      </c>
      <c r="AA6" s="677"/>
      <c r="AB6" s="677"/>
      <c r="AC6" s="677"/>
      <c r="AD6" s="678">
        <v>83966</v>
      </c>
      <c r="AE6" s="678"/>
      <c r="AF6" s="678"/>
      <c r="AG6" s="678"/>
      <c r="AH6" s="678"/>
      <c r="AI6" s="678"/>
      <c r="AJ6" s="678"/>
      <c r="AK6" s="678"/>
      <c r="AL6" s="643">
        <v>1.6</v>
      </c>
      <c r="AM6" s="644"/>
      <c r="AN6" s="644"/>
      <c r="AO6" s="679"/>
      <c r="AP6" s="637" t="s">
        <v>231</v>
      </c>
      <c r="AQ6" s="638"/>
      <c r="AR6" s="638"/>
      <c r="AS6" s="638"/>
      <c r="AT6" s="638"/>
      <c r="AU6" s="638"/>
      <c r="AV6" s="638"/>
      <c r="AW6" s="638"/>
      <c r="AX6" s="638"/>
      <c r="AY6" s="638"/>
      <c r="AZ6" s="638"/>
      <c r="BA6" s="638"/>
      <c r="BB6" s="638"/>
      <c r="BC6" s="638"/>
      <c r="BD6" s="638"/>
      <c r="BE6" s="638"/>
      <c r="BF6" s="639"/>
      <c r="BG6" s="640">
        <v>2706910</v>
      </c>
      <c r="BH6" s="641"/>
      <c r="BI6" s="641"/>
      <c r="BJ6" s="641"/>
      <c r="BK6" s="641"/>
      <c r="BL6" s="641"/>
      <c r="BM6" s="641"/>
      <c r="BN6" s="642"/>
      <c r="BO6" s="677">
        <v>89.1</v>
      </c>
      <c r="BP6" s="677"/>
      <c r="BQ6" s="677"/>
      <c r="BR6" s="677"/>
      <c r="BS6" s="678" t="s">
        <v>136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94406</v>
      </c>
      <c r="CS6" s="641"/>
      <c r="CT6" s="641"/>
      <c r="CU6" s="641"/>
      <c r="CV6" s="641"/>
      <c r="CW6" s="641"/>
      <c r="CX6" s="641"/>
      <c r="CY6" s="642"/>
      <c r="CZ6" s="740">
        <v>1</v>
      </c>
      <c r="DA6" s="711"/>
      <c r="DB6" s="711"/>
      <c r="DC6" s="743"/>
      <c r="DD6" s="646" t="s">
        <v>136</v>
      </c>
      <c r="DE6" s="641"/>
      <c r="DF6" s="641"/>
      <c r="DG6" s="641"/>
      <c r="DH6" s="641"/>
      <c r="DI6" s="641"/>
      <c r="DJ6" s="641"/>
      <c r="DK6" s="641"/>
      <c r="DL6" s="641"/>
      <c r="DM6" s="641"/>
      <c r="DN6" s="641"/>
      <c r="DO6" s="641"/>
      <c r="DP6" s="642"/>
      <c r="DQ6" s="646">
        <v>94406</v>
      </c>
      <c r="DR6" s="641"/>
      <c r="DS6" s="641"/>
      <c r="DT6" s="641"/>
      <c r="DU6" s="641"/>
      <c r="DV6" s="641"/>
      <c r="DW6" s="641"/>
      <c r="DX6" s="641"/>
      <c r="DY6" s="641"/>
      <c r="DZ6" s="641"/>
      <c r="EA6" s="641"/>
      <c r="EB6" s="641"/>
      <c r="EC6" s="684"/>
    </row>
    <row r="7" spans="2:143" ht="11.25" customHeight="1">
      <c r="B7" s="637" t="s">
        <v>233</v>
      </c>
      <c r="C7" s="638"/>
      <c r="D7" s="638"/>
      <c r="E7" s="638"/>
      <c r="F7" s="638"/>
      <c r="G7" s="638"/>
      <c r="H7" s="638"/>
      <c r="I7" s="638"/>
      <c r="J7" s="638"/>
      <c r="K7" s="638"/>
      <c r="L7" s="638"/>
      <c r="M7" s="638"/>
      <c r="N7" s="638"/>
      <c r="O7" s="638"/>
      <c r="P7" s="638"/>
      <c r="Q7" s="639"/>
      <c r="R7" s="640">
        <v>1095</v>
      </c>
      <c r="S7" s="641"/>
      <c r="T7" s="641"/>
      <c r="U7" s="641"/>
      <c r="V7" s="641"/>
      <c r="W7" s="641"/>
      <c r="X7" s="641"/>
      <c r="Y7" s="642"/>
      <c r="Z7" s="677">
        <v>0</v>
      </c>
      <c r="AA7" s="677"/>
      <c r="AB7" s="677"/>
      <c r="AC7" s="677"/>
      <c r="AD7" s="678">
        <v>1095</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392601</v>
      </c>
      <c r="BH7" s="641"/>
      <c r="BI7" s="641"/>
      <c r="BJ7" s="641"/>
      <c r="BK7" s="641"/>
      <c r="BL7" s="641"/>
      <c r="BM7" s="641"/>
      <c r="BN7" s="642"/>
      <c r="BO7" s="677">
        <v>12.9</v>
      </c>
      <c r="BP7" s="677"/>
      <c r="BQ7" s="677"/>
      <c r="BR7" s="677"/>
      <c r="BS7" s="678" t="s">
        <v>136</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1656348</v>
      </c>
      <c r="CS7" s="641"/>
      <c r="CT7" s="641"/>
      <c r="CU7" s="641"/>
      <c r="CV7" s="641"/>
      <c r="CW7" s="641"/>
      <c r="CX7" s="641"/>
      <c r="CY7" s="642"/>
      <c r="CZ7" s="677">
        <v>17.899999999999999</v>
      </c>
      <c r="DA7" s="677"/>
      <c r="DB7" s="677"/>
      <c r="DC7" s="677"/>
      <c r="DD7" s="646">
        <v>36037</v>
      </c>
      <c r="DE7" s="641"/>
      <c r="DF7" s="641"/>
      <c r="DG7" s="641"/>
      <c r="DH7" s="641"/>
      <c r="DI7" s="641"/>
      <c r="DJ7" s="641"/>
      <c r="DK7" s="641"/>
      <c r="DL7" s="641"/>
      <c r="DM7" s="641"/>
      <c r="DN7" s="641"/>
      <c r="DO7" s="641"/>
      <c r="DP7" s="642"/>
      <c r="DQ7" s="646">
        <v>1538294</v>
      </c>
      <c r="DR7" s="641"/>
      <c r="DS7" s="641"/>
      <c r="DT7" s="641"/>
      <c r="DU7" s="641"/>
      <c r="DV7" s="641"/>
      <c r="DW7" s="641"/>
      <c r="DX7" s="641"/>
      <c r="DY7" s="641"/>
      <c r="DZ7" s="641"/>
      <c r="EA7" s="641"/>
      <c r="EB7" s="641"/>
      <c r="EC7" s="684"/>
    </row>
    <row r="8" spans="2:143" ht="11.25" customHeight="1">
      <c r="B8" s="637" t="s">
        <v>236</v>
      </c>
      <c r="C8" s="638"/>
      <c r="D8" s="638"/>
      <c r="E8" s="638"/>
      <c r="F8" s="638"/>
      <c r="G8" s="638"/>
      <c r="H8" s="638"/>
      <c r="I8" s="638"/>
      <c r="J8" s="638"/>
      <c r="K8" s="638"/>
      <c r="L8" s="638"/>
      <c r="M8" s="638"/>
      <c r="N8" s="638"/>
      <c r="O8" s="638"/>
      <c r="P8" s="638"/>
      <c r="Q8" s="639"/>
      <c r="R8" s="640">
        <v>3377</v>
      </c>
      <c r="S8" s="641"/>
      <c r="T8" s="641"/>
      <c r="U8" s="641"/>
      <c r="V8" s="641"/>
      <c r="W8" s="641"/>
      <c r="X8" s="641"/>
      <c r="Y8" s="642"/>
      <c r="Z8" s="677">
        <v>0</v>
      </c>
      <c r="AA8" s="677"/>
      <c r="AB8" s="677"/>
      <c r="AC8" s="677"/>
      <c r="AD8" s="678">
        <v>3377</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13229</v>
      </c>
      <c r="BH8" s="641"/>
      <c r="BI8" s="641"/>
      <c r="BJ8" s="641"/>
      <c r="BK8" s="641"/>
      <c r="BL8" s="641"/>
      <c r="BM8" s="641"/>
      <c r="BN8" s="642"/>
      <c r="BO8" s="677">
        <v>0.4</v>
      </c>
      <c r="BP8" s="677"/>
      <c r="BQ8" s="677"/>
      <c r="BR8" s="677"/>
      <c r="BS8" s="646" t="s">
        <v>137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1732919</v>
      </c>
      <c r="CS8" s="641"/>
      <c r="CT8" s="641"/>
      <c r="CU8" s="641"/>
      <c r="CV8" s="641"/>
      <c r="CW8" s="641"/>
      <c r="CX8" s="641"/>
      <c r="CY8" s="642"/>
      <c r="CZ8" s="677">
        <v>18.7</v>
      </c>
      <c r="DA8" s="677"/>
      <c r="DB8" s="677"/>
      <c r="DC8" s="677"/>
      <c r="DD8" s="646">
        <v>4037</v>
      </c>
      <c r="DE8" s="641"/>
      <c r="DF8" s="641"/>
      <c r="DG8" s="641"/>
      <c r="DH8" s="641"/>
      <c r="DI8" s="641"/>
      <c r="DJ8" s="641"/>
      <c r="DK8" s="641"/>
      <c r="DL8" s="641"/>
      <c r="DM8" s="641"/>
      <c r="DN8" s="641"/>
      <c r="DO8" s="641"/>
      <c r="DP8" s="642"/>
      <c r="DQ8" s="646">
        <v>988470</v>
      </c>
      <c r="DR8" s="641"/>
      <c r="DS8" s="641"/>
      <c r="DT8" s="641"/>
      <c r="DU8" s="641"/>
      <c r="DV8" s="641"/>
      <c r="DW8" s="641"/>
      <c r="DX8" s="641"/>
      <c r="DY8" s="641"/>
      <c r="DZ8" s="641"/>
      <c r="EA8" s="641"/>
      <c r="EB8" s="641"/>
      <c r="EC8" s="684"/>
    </row>
    <row r="9" spans="2:143" ht="11.25" customHeight="1">
      <c r="B9" s="637" t="s">
        <v>239</v>
      </c>
      <c r="C9" s="638"/>
      <c r="D9" s="638"/>
      <c r="E9" s="638"/>
      <c r="F9" s="638"/>
      <c r="G9" s="638"/>
      <c r="H9" s="638"/>
      <c r="I9" s="638"/>
      <c r="J9" s="638"/>
      <c r="K9" s="638"/>
      <c r="L9" s="638"/>
      <c r="M9" s="638"/>
      <c r="N9" s="638"/>
      <c r="O9" s="638"/>
      <c r="P9" s="638"/>
      <c r="Q9" s="639"/>
      <c r="R9" s="640">
        <v>1981</v>
      </c>
      <c r="S9" s="641"/>
      <c r="T9" s="641"/>
      <c r="U9" s="641"/>
      <c r="V9" s="641"/>
      <c r="W9" s="641"/>
      <c r="X9" s="641"/>
      <c r="Y9" s="642"/>
      <c r="Z9" s="677">
        <v>0</v>
      </c>
      <c r="AA9" s="677"/>
      <c r="AB9" s="677"/>
      <c r="AC9" s="677"/>
      <c r="AD9" s="678">
        <v>1981</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263102</v>
      </c>
      <c r="BH9" s="641"/>
      <c r="BI9" s="641"/>
      <c r="BJ9" s="641"/>
      <c r="BK9" s="641"/>
      <c r="BL9" s="641"/>
      <c r="BM9" s="641"/>
      <c r="BN9" s="642"/>
      <c r="BO9" s="677">
        <v>8.6999999999999993</v>
      </c>
      <c r="BP9" s="677"/>
      <c r="BQ9" s="677"/>
      <c r="BR9" s="677"/>
      <c r="BS9" s="646" t="s">
        <v>136</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934487</v>
      </c>
      <c r="CS9" s="641"/>
      <c r="CT9" s="641"/>
      <c r="CU9" s="641"/>
      <c r="CV9" s="641"/>
      <c r="CW9" s="641"/>
      <c r="CX9" s="641"/>
      <c r="CY9" s="642"/>
      <c r="CZ9" s="677">
        <v>10.1</v>
      </c>
      <c r="DA9" s="677"/>
      <c r="DB9" s="677"/>
      <c r="DC9" s="677"/>
      <c r="DD9" s="646">
        <v>949</v>
      </c>
      <c r="DE9" s="641"/>
      <c r="DF9" s="641"/>
      <c r="DG9" s="641"/>
      <c r="DH9" s="641"/>
      <c r="DI9" s="641"/>
      <c r="DJ9" s="641"/>
      <c r="DK9" s="641"/>
      <c r="DL9" s="641"/>
      <c r="DM9" s="641"/>
      <c r="DN9" s="641"/>
      <c r="DO9" s="641"/>
      <c r="DP9" s="642"/>
      <c r="DQ9" s="646">
        <v>718999</v>
      </c>
      <c r="DR9" s="641"/>
      <c r="DS9" s="641"/>
      <c r="DT9" s="641"/>
      <c r="DU9" s="641"/>
      <c r="DV9" s="641"/>
      <c r="DW9" s="641"/>
      <c r="DX9" s="641"/>
      <c r="DY9" s="641"/>
      <c r="DZ9" s="641"/>
      <c r="EA9" s="641"/>
      <c r="EB9" s="641"/>
      <c r="EC9" s="684"/>
    </row>
    <row r="10" spans="2:143" ht="11.25" customHeight="1">
      <c r="B10" s="637" t="s">
        <v>242</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137</v>
      </c>
      <c r="AA10" s="677"/>
      <c r="AB10" s="677"/>
      <c r="AC10" s="677"/>
      <c r="AD10" s="678" t="s">
        <v>136</v>
      </c>
      <c r="AE10" s="678"/>
      <c r="AF10" s="678"/>
      <c r="AG10" s="678"/>
      <c r="AH10" s="678"/>
      <c r="AI10" s="678"/>
      <c r="AJ10" s="678"/>
      <c r="AK10" s="678"/>
      <c r="AL10" s="643" t="s">
        <v>136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25744</v>
      </c>
      <c r="BH10" s="641"/>
      <c r="BI10" s="641"/>
      <c r="BJ10" s="641"/>
      <c r="BK10" s="641"/>
      <c r="BL10" s="641"/>
      <c r="BM10" s="641"/>
      <c r="BN10" s="642"/>
      <c r="BO10" s="677">
        <v>0.8</v>
      </c>
      <c r="BP10" s="677"/>
      <c r="BQ10" s="677"/>
      <c r="BR10" s="677"/>
      <c r="BS10" s="646" t="s">
        <v>136</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137</v>
      </c>
      <c r="CS10" s="641"/>
      <c r="CT10" s="641"/>
      <c r="CU10" s="641"/>
      <c r="CV10" s="641"/>
      <c r="CW10" s="641"/>
      <c r="CX10" s="641"/>
      <c r="CY10" s="642"/>
      <c r="CZ10" s="677" t="s">
        <v>136</v>
      </c>
      <c r="DA10" s="677"/>
      <c r="DB10" s="677"/>
      <c r="DC10" s="677"/>
      <c r="DD10" s="646" t="s">
        <v>137</v>
      </c>
      <c r="DE10" s="641"/>
      <c r="DF10" s="641"/>
      <c r="DG10" s="641"/>
      <c r="DH10" s="641"/>
      <c r="DI10" s="641"/>
      <c r="DJ10" s="641"/>
      <c r="DK10" s="641"/>
      <c r="DL10" s="641"/>
      <c r="DM10" s="641"/>
      <c r="DN10" s="641"/>
      <c r="DO10" s="641"/>
      <c r="DP10" s="642"/>
      <c r="DQ10" s="646" t="s">
        <v>136</v>
      </c>
      <c r="DR10" s="641"/>
      <c r="DS10" s="641"/>
      <c r="DT10" s="641"/>
      <c r="DU10" s="641"/>
      <c r="DV10" s="641"/>
      <c r="DW10" s="641"/>
      <c r="DX10" s="641"/>
      <c r="DY10" s="641"/>
      <c r="DZ10" s="641"/>
      <c r="EA10" s="641"/>
      <c r="EB10" s="641"/>
      <c r="EC10" s="684"/>
    </row>
    <row r="11" spans="2:143" ht="11.25" customHeight="1">
      <c r="B11" s="637" t="s">
        <v>246</v>
      </c>
      <c r="C11" s="638"/>
      <c r="D11" s="638"/>
      <c r="E11" s="638"/>
      <c r="F11" s="638"/>
      <c r="G11" s="638"/>
      <c r="H11" s="638"/>
      <c r="I11" s="638"/>
      <c r="J11" s="638"/>
      <c r="K11" s="638"/>
      <c r="L11" s="638"/>
      <c r="M11" s="638"/>
      <c r="N11" s="638"/>
      <c r="O11" s="638"/>
      <c r="P11" s="638"/>
      <c r="Q11" s="639"/>
      <c r="R11" s="640">
        <v>167192</v>
      </c>
      <c r="S11" s="641"/>
      <c r="T11" s="641"/>
      <c r="U11" s="641"/>
      <c r="V11" s="641"/>
      <c r="W11" s="641"/>
      <c r="X11" s="641"/>
      <c r="Y11" s="642"/>
      <c r="Z11" s="643">
        <v>1.7</v>
      </c>
      <c r="AA11" s="644"/>
      <c r="AB11" s="644"/>
      <c r="AC11" s="645"/>
      <c r="AD11" s="646">
        <v>167192</v>
      </c>
      <c r="AE11" s="641"/>
      <c r="AF11" s="641"/>
      <c r="AG11" s="641"/>
      <c r="AH11" s="641"/>
      <c r="AI11" s="641"/>
      <c r="AJ11" s="641"/>
      <c r="AK11" s="642"/>
      <c r="AL11" s="643">
        <v>3.2</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90526</v>
      </c>
      <c r="BH11" s="641"/>
      <c r="BI11" s="641"/>
      <c r="BJ11" s="641"/>
      <c r="BK11" s="641"/>
      <c r="BL11" s="641"/>
      <c r="BM11" s="641"/>
      <c r="BN11" s="642"/>
      <c r="BO11" s="677">
        <v>3</v>
      </c>
      <c r="BP11" s="677"/>
      <c r="BQ11" s="677"/>
      <c r="BR11" s="677"/>
      <c r="BS11" s="646" t="s">
        <v>136</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593611</v>
      </c>
      <c r="CS11" s="641"/>
      <c r="CT11" s="641"/>
      <c r="CU11" s="641"/>
      <c r="CV11" s="641"/>
      <c r="CW11" s="641"/>
      <c r="CX11" s="641"/>
      <c r="CY11" s="642"/>
      <c r="CZ11" s="677">
        <v>6.4</v>
      </c>
      <c r="DA11" s="677"/>
      <c r="DB11" s="677"/>
      <c r="DC11" s="677"/>
      <c r="DD11" s="646">
        <v>121553</v>
      </c>
      <c r="DE11" s="641"/>
      <c r="DF11" s="641"/>
      <c r="DG11" s="641"/>
      <c r="DH11" s="641"/>
      <c r="DI11" s="641"/>
      <c r="DJ11" s="641"/>
      <c r="DK11" s="641"/>
      <c r="DL11" s="641"/>
      <c r="DM11" s="641"/>
      <c r="DN11" s="641"/>
      <c r="DO11" s="641"/>
      <c r="DP11" s="642"/>
      <c r="DQ11" s="646">
        <v>405993</v>
      </c>
      <c r="DR11" s="641"/>
      <c r="DS11" s="641"/>
      <c r="DT11" s="641"/>
      <c r="DU11" s="641"/>
      <c r="DV11" s="641"/>
      <c r="DW11" s="641"/>
      <c r="DX11" s="641"/>
      <c r="DY11" s="641"/>
      <c r="DZ11" s="641"/>
      <c r="EA11" s="641"/>
      <c r="EB11" s="641"/>
      <c r="EC11" s="684"/>
    </row>
    <row r="12" spans="2:143" ht="11.25" customHeight="1">
      <c r="B12" s="637" t="s">
        <v>249</v>
      </c>
      <c r="C12" s="638"/>
      <c r="D12" s="638"/>
      <c r="E12" s="638"/>
      <c r="F12" s="638"/>
      <c r="G12" s="638"/>
      <c r="H12" s="638"/>
      <c r="I12" s="638"/>
      <c r="J12" s="638"/>
      <c r="K12" s="638"/>
      <c r="L12" s="638"/>
      <c r="M12" s="638"/>
      <c r="N12" s="638"/>
      <c r="O12" s="638"/>
      <c r="P12" s="638"/>
      <c r="Q12" s="639"/>
      <c r="R12" s="640" t="s">
        <v>136</v>
      </c>
      <c r="S12" s="641"/>
      <c r="T12" s="641"/>
      <c r="U12" s="641"/>
      <c r="V12" s="641"/>
      <c r="W12" s="641"/>
      <c r="X12" s="641"/>
      <c r="Y12" s="642"/>
      <c r="Z12" s="677" t="s">
        <v>136</v>
      </c>
      <c r="AA12" s="677"/>
      <c r="AB12" s="677"/>
      <c r="AC12" s="677"/>
      <c r="AD12" s="678" t="s">
        <v>243</v>
      </c>
      <c r="AE12" s="678"/>
      <c r="AF12" s="678"/>
      <c r="AG12" s="678"/>
      <c r="AH12" s="678"/>
      <c r="AI12" s="678"/>
      <c r="AJ12" s="678"/>
      <c r="AK12" s="678"/>
      <c r="AL12" s="643" t="s">
        <v>243</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2240146</v>
      </c>
      <c r="BH12" s="641"/>
      <c r="BI12" s="641"/>
      <c r="BJ12" s="641"/>
      <c r="BK12" s="641"/>
      <c r="BL12" s="641"/>
      <c r="BM12" s="641"/>
      <c r="BN12" s="642"/>
      <c r="BO12" s="677">
        <v>73.7</v>
      </c>
      <c r="BP12" s="677"/>
      <c r="BQ12" s="677"/>
      <c r="BR12" s="677"/>
      <c r="BS12" s="646" t="s">
        <v>136</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662875</v>
      </c>
      <c r="CS12" s="641"/>
      <c r="CT12" s="641"/>
      <c r="CU12" s="641"/>
      <c r="CV12" s="641"/>
      <c r="CW12" s="641"/>
      <c r="CX12" s="641"/>
      <c r="CY12" s="642"/>
      <c r="CZ12" s="677">
        <v>7.2</v>
      </c>
      <c r="DA12" s="677"/>
      <c r="DB12" s="677"/>
      <c r="DC12" s="677"/>
      <c r="DD12" s="646">
        <v>475695</v>
      </c>
      <c r="DE12" s="641"/>
      <c r="DF12" s="641"/>
      <c r="DG12" s="641"/>
      <c r="DH12" s="641"/>
      <c r="DI12" s="641"/>
      <c r="DJ12" s="641"/>
      <c r="DK12" s="641"/>
      <c r="DL12" s="641"/>
      <c r="DM12" s="641"/>
      <c r="DN12" s="641"/>
      <c r="DO12" s="641"/>
      <c r="DP12" s="642"/>
      <c r="DQ12" s="646">
        <v>641146</v>
      </c>
      <c r="DR12" s="641"/>
      <c r="DS12" s="641"/>
      <c r="DT12" s="641"/>
      <c r="DU12" s="641"/>
      <c r="DV12" s="641"/>
      <c r="DW12" s="641"/>
      <c r="DX12" s="641"/>
      <c r="DY12" s="641"/>
      <c r="DZ12" s="641"/>
      <c r="EA12" s="641"/>
      <c r="EB12" s="641"/>
      <c r="EC12" s="684"/>
    </row>
    <row r="13" spans="2:143" ht="11.25" customHeight="1">
      <c r="B13" s="637" t="s">
        <v>252</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137</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2239965</v>
      </c>
      <c r="BH13" s="641"/>
      <c r="BI13" s="641"/>
      <c r="BJ13" s="641"/>
      <c r="BK13" s="641"/>
      <c r="BL13" s="641"/>
      <c r="BM13" s="641"/>
      <c r="BN13" s="642"/>
      <c r="BO13" s="677">
        <v>73.7</v>
      </c>
      <c r="BP13" s="677"/>
      <c r="BQ13" s="677"/>
      <c r="BR13" s="677"/>
      <c r="BS13" s="646" t="s">
        <v>137</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967797</v>
      </c>
      <c r="CS13" s="641"/>
      <c r="CT13" s="641"/>
      <c r="CU13" s="641"/>
      <c r="CV13" s="641"/>
      <c r="CW13" s="641"/>
      <c r="CX13" s="641"/>
      <c r="CY13" s="642"/>
      <c r="CZ13" s="677">
        <v>10.5</v>
      </c>
      <c r="DA13" s="677"/>
      <c r="DB13" s="677"/>
      <c r="DC13" s="677"/>
      <c r="DD13" s="646">
        <v>299040</v>
      </c>
      <c r="DE13" s="641"/>
      <c r="DF13" s="641"/>
      <c r="DG13" s="641"/>
      <c r="DH13" s="641"/>
      <c r="DI13" s="641"/>
      <c r="DJ13" s="641"/>
      <c r="DK13" s="641"/>
      <c r="DL13" s="641"/>
      <c r="DM13" s="641"/>
      <c r="DN13" s="641"/>
      <c r="DO13" s="641"/>
      <c r="DP13" s="642"/>
      <c r="DQ13" s="646">
        <v>792304</v>
      </c>
      <c r="DR13" s="641"/>
      <c r="DS13" s="641"/>
      <c r="DT13" s="641"/>
      <c r="DU13" s="641"/>
      <c r="DV13" s="641"/>
      <c r="DW13" s="641"/>
      <c r="DX13" s="641"/>
      <c r="DY13" s="641"/>
      <c r="DZ13" s="641"/>
      <c r="EA13" s="641"/>
      <c r="EB13" s="641"/>
      <c r="EC13" s="684"/>
    </row>
    <row r="14" spans="2:143" ht="11.25" customHeight="1">
      <c r="B14" s="637" t="s">
        <v>255</v>
      </c>
      <c r="C14" s="638"/>
      <c r="D14" s="638"/>
      <c r="E14" s="638"/>
      <c r="F14" s="638"/>
      <c r="G14" s="638"/>
      <c r="H14" s="638"/>
      <c r="I14" s="638"/>
      <c r="J14" s="638"/>
      <c r="K14" s="638"/>
      <c r="L14" s="638"/>
      <c r="M14" s="638"/>
      <c r="N14" s="638"/>
      <c r="O14" s="638"/>
      <c r="P14" s="638"/>
      <c r="Q14" s="639"/>
      <c r="R14" s="640">
        <v>11162</v>
      </c>
      <c r="S14" s="641"/>
      <c r="T14" s="641"/>
      <c r="U14" s="641"/>
      <c r="V14" s="641"/>
      <c r="W14" s="641"/>
      <c r="X14" s="641"/>
      <c r="Y14" s="642"/>
      <c r="Z14" s="677">
        <v>0.1</v>
      </c>
      <c r="AA14" s="677"/>
      <c r="AB14" s="677"/>
      <c r="AC14" s="677"/>
      <c r="AD14" s="678">
        <v>11162</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32573</v>
      </c>
      <c r="BH14" s="641"/>
      <c r="BI14" s="641"/>
      <c r="BJ14" s="641"/>
      <c r="BK14" s="641"/>
      <c r="BL14" s="641"/>
      <c r="BM14" s="641"/>
      <c r="BN14" s="642"/>
      <c r="BO14" s="677">
        <v>1.1000000000000001</v>
      </c>
      <c r="BP14" s="677"/>
      <c r="BQ14" s="677"/>
      <c r="BR14" s="677"/>
      <c r="BS14" s="646" t="s">
        <v>136</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671041</v>
      </c>
      <c r="CS14" s="641"/>
      <c r="CT14" s="641"/>
      <c r="CU14" s="641"/>
      <c r="CV14" s="641"/>
      <c r="CW14" s="641"/>
      <c r="CX14" s="641"/>
      <c r="CY14" s="642"/>
      <c r="CZ14" s="677">
        <v>7.3</v>
      </c>
      <c r="DA14" s="677"/>
      <c r="DB14" s="677"/>
      <c r="DC14" s="677"/>
      <c r="DD14" s="646">
        <v>305600</v>
      </c>
      <c r="DE14" s="641"/>
      <c r="DF14" s="641"/>
      <c r="DG14" s="641"/>
      <c r="DH14" s="641"/>
      <c r="DI14" s="641"/>
      <c r="DJ14" s="641"/>
      <c r="DK14" s="641"/>
      <c r="DL14" s="641"/>
      <c r="DM14" s="641"/>
      <c r="DN14" s="641"/>
      <c r="DO14" s="641"/>
      <c r="DP14" s="642"/>
      <c r="DQ14" s="646">
        <v>286732</v>
      </c>
      <c r="DR14" s="641"/>
      <c r="DS14" s="641"/>
      <c r="DT14" s="641"/>
      <c r="DU14" s="641"/>
      <c r="DV14" s="641"/>
      <c r="DW14" s="641"/>
      <c r="DX14" s="641"/>
      <c r="DY14" s="641"/>
      <c r="DZ14" s="641"/>
      <c r="EA14" s="641"/>
      <c r="EB14" s="641"/>
      <c r="EC14" s="684"/>
    </row>
    <row r="15" spans="2:143" ht="11.25" customHeight="1">
      <c r="B15" s="637" t="s">
        <v>258</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137</v>
      </c>
      <c r="AA15" s="677"/>
      <c r="AB15" s="677"/>
      <c r="AC15" s="677"/>
      <c r="AD15" s="678" t="s">
        <v>136</v>
      </c>
      <c r="AE15" s="678"/>
      <c r="AF15" s="678"/>
      <c r="AG15" s="678"/>
      <c r="AH15" s="678"/>
      <c r="AI15" s="678"/>
      <c r="AJ15" s="678"/>
      <c r="AK15" s="678"/>
      <c r="AL15" s="643" t="s">
        <v>136</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41590</v>
      </c>
      <c r="BH15" s="641"/>
      <c r="BI15" s="641"/>
      <c r="BJ15" s="641"/>
      <c r="BK15" s="641"/>
      <c r="BL15" s="641"/>
      <c r="BM15" s="641"/>
      <c r="BN15" s="642"/>
      <c r="BO15" s="677">
        <v>1.4</v>
      </c>
      <c r="BP15" s="677"/>
      <c r="BQ15" s="677"/>
      <c r="BR15" s="677"/>
      <c r="BS15" s="646" t="s">
        <v>137</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769960</v>
      </c>
      <c r="CS15" s="641"/>
      <c r="CT15" s="641"/>
      <c r="CU15" s="641"/>
      <c r="CV15" s="641"/>
      <c r="CW15" s="641"/>
      <c r="CX15" s="641"/>
      <c r="CY15" s="642"/>
      <c r="CZ15" s="677">
        <v>8.3000000000000007</v>
      </c>
      <c r="DA15" s="677"/>
      <c r="DB15" s="677"/>
      <c r="DC15" s="677"/>
      <c r="DD15" s="646">
        <v>57053</v>
      </c>
      <c r="DE15" s="641"/>
      <c r="DF15" s="641"/>
      <c r="DG15" s="641"/>
      <c r="DH15" s="641"/>
      <c r="DI15" s="641"/>
      <c r="DJ15" s="641"/>
      <c r="DK15" s="641"/>
      <c r="DL15" s="641"/>
      <c r="DM15" s="641"/>
      <c r="DN15" s="641"/>
      <c r="DO15" s="641"/>
      <c r="DP15" s="642"/>
      <c r="DQ15" s="646">
        <v>558254</v>
      </c>
      <c r="DR15" s="641"/>
      <c r="DS15" s="641"/>
      <c r="DT15" s="641"/>
      <c r="DU15" s="641"/>
      <c r="DV15" s="641"/>
      <c r="DW15" s="641"/>
      <c r="DX15" s="641"/>
      <c r="DY15" s="641"/>
      <c r="DZ15" s="641"/>
      <c r="EA15" s="641"/>
      <c r="EB15" s="641"/>
      <c r="EC15" s="684"/>
    </row>
    <row r="16" spans="2:143" ht="11.25" customHeight="1">
      <c r="B16" s="637" t="s">
        <v>261</v>
      </c>
      <c r="C16" s="638"/>
      <c r="D16" s="638"/>
      <c r="E16" s="638"/>
      <c r="F16" s="638"/>
      <c r="G16" s="638"/>
      <c r="H16" s="638"/>
      <c r="I16" s="638"/>
      <c r="J16" s="638"/>
      <c r="K16" s="638"/>
      <c r="L16" s="638"/>
      <c r="M16" s="638"/>
      <c r="N16" s="638"/>
      <c r="O16" s="638"/>
      <c r="P16" s="638"/>
      <c r="Q16" s="639"/>
      <c r="R16" s="640">
        <v>3425</v>
      </c>
      <c r="S16" s="641"/>
      <c r="T16" s="641"/>
      <c r="U16" s="641"/>
      <c r="V16" s="641"/>
      <c r="W16" s="641"/>
      <c r="X16" s="641"/>
      <c r="Y16" s="642"/>
      <c r="Z16" s="677">
        <v>0</v>
      </c>
      <c r="AA16" s="677"/>
      <c r="AB16" s="677"/>
      <c r="AC16" s="677"/>
      <c r="AD16" s="678">
        <v>3425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136</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217335</v>
      </c>
      <c r="CS16" s="641"/>
      <c r="CT16" s="641"/>
      <c r="CU16" s="641"/>
      <c r="CV16" s="641"/>
      <c r="CW16" s="641"/>
      <c r="CX16" s="641"/>
      <c r="CY16" s="642"/>
      <c r="CZ16" s="677">
        <v>2.4</v>
      </c>
      <c r="DA16" s="677"/>
      <c r="DB16" s="677"/>
      <c r="DC16" s="677"/>
      <c r="DD16" s="646" t="s">
        <v>137</v>
      </c>
      <c r="DE16" s="641"/>
      <c r="DF16" s="641"/>
      <c r="DG16" s="641"/>
      <c r="DH16" s="641"/>
      <c r="DI16" s="641"/>
      <c r="DJ16" s="641"/>
      <c r="DK16" s="641"/>
      <c r="DL16" s="641"/>
      <c r="DM16" s="641"/>
      <c r="DN16" s="641"/>
      <c r="DO16" s="641"/>
      <c r="DP16" s="642"/>
      <c r="DQ16" s="646">
        <v>170131</v>
      </c>
      <c r="DR16" s="641"/>
      <c r="DS16" s="641"/>
      <c r="DT16" s="641"/>
      <c r="DU16" s="641"/>
      <c r="DV16" s="641"/>
      <c r="DW16" s="641"/>
      <c r="DX16" s="641"/>
      <c r="DY16" s="641"/>
      <c r="DZ16" s="641"/>
      <c r="EA16" s="641"/>
      <c r="EB16" s="641"/>
      <c r="EC16" s="684"/>
    </row>
    <row r="17" spans="2:133" ht="11.25" customHeight="1">
      <c r="B17" s="637" t="s">
        <v>264</v>
      </c>
      <c r="C17" s="638"/>
      <c r="D17" s="638"/>
      <c r="E17" s="638"/>
      <c r="F17" s="638"/>
      <c r="G17" s="638"/>
      <c r="H17" s="638"/>
      <c r="I17" s="638"/>
      <c r="J17" s="638"/>
      <c r="K17" s="638"/>
      <c r="L17" s="638"/>
      <c r="M17" s="638"/>
      <c r="N17" s="638"/>
      <c r="O17" s="638"/>
      <c r="P17" s="638"/>
      <c r="Q17" s="639"/>
      <c r="R17" s="640">
        <v>19547</v>
      </c>
      <c r="S17" s="641"/>
      <c r="T17" s="641"/>
      <c r="U17" s="641"/>
      <c r="V17" s="641"/>
      <c r="W17" s="641"/>
      <c r="X17" s="641"/>
      <c r="Y17" s="642"/>
      <c r="Z17" s="677">
        <v>0.2</v>
      </c>
      <c r="AA17" s="677"/>
      <c r="AB17" s="677"/>
      <c r="AC17" s="677"/>
      <c r="AD17" s="678">
        <v>19547</v>
      </c>
      <c r="AE17" s="678"/>
      <c r="AF17" s="678"/>
      <c r="AG17" s="678"/>
      <c r="AH17" s="678"/>
      <c r="AI17" s="678"/>
      <c r="AJ17" s="678"/>
      <c r="AK17" s="678"/>
      <c r="AL17" s="643">
        <v>0.4</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137</v>
      </c>
      <c r="BH17" s="641"/>
      <c r="BI17" s="641"/>
      <c r="BJ17" s="641"/>
      <c r="BK17" s="641"/>
      <c r="BL17" s="641"/>
      <c r="BM17" s="641"/>
      <c r="BN17" s="642"/>
      <c r="BO17" s="677" t="s">
        <v>136</v>
      </c>
      <c r="BP17" s="677"/>
      <c r="BQ17" s="677"/>
      <c r="BR17" s="677"/>
      <c r="BS17" s="646" t="s">
        <v>137</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942448</v>
      </c>
      <c r="CS17" s="641"/>
      <c r="CT17" s="641"/>
      <c r="CU17" s="641"/>
      <c r="CV17" s="641"/>
      <c r="CW17" s="641"/>
      <c r="CX17" s="641"/>
      <c r="CY17" s="642"/>
      <c r="CZ17" s="677">
        <v>10.199999999999999</v>
      </c>
      <c r="DA17" s="677"/>
      <c r="DB17" s="677"/>
      <c r="DC17" s="677"/>
      <c r="DD17" s="646" t="s">
        <v>243</v>
      </c>
      <c r="DE17" s="641"/>
      <c r="DF17" s="641"/>
      <c r="DG17" s="641"/>
      <c r="DH17" s="641"/>
      <c r="DI17" s="641"/>
      <c r="DJ17" s="641"/>
      <c r="DK17" s="641"/>
      <c r="DL17" s="641"/>
      <c r="DM17" s="641"/>
      <c r="DN17" s="641"/>
      <c r="DO17" s="641"/>
      <c r="DP17" s="642"/>
      <c r="DQ17" s="646">
        <v>915864</v>
      </c>
      <c r="DR17" s="641"/>
      <c r="DS17" s="641"/>
      <c r="DT17" s="641"/>
      <c r="DU17" s="641"/>
      <c r="DV17" s="641"/>
      <c r="DW17" s="641"/>
      <c r="DX17" s="641"/>
      <c r="DY17" s="641"/>
      <c r="DZ17" s="641"/>
      <c r="EA17" s="641"/>
      <c r="EB17" s="641"/>
      <c r="EC17" s="684"/>
    </row>
    <row r="18" spans="2:133" ht="11.25" customHeight="1">
      <c r="B18" s="637" t="s">
        <v>267</v>
      </c>
      <c r="C18" s="638"/>
      <c r="D18" s="638"/>
      <c r="E18" s="638"/>
      <c r="F18" s="638"/>
      <c r="G18" s="638"/>
      <c r="H18" s="638"/>
      <c r="I18" s="638"/>
      <c r="J18" s="638"/>
      <c r="K18" s="638"/>
      <c r="L18" s="638"/>
      <c r="M18" s="638"/>
      <c r="N18" s="638"/>
      <c r="O18" s="638"/>
      <c r="P18" s="638"/>
      <c r="Q18" s="639"/>
      <c r="R18" s="640">
        <v>1945</v>
      </c>
      <c r="S18" s="641"/>
      <c r="T18" s="641"/>
      <c r="U18" s="641"/>
      <c r="V18" s="641"/>
      <c r="W18" s="641"/>
      <c r="X18" s="641"/>
      <c r="Y18" s="642"/>
      <c r="Z18" s="677">
        <v>0</v>
      </c>
      <c r="AA18" s="677"/>
      <c r="AB18" s="677"/>
      <c r="AC18" s="677"/>
      <c r="AD18" s="678">
        <v>1945</v>
      </c>
      <c r="AE18" s="678"/>
      <c r="AF18" s="678"/>
      <c r="AG18" s="678"/>
      <c r="AH18" s="678"/>
      <c r="AI18" s="678"/>
      <c r="AJ18" s="678"/>
      <c r="AK18" s="678"/>
      <c r="AL18" s="643">
        <v>0</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v>331115</v>
      </c>
      <c r="BH18" s="641"/>
      <c r="BI18" s="641"/>
      <c r="BJ18" s="641"/>
      <c r="BK18" s="641"/>
      <c r="BL18" s="641"/>
      <c r="BM18" s="641"/>
      <c r="BN18" s="642"/>
      <c r="BO18" s="677">
        <v>10.9</v>
      </c>
      <c r="BP18" s="677"/>
      <c r="BQ18" s="677"/>
      <c r="BR18" s="677"/>
      <c r="BS18" s="646" t="s">
        <v>136</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243</v>
      </c>
      <c r="DA18" s="677"/>
      <c r="DB18" s="677"/>
      <c r="DC18" s="677"/>
      <c r="DD18" s="646" t="s">
        <v>137</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c r="B19" s="637" t="s">
        <v>270</v>
      </c>
      <c r="C19" s="638"/>
      <c r="D19" s="638"/>
      <c r="E19" s="638"/>
      <c r="F19" s="638"/>
      <c r="G19" s="638"/>
      <c r="H19" s="638"/>
      <c r="I19" s="638"/>
      <c r="J19" s="638"/>
      <c r="K19" s="638"/>
      <c r="L19" s="638"/>
      <c r="M19" s="638"/>
      <c r="N19" s="638"/>
      <c r="O19" s="638"/>
      <c r="P19" s="638"/>
      <c r="Q19" s="639"/>
      <c r="R19" s="640">
        <v>1439</v>
      </c>
      <c r="S19" s="641"/>
      <c r="T19" s="641"/>
      <c r="U19" s="641"/>
      <c r="V19" s="641"/>
      <c r="W19" s="641"/>
      <c r="X19" s="641"/>
      <c r="Y19" s="642"/>
      <c r="Z19" s="677">
        <v>0</v>
      </c>
      <c r="AA19" s="677"/>
      <c r="AB19" s="677"/>
      <c r="AC19" s="677"/>
      <c r="AD19" s="678">
        <v>1439</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243</v>
      </c>
      <c r="BP19" s="677"/>
      <c r="BQ19" s="677"/>
      <c r="BR19" s="677"/>
      <c r="BS19" s="646" t="s">
        <v>136</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137</v>
      </c>
      <c r="DA19" s="677"/>
      <c r="DB19" s="677"/>
      <c r="DC19" s="677"/>
      <c r="DD19" s="646" t="s">
        <v>137</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c r="B20" s="637" t="s">
        <v>273</v>
      </c>
      <c r="C20" s="638"/>
      <c r="D20" s="638"/>
      <c r="E20" s="638"/>
      <c r="F20" s="638"/>
      <c r="G20" s="638"/>
      <c r="H20" s="638"/>
      <c r="I20" s="638"/>
      <c r="J20" s="638"/>
      <c r="K20" s="638"/>
      <c r="L20" s="638"/>
      <c r="M20" s="638"/>
      <c r="N20" s="638"/>
      <c r="O20" s="638"/>
      <c r="P20" s="638"/>
      <c r="Q20" s="639"/>
      <c r="R20" s="640">
        <v>175</v>
      </c>
      <c r="S20" s="641"/>
      <c r="T20" s="641"/>
      <c r="U20" s="641"/>
      <c r="V20" s="641"/>
      <c r="W20" s="641"/>
      <c r="X20" s="641"/>
      <c r="Y20" s="642"/>
      <c r="Z20" s="677">
        <v>0</v>
      </c>
      <c r="AA20" s="677"/>
      <c r="AB20" s="677"/>
      <c r="AC20" s="677"/>
      <c r="AD20" s="678">
        <v>175</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243</v>
      </c>
      <c r="BH20" s="641"/>
      <c r="BI20" s="641"/>
      <c r="BJ20" s="641"/>
      <c r="BK20" s="641"/>
      <c r="BL20" s="641"/>
      <c r="BM20" s="641"/>
      <c r="BN20" s="642"/>
      <c r="BO20" s="677" t="s">
        <v>137</v>
      </c>
      <c r="BP20" s="677"/>
      <c r="BQ20" s="677"/>
      <c r="BR20" s="677"/>
      <c r="BS20" s="646" t="s">
        <v>137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9243227</v>
      </c>
      <c r="CS20" s="641"/>
      <c r="CT20" s="641"/>
      <c r="CU20" s="641"/>
      <c r="CV20" s="641"/>
      <c r="CW20" s="641"/>
      <c r="CX20" s="641"/>
      <c r="CY20" s="642"/>
      <c r="CZ20" s="677">
        <v>100</v>
      </c>
      <c r="DA20" s="677"/>
      <c r="DB20" s="677"/>
      <c r="DC20" s="677"/>
      <c r="DD20" s="646">
        <v>1299964</v>
      </c>
      <c r="DE20" s="641"/>
      <c r="DF20" s="641"/>
      <c r="DG20" s="641"/>
      <c r="DH20" s="641"/>
      <c r="DI20" s="641"/>
      <c r="DJ20" s="641"/>
      <c r="DK20" s="641"/>
      <c r="DL20" s="641"/>
      <c r="DM20" s="641"/>
      <c r="DN20" s="641"/>
      <c r="DO20" s="641"/>
      <c r="DP20" s="642"/>
      <c r="DQ20" s="646">
        <v>7110593</v>
      </c>
      <c r="DR20" s="641"/>
      <c r="DS20" s="641"/>
      <c r="DT20" s="641"/>
      <c r="DU20" s="641"/>
      <c r="DV20" s="641"/>
      <c r="DW20" s="641"/>
      <c r="DX20" s="641"/>
      <c r="DY20" s="641"/>
      <c r="DZ20" s="641"/>
      <c r="EA20" s="641"/>
      <c r="EB20" s="641"/>
      <c r="EC20" s="684"/>
    </row>
    <row r="21" spans="2:133" ht="11.25" customHeight="1">
      <c r="B21" s="637" t="s">
        <v>276</v>
      </c>
      <c r="C21" s="638"/>
      <c r="D21" s="638"/>
      <c r="E21" s="638"/>
      <c r="F21" s="638"/>
      <c r="G21" s="638"/>
      <c r="H21" s="638"/>
      <c r="I21" s="638"/>
      <c r="J21" s="638"/>
      <c r="K21" s="638"/>
      <c r="L21" s="638"/>
      <c r="M21" s="638"/>
      <c r="N21" s="638"/>
      <c r="O21" s="638"/>
      <c r="P21" s="638"/>
      <c r="Q21" s="639"/>
      <c r="R21" s="640">
        <v>15988</v>
      </c>
      <c r="S21" s="641"/>
      <c r="T21" s="641"/>
      <c r="U21" s="641"/>
      <c r="V21" s="641"/>
      <c r="W21" s="641"/>
      <c r="X21" s="641"/>
      <c r="Y21" s="642"/>
      <c r="Z21" s="677">
        <v>0.2</v>
      </c>
      <c r="AA21" s="677"/>
      <c r="AB21" s="677"/>
      <c r="AC21" s="677"/>
      <c r="AD21" s="678">
        <v>15988</v>
      </c>
      <c r="AE21" s="678"/>
      <c r="AF21" s="678"/>
      <c r="AG21" s="678"/>
      <c r="AH21" s="678"/>
      <c r="AI21" s="678"/>
      <c r="AJ21" s="678"/>
      <c r="AK21" s="678"/>
      <c r="AL21" s="643">
        <v>0.3</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136</v>
      </c>
      <c r="BH21" s="641"/>
      <c r="BI21" s="641"/>
      <c r="BJ21" s="641"/>
      <c r="BK21" s="641"/>
      <c r="BL21" s="641"/>
      <c r="BM21" s="641"/>
      <c r="BN21" s="642"/>
      <c r="BO21" s="677" t="s">
        <v>136</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278</v>
      </c>
      <c r="C22" s="638"/>
      <c r="D22" s="638"/>
      <c r="E22" s="638"/>
      <c r="F22" s="638"/>
      <c r="G22" s="638"/>
      <c r="H22" s="638"/>
      <c r="I22" s="638"/>
      <c r="J22" s="638"/>
      <c r="K22" s="638"/>
      <c r="L22" s="638"/>
      <c r="M22" s="638"/>
      <c r="N22" s="638"/>
      <c r="O22" s="638"/>
      <c r="P22" s="638"/>
      <c r="Q22" s="639"/>
      <c r="R22" s="640">
        <v>2405256</v>
      </c>
      <c r="S22" s="641"/>
      <c r="T22" s="641"/>
      <c r="U22" s="641"/>
      <c r="V22" s="641"/>
      <c r="W22" s="641"/>
      <c r="X22" s="641"/>
      <c r="Y22" s="642"/>
      <c r="Z22" s="677">
        <v>24.4</v>
      </c>
      <c r="AA22" s="677"/>
      <c r="AB22" s="677"/>
      <c r="AC22" s="677"/>
      <c r="AD22" s="678">
        <v>2140682</v>
      </c>
      <c r="AE22" s="678"/>
      <c r="AF22" s="678"/>
      <c r="AG22" s="678"/>
      <c r="AH22" s="678"/>
      <c r="AI22" s="678"/>
      <c r="AJ22" s="678"/>
      <c r="AK22" s="678"/>
      <c r="AL22" s="643">
        <v>41.5</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137</v>
      </c>
      <c r="BH22" s="641"/>
      <c r="BI22" s="641"/>
      <c r="BJ22" s="641"/>
      <c r="BK22" s="641"/>
      <c r="BL22" s="641"/>
      <c r="BM22" s="641"/>
      <c r="BN22" s="642"/>
      <c r="BO22" s="677" t="s">
        <v>137</v>
      </c>
      <c r="BP22" s="677"/>
      <c r="BQ22" s="677"/>
      <c r="BR22" s="677"/>
      <c r="BS22" s="646" t="s">
        <v>136</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281</v>
      </c>
      <c r="C23" s="638"/>
      <c r="D23" s="638"/>
      <c r="E23" s="638"/>
      <c r="F23" s="638"/>
      <c r="G23" s="638"/>
      <c r="H23" s="638"/>
      <c r="I23" s="638"/>
      <c r="J23" s="638"/>
      <c r="K23" s="638"/>
      <c r="L23" s="638"/>
      <c r="M23" s="638"/>
      <c r="N23" s="638"/>
      <c r="O23" s="638"/>
      <c r="P23" s="638"/>
      <c r="Q23" s="639"/>
      <c r="R23" s="640">
        <v>2140682</v>
      </c>
      <c r="S23" s="641"/>
      <c r="T23" s="641"/>
      <c r="U23" s="641"/>
      <c r="V23" s="641"/>
      <c r="W23" s="641"/>
      <c r="X23" s="641"/>
      <c r="Y23" s="642"/>
      <c r="Z23" s="677">
        <v>21.7</v>
      </c>
      <c r="AA23" s="677"/>
      <c r="AB23" s="677"/>
      <c r="AC23" s="677"/>
      <c r="AD23" s="678">
        <v>2140682</v>
      </c>
      <c r="AE23" s="678"/>
      <c r="AF23" s="678"/>
      <c r="AG23" s="678"/>
      <c r="AH23" s="678"/>
      <c r="AI23" s="678"/>
      <c r="AJ23" s="678"/>
      <c r="AK23" s="678"/>
      <c r="AL23" s="643">
        <v>41.5</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243</v>
      </c>
      <c r="BH23" s="641"/>
      <c r="BI23" s="641"/>
      <c r="BJ23" s="641"/>
      <c r="BK23" s="641"/>
      <c r="BL23" s="641"/>
      <c r="BM23" s="641"/>
      <c r="BN23" s="642"/>
      <c r="BO23" s="677" t="s">
        <v>137</v>
      </c>
      <c r="BP23" s="677"/>
      <c r="BQ23" s="677"/>
      <c r="BR23" s="677"/>
      <c r="BS23" s="646" t="s">
        <v>136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c r="B24" s="637" t="s">
        <v>288</v>
      </c>
      <c r="C24" s="638"/>
      <c r="D24" s="638"/>
      <c r="E24" s="638"/>
      <c r="F24" s="638"/>
      <c r="G24" s="638"/>
      <c r="H24" s="638"/>
      <c r="I24" s="638"/>
      <c r="J24" s="638"/>
      <c r="K24" s="638"/>
      <c r="L24" s="638"/>
      <c r="M24" s="638"/>
      <c r="N24" s="638"/>
      <c r="O24" s="638"/>
      <c r="P24" s="638"/>
      <c r="Q24" s="639"/>
      <c r="R24" s="640">
        <v>264574</v>
      </c>
      <c r="S24" s="641"/>
      <c r="T24" s="641"/>
      <c r="U24" s="641"/>
      <c r="V24" s="641"/>
      <c r="W24" s="641"/>
      <c r="X24" s="641"/>
      <c r="Y24" s="642"/>
      <c r="Z24" s="677">
        <v>2.7</v>
      </c>
      <c r="AA24" s="677"/>
      <c r="AB24" s="677"/>
      <c r="AC24" s="677"/>
      <c r="AD24" s="678" t="s">
        <v>243</v>
      </c>
      <c r="AE24" s="678"/>
      <c r="AF24" s="678"/>
      <c r="AG24" s="678"/>
      <c r="AH24" s="678"/>
      <c r="AI24" s="678"/>
      <c r="AJ24" s="678"/>
      <c r="AK24" s="678"/>
      <c r="AL24" s="643" t="s">
        <v>136</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136</v>
      </c>
      <c r="BH24" s="641"/>
      <c r="BI24" s="641"/>
      <c r="BJ24" s="641"/>
      <c r="BK24" s="641"/>
      <c r="BL24" s="641"/>
      <c r="BM24" s="641"/>
      <c r="BN24" s="642"/>
      <c r="BO24" s="677" t="s">
        <v>136</v>
      </c>
      <c r="BP24" s="677"/>
      <c r="BQ24" s="677"/>
      <c r="BR24" s="677"/>
      <c r="BS24" s="646" t="s">
        <v>136</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3041391</v>
      </c>
      <c r="CS24" s="696"/>
      <c r="CT24" s="696"/>
      <c r="CU24" s="696"/>
      <c r="CV24" s="696"/>
      <c r="CW24" s="696"/>
      <c r="CX24" s="696"/>
      <c r="CY24" s="739"/>
      <c r="CZ24" s="740">
        <v>32.9</v>
      </c>
      <c r="DA24" s="711"/>
      <c r="DB24" s="711"/>
      <c r="DC24" s="743"/>
      <c r="DD24" s="738">
        <v>2281254</v>
      </c>
      <c r="DE24" s="696"/>
      <c r="DF24" s="696"/>
      <c r="DG24" s="696"/>
      <c r="DH24" s="696"/>
      <c r="DI24" s="696"/>
      <c r="DJ24" s="696"/>
      <c r="DK24" s="739"/>
      <c r="DL24" s="738">
        <v>2276857</v>
      </c>
      <c r="DM24" s="696"/>
      <c r="DN24" s="696"/>
      <c r="DO24" s="696"/>
      <c r="DP24" s="696"/>
      <c r="DQ24" s="696"/>
      <c r="DR24" s="696"/>
      <c r="DS24" s="696"/>
      <c r="DT24" s="696"/>
      <c r="DU24" s="696"/>
      <c r="DV24" s="739"/>
      <c r="DW24" s="740">
        <v>42.7</v>
      </c>
      <c r="DX24" s="711"/>
      <c r="DY24" s="711"/>
      <c r="DZ24" s="711"/>
      <c r="EA24" s="711"/>
      <c r="EB24" s="711"/>
      <c r="EC24" s="741"/>
    </row>
    <row r="25" spans="2:133" ht="11.25" customHeight="1">
      <c r="B25" s="637" t="s">
        <v>291</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243</v>
      </c>
      <c r="AA25" s="677"/>
      <c r="AB25" s="677"/>
      <c r="AC25" s="677"/>
      <c r="AD25" s="678" t="s">
        <v>136</v>
      </c>
      <c r="AE25" s="678"/>
      <c r="AF25" s="678"/>
      <c r="AG25" s="678"/>
      <c r="AH25" s="678"/>
      <c r="AI25" s="678"/>
      <c r="AJ25" s="678"/>
      <c r="AK25" s="678"/>
      <c r="AL25" s="643" t="s">
        <v>137</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243</v>
      </c>
      <c r="BH25" s="641"/>
      <c r="BI25" s="641"/>
      <c r="BJ25" s="641"/>
      <c r="BK25" s="641"/>
      <c r="BL25" s="641"/>
      <c r="BM25" s="641"/>
      <c r="BN25" s="642"/>
      <c r="BO25" s="677" t="s">
        <v>137</v>
      </c>
      <c r="BP25" s="677"/>
      <c r="BQ25" s="677"/>
      <c r="BR25" s="677"/>
      <c r="BS25" s="646" t="s">
        <v>137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1476388</v>
      </c>
      <c r="CS25" s="659"/>
      <c r="CT25" s="659"/>
      <c r="CU25" s="659"/>
      <c r="CV25" s="659"/>
      <c r="CW25" s="659"/>
      <c r="CX25" s="659"/>
      <c r="CY25" s="660"/>
      <c r="CZ25" s="643">
        <v>16</v>
      </c>
      <c r="DA25" s="661"/>
      <c r="DB25" s="661"/>
      <c r="DC25" s="662"/>
      <c r="DD25" s="646">
        <v>1164367</v>
      </c>
      <c r="DE25" s="659"/>
      <c r="DF25" s="659"/>
      <c r="DG25" s="659"/>
      <c r="DH25" s="659"/>
      <c r="DI25" s="659"/>
      <c r="DJ25" s="659"/>
      <c r="DK25" s="660"/>
      <c r="DL25" s="646">
        <v>1160080</v>
      </c>
      <c r="DM25" s="659"/>
      <c r="DN25" s="659"/>
      <c r="DO25" s="659"/>
      <c r="DP25" s="659"/>
      <c r="DQ25" s="659"/>
      <c r="DR25" s="659"/>
      <c r="DS25" s="659"/>
      <c r="DT25" s="659"/>
      <c r="DU25" s="659"/>
      <c r="DV25" s="660"/>
      <c r="DW25" s="643">
        <v>21.7</v>
      </c>
      <c r="DX25" s="661"/>
      <c r="DY25" s="661"/>
      <c r="DZ25" s="661"/>
      <c r="EA25" s="661"/>
      <c r="EB25" s="661"/>
      <c r="EC25" s="676"/>
    </row>
    <row r="26" spans="2:133" ht="11.25" customHeight="1">
      <c r="B26" s="637" t="s">
        <v>294</v>
      </c>
      <c r="C26" s="638"/>
      <c r="D26" s="638"/>
      <c r="E26" s="638"/>
      <c r="F26" s="638"/>
      <c r="G26" s="638"/>
      <c r="H26" s="638"/>
      <c r="I26" s="638"/>
      <c r="J26" s="638"/>
      <c r="K26" s="638"/>
      <c r="L26" s="638"/>
      <c r="M26" s="638"/>
      <c r="N26" s="638"/>
      <c r="O26" s="638"/>
      <c r="P26" s="638"/>
      <c r="Q26" s="639"/>
      <c r="R26" s="640">
        <v>5735026</v>
      </c>
      <c r="S26" s="641"/>
      <c r="T26" s="641"/>
      <c r="U26" s="641"/>
      <c r="V26" s="641"/>
      <c r="W26" s="641"/>
      <c r="X26" s="641"/>
      <c r="Y26" s="642"/>
      <c r="Z26" s="677">
        <v>58.1</v>
      </c>
      <c r="AA26" s="677"/>
      <c r="AB26" s="677"/>
      <c r="AC26" s="677"/>
      <c r="AD26" s="678">
        <v>5139338</v>
      </c>
      <c r="AE26" s="678"/>
      <c r="AF26" s="678"/>
      <c r="AG26" s="678"/>
      <c r="AH26" s="678"/>
      <c r="AI26" s="678"/>
      <c r="AJ26" s="678"/>
      <c r="AK26" s="678"/>
      <c r="AL26" s="643">
        <v>99.6</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243</v>
      </c>
      <c r="BH26" s="641"/>
      <c r="BI26" s="641"/>
      <c r="BJ26" s="641"/>
      <c r="BK26" s="641"/>
      <c r="BL26" s="641"/>
      <c r="BM26" s="641"/>
      <c r="BN26" s="642"/>
      <c r="BO26" s="677" t="s">
        <v>137</v>
      </c>
      <c r="BP26" s="677"/>
      <c r="BQ26" s="677"/>
      <c r="BR26" s="677"/>
      <c r="BS26" s="646" t="s">
        <v>136</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838194</v>
      </c>
      <c r="CS26" s="641"/>
      <c r="CT26" s="641"/>
      <c r="CU26" s="641"/>
      <c r="CV26" s="641"/>
      <c r="CW26" s="641"/>
      <c r="CX26" s="641"/>
      <c r="CY26" s="642"/>
      <c r="CZ26" s="643">
        <v>9.1</v>
      </c>
      <c r="DA26" s="661"/>
      <c r="DB26" s="661"/>
      <c r="DC26" s="662"/>
      <c r="DD26" s="646">
        <v>589799</v>
      </c>
      <c r="DE26" s="641"/>
      <c r="DF26" s="641"/>
      <c r="DG26" s="641"/>
      <c r="DH26" s="641"/>
      <c r="DI26" s="641"/>
      <c r="DJ26" s="641"/>
      <c r="DK26" s="642"/>
      <c r="DL26" s="646" t="s">
        <v>243</v>
      </c>
      <c r="DM26" s="641"/>
      <c r="DN26" s="641"/>
      <c r="DO26" s="641"/>
      <c r="DP26" s="641"/>
      <c r="DQ26" s="641"/>
      <c r="DR26" s="641"/>
      <c r="DS26" s="641"/>
      <c r="DT26" s="641"/>
      <c r="DU26" s="641"/>
      <c r="DV26" s="642"/>
      <c r="DW26" s="643" t="s">
        <v>136</v>
      </c>
      <c r="DX26" s="661"/>
      <c r="DY26" s="661"/>
      <c r="DZ26" s="661"/>
      <c r="EA26" s="661"/>
      <c r="EB26" s="661"/>
      <c r="EC26" s="676"/>
    </row>
    <row r="27" spans="2:133" ht="11.25" customHeight="1">
      <c r="B27" s="637" t="s">
        <v>297</v>
      </c>
      <c r="C27" s="638"/>
      <c r="D27" s="638"/>
      <c r="E27" s="638"/>
      <c r="F27" s="638"/>
      <c r="G27" s="638"/>
      <c r="H27" s="638"/>
      <c r="I27" s="638"/>
      <c r="J27" s="638"/>
      <c r="K27" s="638"/>
      <c r="L27" s="638"/>
      <c r="M27" s="638"/>
      <c r="N27" s="638"/>
      <c r="O27" s="638"/>
      <c r="P27" s="638"/>
      <c r="Q27" s="639"/>
      <c r="R27" s="640">
        <v>1125</v>
      </c>
      <c r="S27" s="641"/>
      <c r="T27" s="641"/>
      <c r="U27" s="641"/>
      <c r="V27" s="641"/>
      <c r="W27" s="641"/>
      <c r="X27" s="641"/>
      <c r="Y27" s="642"/>
      <c r="Z27" s="677">
        <v>0</v>
      </c>
      <c r="AA27" s="677"/>
      <c r="AB27" s="677"/>
      <c r="AC27" s="677"/>
      <c r="AD27" s="678">
        <v>1125</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3038025</v>
      </c>
      <c r="BH27" s="641"/>
      <c r="BI27" s="641"/>
      <c r="BJ27" s="641"/>
      <c r="BK27" s="641"/>
      <c r="BL27" s="641"/>
      <c r="BM27" s="641"/>
      <c r="BN27" s="642"/>
      <c r="BO27" s="677">
        <v>100</v>
      </c>
      <c r="BP27" s="677"/>
      <c r="BQ27" s="677"/>
      <c r="BR27" s="677"/>
      <c r="BS27" s="646" t="s">
        <v>137</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622555</v>
      </c>
      <c r="CS27" s="659"/>
      <c r="CT27" s="659"/>
      <c r="CU27" s="659"/>
      <c r="CV27" s="659"/>
      <c r="CW27" s="659"/>
      <c r="CX27" s="659"/>
      <c r="CY27" s="660"/>
      <c r="CZ27" s="643">
        <v>6.7</v>
      </c>
      <c r="DA27" s="661"/>
      <c r="DB27" s="661"/>
      <c r="DC27" s="662"/>
      <c r="DD27" s="646">
        <v>201023</v>
      </c>
      <c r="DE27" s="659"/>
      <c r="DF27" s="659"/>
      <c r="DG27" s="659"/>
      <c r="DH27" s="659"/>
      <c r="DI27" s="659"/>
      <c r="DJ27" s="659"/>
      <c r="DK27" s="660"/>
      <c r="DL27" s="646">
        <v>200913</v>
      </c>
      <c r="DM27" s="659"/>
      <c r="DN27" s="659"/>
      <c r="DO27" s="659"/>
      <c r="DP27" s="659"/>
      <c r="DQ27" s="659"/>
      <c r="DR27" s="659"/>
      <c r="DS27" s="659"/>
      <c r="DT27" s="659"/>
      <c r="DU27" s="659"/>
      <c r="DV27" s="660"/>
      <c r="DW27" s="643">
        <v>3.8</v>
      </c>
      <c r="DX27" s="661"/>
      <c r="DY27" s="661"/>
      <c r="DZ27" s="661"/>
      <c r="EA27" s="661"/>
      <c r="EB27" s="661"/>
      <c r="EC27" s="676"/>
    </row>
    <row r="28" spans="2:133" ht="11.25" customHeight="1">
      <c r="B28" s="637" t="s">
        <v>300</v>
      </c>
      <c r="C28" s="638"/>
      <c r="D28" s="638"/>
      <c r="E28" s="638"/>
      <c r="F28" s="638"/>
      <c r="G28" s="638"/>
      <c r="H28" s="638"/>
      <c r="I28" s="638"/>
      <c r="J28" s="638"/>
      <c r="K28" s="638"/>
      <c r="L28" s="638"/>
      <c r="M28" s="638"/>
      <c r="N28" s="638"/>
      <c r="O28" s="638"/>
      <c r="P28" s="638"/>
      <c r="Q28" s="639"/>
      <c r="R28" s="640">
        <v>25095</v>
      </c>
      <c r="S28" s="641"/>
      <c r="T28" s="641"/>
      <c r="U28" s="641"/>
      <c r="V28" s="641"/>
      <c r="W28" s="641"/>
      <c r="X28" s="641"/>
      <c r="Y28" s="642"/>
      <c r="Z28" s="677">
        <v>0.3</v>
      </c>
      <c r="AA28" s="677"/>
      <c r="AB28" s="677"/>
      <c r="AC28" s="677"/>
      <c r="AD28" s="678" t="s">
        <v>243</v>
      </c>
      <c r="AE28" s="678"/>
      <c r="AF28" s="678"/>
      <c r="AG28" s="678"/>
      <c r="AH28" s="678"/>
      <c r="AI28" s="678"/>
      <c r="AJ28" s="678"/>
      <c r="AK28" s="678"/>
      <c r="AL28" s="643" t="s">
        <v>243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942448</v>
      </c>
      <c r="CS28" s="641"/>
      <c r="CT28" s="641"/>
      <c r="CU28" s="641"/>
      <c r="CV28" s="641"/>
      <c r="CW28" s="641"/>
      <c r="CX28" s="641"/>
      <c r="CY28" s="642"/>
      <c r="CZ28" s="643">
        <v>10.199999999999999</v>
      </c>
      <c r="DA28" s="661"/>
      <c r="DB28" s="661"/>
      <c r="DC28" s="662"/>
      <c r="DD28" s="646">
        <v>915864</v>
      </c>
      <c r="DE28" s="641"/>
      <c r="DF28" s="641"/>
      <c r="DG28" s="641"/>
      <c r="DH28" s="641"/>
      <c r="DI28" s="641"/>
      <c r="DJ28" s="641"/>
      <c r="DK28" s="642"/>
      <c r="DL28" s="646">
        <v>915864</v>
      </c>
      <c r="DM28" s="641"/>
      <c r="DN28" s="641"/>
      <c r="DO28" s="641"/>
      <c r="DP28" s="641"/>
      <c r="DQ28" s="641"/>
      <c r="DR28" s="641"/>
      <c r="DS28" s="641"/>
      <c r="DT28" s="641"/>
      <c r="DU28" s="641"/>
      <c r="DV28" s="642"/>
      <c r="DW28" s="643">
        <v>17.2</v>
      </c>
      <c r="DX28" s="661"/>
      <c r="DY28" s="661"/>
      <c r="DZ28" s="661"/>
      <c r="EA28" s="661"/>
      <c r="EB28" s="661"/>
      <c r="EC28" s="676"/>
    </row>
    <row r="29" spans="2:133" ht="11.25" customHeight="1">
      <c r="B29" s="637" t="s">
        <v>302</v>
      </c>
      <c r="C29" s="638"/>
      <c r="D29" s="638"/>
      <c r="E29" s="638"/>
      <c r="F29" s="638"/>
      <c r="G29" s="638"/>
      <c r="H29" s="638"/>
      <c r="I29" s="638"/>
      <c r="J29" s="638"/>
      <c r="K29" s="638"/>
      <c r="L29" s="638"/>
      <c r="M29" s="638"/>
      <c r="N29" s="638"/>
      <c r="O29" s="638"/>
      <c r="P29" s="638"/>
      <c r="Q29" s="639"/>
      <c r="R29" s="640">
        <v>91317</v>
      </c>
      <c r="S29" s="641"/>
      <c r="T29" s="641"/>
      <c r="U29" s="641"/>
      <c r="V29" s="641"/>
      <c r="W29" s="641"/>
      <c r="X29" s="641"/>
      <c r="Y29" s="642"/>
      <c r="Z29" s="677">
        <v>0.9</v>
      </c>
      <c r="AA29" s="677"/>
      <c r="AB29" s="677"/>
      <c r="AC29" s="677"/>
      <c r="AD29" s="678">
        <v>8833</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303</v>
      </c>
      <c r="CE29" s="729"/>
      <c r="CF29" s="673" t="s">
        <v>304</v>
      </c>
      <c r="CG29" s="674"/>
      <c r="CH29" s="674"/>
      <c r="CI29" s="674"/>
      <c r="CJ29" s="674"/>
      <c r="CK29" s="674"/>
      <c r="CL29" s="674"/>
      <c r="CM29" s="674"/>
      <c r="CN29" s="674"/>
      <c r="CO29" s="674"/>
      <c r="CP29" s="674"/>
      <c r="CQ29" s="675"/>
      <c r="CR29" s="640">
        <v>942448</v>
      </c>
      <c r="CS29" s="659"/>
      <c r="CT29" s="659"/>
      <c r="CU29" s="659"/>
      <c r="CV29" s="659"/>
      <c r="CW29" s="659"/>
      <c r="CX29" s="659"/>
      <c r="CY29" s="660"/>
      <c r="CZ29" s="643">
        <v>10.199999999999999</v>
      </c>
      <c r="DA29" s="661"/>
      <c r="DB29" s="661"/>
      <c r="DC29" s="662"/>
      <c r="DD29" s="646">
        <v>915864</v>
      </c>
      <c r="DE29" s="659"/>
      <c r="DF29" s="659"/>
      <c r="DG29" s="659"/>
      <c r="DH29" s="659"/>
      <c r="DI29" s="659"/>
      <c r="DJ29" s="659"/>
      <c r="DK29" s="660"/>
      <c r="DL29" s="646">
        <v>915864</v>
      </c>
      <c r="DM29" s="659"/>
      <c r="DN29" s="659"/>
      <c r="DO29" s="659"/>
      <c r="DP29" s="659"/>
      <c r="DQ29" s="659"/>
      <c r="DR29" s="659"/>
      <c r="DS29" s="659"/>
      <c r="DT29" s="659"/>
      <c r="DU29" s="659"/>
      <c r="DV29" s="660"/>
      <c r="DW29" s="643">
        <v>17.2</v>
      </c>
      <c r="DX29" s="661"/>
      <c r="DY29" s="661"/>
      <c r="DZ29" s="661"/>
      <c r="EA29" s="661"/>
      <c r="EB29" s="661"/>
      <c r="EC29" s="676"/>
    </row>
    <row r="30" spans="2:133" ht="11.25" customHeight="1">
      <c r="B30" s="637" t="s">
        <v>305</v>
      </c>
      <c r="C30" s="638"/>
      <c r="D30" s="638"/>
      <c r="E30" s="638"/>
      <c r="F30" s="638"/>
      <c r="G30" s="638"/>
      <c r="H30" s="638"/>
      <c r="I30" s="638"/>
      <c r="J30" s="638"/>
      <c r="K30" s="638"/>
      <c r="L30" s="638"/>
      <c r="M30" s="638"/>
      <c r="N30" s="638"/>
      <c r="O30" s="638"/>
      <c r="P30" s="638"/>
      <c r="Q30" s="639"/>
      <c r="R30" s="640">
        <v>15854</v>
      </c>
      <c r="S30" s="641"/>
      <c r="T30" s="641"/>
      <c r="U30" s="641"/>
      <c r="V30" s="641"/>
      <c r="W30" s="641"/>
      <c r="X30" s="641"/>
      <c r="Y30" s="642"/>
      <c r="Z30" s="677">
        <v>0.2</v>
      </c>
      <c r="AA30" s="677"/>
      <c r="AB30" s="677"/>
      <c r="AC30" s="677"/>
      <c r="AD30" s="678">
        <v>25</v>
      </c>
      <c r="AE30" s="678"/>
      <c r="AF30" s="678"/>
      <c r="AG30" s="678"/>
      <c r="AH30" s="678"/>
      <c r="AI30" s="678"/>
      <c r="AJ30" s="678"/>
      <c r="AK30" s="678"/>
      <c r="AL30" s="643">
        <v>0</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875741</v>
      </c>
      <c r="CS30" s="641"/>
      <c r="CT30" s="641"/>
      <c r="CU30" s="641"/>
      <c r="CV30" s="641"/>
      <c r="CW30" s="641"/>
      <c r="CX30" s="641"/>
      <c r="CY30" s="642"/>
      <c r="CZ30" s="643">
        <v>9.5</v>
      </c>
      <c r="DA30" s="661"/>
      <c r="DB30" s="661"/>
      <c r="DC30" s="662"/>
      <c r="DD30" s="646">
        <v>852214</v>
      </c>
      <c r="DE30" s="641"/>
      <c r="DF30" s="641"/>
      <c r="DG30" s="641"/>
      <c r="DH30" s="641"/>
      <c r="DI30" s="641"/>
      <c r="DJ30" s="641"/>
      <c r="DK30" s="642"/>
      <c r="DL30" s="646">
        <v>852214</v>
      </c>
      <c r="DM30" s="641"/>
      <c r="DN30" s="641"/>
      <c r="DO30" s="641"/>
      <c r="DP30" s="641"/>
      <c r="DQ30" s="641"/>
      <c r="DR30" s="641"/>
      <c r="DS30" s="641"/>
      <c r="DT30" s="641"/>
      <c r="DU30" s="641"/>
      <c r="DV30" s="642"/>
      <c r="DW30" s="643">
        <v>16</v>
      </c>
      <c r="DX30" s="661"/>
      <c r="DY30" s="661"/>
      <c r="DZ30" s="661"/>
      <c r="EA30" s="661"/>
      <c r="EB30" s="661"/>
      <c r="EC30" s="676"/>
    </row>
    <row r="31" spans="2:133" ht="11.25" customHeight="1">
      <c r="B31" s="637" t="s">
        <v>309</v>
      </c>
      <c r="C31" s="638"/>
      <c r="D31" s="638"/>
      <c r="E31" s="638"/>
      <c r="F31" s="638"/>
      <c r="G31" s="638"/>
      <c r="H31" s="638"/>
      <c r="I31" s="638"/>
      <c r="J31" s="638"/>
      <c r="K31" s="638"/>
      <c r="L31" s="638"/>
      <c r="M31" s="638"/>
      <c r="N31" s="638"/>
      <c r="O31" s="638"/>
      <c r="P31" s="638"/>
      <c r="Q31" s="639"/>
      <c r="R31" s="640">
        <v>835654</v>
      </c>
      <c r="S31" s="641"/>
      <c r="T31" s="641"/>
      <c r="U31" s="641"/>
      <c r="V31" s="641"/>
      <c r="W31" s="641"/>
      <c r="X31" s="641"/>
      <c r="Y31" s="642"/>
      <c r="Z31" s="677">
        <v>8.5</v>
      </c>
      <c r="AA31" s="677"/>
      <c r="AB31" s="677"/>
      <c r="AC31" s="677"/>
      <c r="AD31" s="678" t="s">
        <v>136</v>
      </c>
      <c r="AE31" s="678"/>
      <c r="AF31" s="678"/>
      <c r="AG31" s="678"/>
      <c r="AH31" s="678"/>
      <c r="AI31" s="678"/>
      <c r="AJ31" s="678"/>
      <c r="AK31" s="678"/>
      <c r="AL31" s="643" t="s">
        <v>137</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99.6</v>
      </c>
      <c r="BH31" s="710"/>
      <c r="BI31" s="710"/>
      <c r="BJ31" s="710"/>
      <c r="BK31" s="710"/>
      <c r="BL31" s="710"/>
      <c r="BM31" s="711">
        <v>97.7</v>
      </c>
      <c r="BN31" s="710"/>
      <c r="BO31" s="710"/>
      <c r="BP31" s="710"/>
      <c r="BQ31" s="712"/>
      <c r="BR31" s="709">
        <v>99.4</v>
      </c>
      <c r="BS31" s="710"/>
      <c r="BT31" s="710"/>
      <c r="BU31" s="710"/>
      <c r="BV31" s="710"/>
      <c r="BW31" s="710"/>
      <c r="BX31" s="711">
        <v>97.5</v>
      </c>
      <c r="BY31" s="710"/>
      <c r="BZ31" s="710"/>
      <c r="CA31" s="710"/>
      <c r="CB31" s="712"/>
      <c r="CD31" s="730"/>
      <c r="CE31" s="731"/>
      <c r="CF31" s="673" t="s">
        <v>312</v>
      </c>
      <c r="CG31" s="674"/>
      <c r="CH31" s="674"/>
      <c r="CI31" s="674"/>
      <c r="CJ31" s="674"/>
      <c r="CK31" s="674"/>
      <c r="CL31" s="674"/>
      <c r="CM31" s="674"/>
      <c r="CN31" s="674"/>
      <c r="CO31" s="674"/>
      <c r="CP31" s="674"/>
      <c r="CQ31" s="675"/>
      <c r="CR31" s="640">
        <v>66707</v>
      </c>
      <c r="CS31" s="659"/>
      <c r="CT31" s="659"/>
      <c r="CU31" s="659"/>
      <c r="CV31" s="659"/>
      <c r="CW31" s="659"/>
      <c r="CX31" s="659"/>
      <c r="CY31" s="660"/>
      <c r="CZ31" s="643">
        <v>0.7</v>
      </c>
      <c r="DA31" s="661"/>
      <c r="DB31" s="661"/>
      <c r="DC31" s="662"/>
      <c r="DD31" s="646">
        <v>63650</v>
      </c>
      <c r="DE31" s="659"/>
      <c r="DF31" s="659"/>
      <c r="DG31" s="659"/>
      <c r="DH31" s="659"/>
      <c r="DI31" s="659"/>
      <c r="DJ31" s="659"/>
      <c r="DK31" s="660"/>
      <c r="DL31" s="646">
        <v>63650</v>
      </c>
      <c r="DM31" s="659"/>
      <c r="DN31" s="659"/>
      <c r="DO31" s="659"/>
      <c r="DP31" s="659"/>
      <c r="DQ31" s="659"/>
      <c r="DR31" s="659"/>
      <c r="DS31" s="659"/>
      <c r="DT31" s="659"/>
      <c r="DU31" s="659"/>
      <c r="DV31" s="660"/>
      <c r="DW31" s="643">
        <v>1.2</v>
      </c>
      <c r="DX31" s="661"/>
      <c r="DY31" s="661"/>
      <c r="DZ31" s="661"/>
      <c r="EA31" s="661"/>
      <c r="EB31" s="661"/>
      <c r="EC31" s="676"/>
    </row>
    <row r="32" spans="2:133" ht="11.25" customHeight="1">
      <c r="B32" s="723" t="s">
        <v>313</v>
      </c>
      <c r="C32" s="724"/>
      <c r="D32" s="724"/>
      <c r="E32" s="724"/>
      <c r="F32" s="724"/>
      <c r="G32" s="724"/>
      <c r="H32" s="724"/>
      <c r="I32" s="724"/>
      <c r="J32" s="724"/>
      <c r="K32" s="724"/>
      <c r="L32" s="724"/>
      <c r="M32" s="724"/>
      <c r="N32" s="724"/>
      <c r="O32" s="724"/>
      <c r="P32" s="724"/>
      <c r="Q32" s="725"/>
      <c r="R32" s="640" t="s">
        <v>137</v>
      </c>
      <c r="S32" s="641"/>
      <c r="T32" s="641"/>
      <c r="U32" s="641"/>
      <c r="V32" s="641"/>
      <c r="W32" s="641"/>
      <c r="X32" s="641"/>
      <c r="Y32" s="642"/>
      <c r="Z32" s="677" t="s">
        <v>243</v>
      </c>
      <c r="AA32" s="677"/>
      <c r="AB32" s="677"/>
      <c r="AC32" s="677"/>
      <c r="AD32" s="678" t="s">
        <v>137</v>
      </c>
      <c r="AE32" s="678"/>
      <c r="AF32" s="678"/>
      <c r="AG32" s="678"/>
      <c r="AH32" s="678"/>
      <c r="AI32" s="678"/>
      <c r="AJ32" s="678"/>
      <c r="AK32" s="678"/>
      <c r="AL32" s="643" t="s">
        <v>136</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99.2</v>
      </c>
      <c r="BH32" s="659"/>
      <c r="BI32" s="659"/>
      <c r="BJ32" s="659"/>
      <c r="BK32" s="659"/>
      <c r="BL32" s="659"/>
      <c r="BM32" s="644">
        <v>98.3</v>
      </c>
      <c r="BN32" s="705"/>
      <c r="BO32" s="705"/>
      <c r="BP32" s="705"/>
      <c r="BQ32" s="683"/>
      <c r="BR32" s="713">
        <v>98.3</v>
      </c>
      <c r="BS32" s="659"/>
      <c r="BT32" s="659"/>
      <c r="BU32" s="659"/>
      <c r="BV32" s="659"/>
      <c r="BW32" s="659"/>
      <c r="BX32" s="644">
        <v>96.9</v>
      </c>
      <c r="BY32" s="705"/>
      <c r="BZ32" s="705"/>
      <c r="CA32" s="705"/>
      <c r="CB32" s="683"/>
      <c r="CD32" s="732"/>
      <c r="CE32" s="733"/>
      <c r="CF32" s="673" t="s">
        <v>316</v>
      </c>
      <c r="CG32" s="674"/>
      <c r="CH32" s="674"/>
      <c r="CI32" s="674"/>
      <c r="CJ32" s="674"/>
      <c r="CK32" s="674"/>
      <c r="CL32" s="674"/>
      <c r="CM32" s="674"/>
      <c r="CN32" s="674"/>
      <c r="CO32" s="674"/>
      <c r="CP32" s="674"/>
      <c r="CQ32" s="675"/>
      <c r="CR32" s="640" t="s">
        <v>136</v>
      </c>
      <c r="CS32" s="641"/>
      <c r="CT32" s="641"/>
      <c r="CU32" s="641"/>
      <c r="CV32" s="641"/>
      <c r="CW32" s="641"/>
      <c r="CX32" s="641"/>
      <c r="CY32" s="642"/>
      <c r="CZ32" s="643" t="s">
        <v>243</v>
      </c>
      <c r="DA32" s="661"/>
      <c r="DB32" s="661"/>
      <c r="DC32" s="662"/>
      <c r="DD32" s="646" t="s">
        <v>137</v>
      </c>
      <c r="DE32" s="641"/>
      <c r="DF32" s="641"/>
      <c r="DG32" s="641"/>
      <c r="DH32" s="641"/>
      <c r="DI32" s="641"/>
      <c r="DJ32" s="641"/>
      <c r="DK32" s="642"/>
      <c r="DL32" s="646" t="s">
        <v>137</v>
      </c>
      <c r="DM32" s="641"/>
      <c r="DN32" s="641"/>
      <c r="DO32" s="641"/>
      <c r="DP32" s="641"/>
      <c r="DQ32" s="641"/>
      <c r="DR32" s="641"/>
      <c r="DS32" s="641"/>
      <c r="DT32" s="641"/>
      <c r="DU32" s="641"/>
      <c r="DV32" s="642"/>
      <c r="DW32" s="643" t="s">
        <v>136</v>
      </c>
      <c r="DX32" s="661"/>
      <c r="DY32" s="661"/>
      <c r="DZ32" s="661"/>
      <c r="EA32" s="661"/>
      <c r="EB32" s="661"/>
      <c r="EC32" s="676"/>
    </row>
    <row r="33" spans="2:133" ht="11.25" customHeight="1">
      <c r="B33" s="637" t="s">
        <v>317</v>
      </c>
      <c r="C33" s="638"/>
      <c r="D33" s="638"/>
      <c r="E33" s="638"/>
      <c r="F33" s="638"/>
      <c r="G33" s="638"/>
      <c r="H33" s="638"/>
      <c r="I33" s="638"/>
      <c r="J33" s="638"/>
      <c r="K33" s="638"/>
      <c r="L33" s="638"/>
      <c r="M33" s="638"/>
      <c r="N33" s="638"/>
      <c r="O33" s="638"/>
      <c r="P33" s="638"/>
      <c r="Q33" s="639"/>
      <c r="R33" s="640">
        <v>1068290</v>
      </c>
      <c r="S33" s="641"/>
      <c r="T33" s="641"/>
      <c r="U33" s="641"/>
      <c r="V33" s="641"/>
      <c r="W33" s="641"/>
      <c r="X33" s="641"/>
      <c r="Y33" s="642"/>
      <c r="Z33" s="677">
        <v>10.8</v>
      </c>
      <c r="AA33" s="677"/>
      <c r="AB33" s="677"/>
      <c r="AC33" s="677"/>
      <c r="AD33" s="678" t="s">
        <v>243</v>
      </c>
      <c r="AE33" s="678"/>
      <c r="AF33" s="678"/>
      <c r="AG33" s="678"/>
      <c r="AH33" s="678"/>
      <c r="AI33" s="678"/>
      <c r="AJ33" s="678"/>
      <c r="AK33" s="678"/>
      <c r="AL33" s="643" t="s">
        <v>243</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99.6</v>
      </c>
      <c r="BH33" s="625"/>
      <c r="BI33" s="625"/>
      <c r="BJ33" s="625"/>
      <c r="BK33" s="625"/>
      <c r="BL33" s="625"/>
      <c r="BM33" s="668">
        <v>97.3</v>
      </c>
      <c r="BN33" s="625"/>
      <c r="BO33" s="625"/>
      <c r="BP33" s="625"/>
      <c r="BQ33" s="689"/>
      <c r="BR33" s="704">
        <v>99.5</v>
      </c>
      <c r="BS33" s="625"/>
      <c r="BT33" s="625"/>
      <c r="BU33" s="625"/>
      <c r="BV33" s="625"/>
      <c r="BW33" s="625"/>
      <c r="BX33" s="668">
        <v>97.2</v>
      </c>
      <c r="BY33" s="625"/>
      <c r="BZ33" s="625"/>
      <c r="CA33" s="625"/>
      <c r="CB33" s="689"/>
      <c r="CD33" s="673" t="s">
        <v>319</v>
      </c>
      <c r="CE33" s="674"/>
      <c r="CF33" s="674"/>
      <c r="CG33" s="674"/>
      <c r="CH33" s="674"/>
      <c r="CI33" s="674"/>
      <c r="CJ33" s="674"/>
      <c r="CK33" s="674"/>
      <c r="CL33" s="674"/>
      <c r="CM33" s="674"/>
      <c r="CN33" s="674"/>
      <c r="CO33" s="674"/>
      <c r="CP33" s="674"/>
      <c r="CQ33" s="675"/>
      <c r="CR33" s="640">
        <v>4684537</v>
      </c>
      <c r="CS33" s="659"/>
      <c r="CT33" s="659"/>
      <c r="CU33" s="659"/>
      <c r="CV33" s="659"/>
      <c r="CW33" s="659"/>
      <c r="CX33" s="659"/>
      <c r="CY33" s="660"/>
      <c r="CZ33" s="643">
        <v>50.7</v>
      </c>
      <c r="DA33" s="661"/>
      <c r="DB33" s="661"/>
      <c r="DC33" s="662"/>
      <c r="DD33" s="646">
        <v>3769732</v>
      </c>
      <c r="DE33" s="659"/>
      <c r="DF33" s="659"/>
      <c r="DG33" s="659"/>
      <c r="DH33" s="659"/>
      <c r="DI33" s="659"/>
      <c r="DJ33" s="659"/>
      <c r="DK33" s="660"/>
      <c r="DL33" s="646">
        <v>2277497</v>
      </c>
      <c r="DM33" s="659"/>
      <c r="DN33" s="659"/>
      <c r="DO33" s="659"/>
      <c r="DP33" s="659"/>
      <c r="DQ33" s="659"/>
      <c r="DR33" s="659"/>
      <c r="DS33" s="659"/>
      <c r="DT33" s="659"/>
      <c r="DU33" s="659"/>
      <c r="DV33" s="660"/>
      <c r="DW33" s="643">
        <v>42.7</v>
      </c>
      <c r="DX33" s="661"/>
      <c r="DY33" s="661"/>
      <c r="DZ33" s="661"/>
      <c r="EA33" s="661"/>
      <c r="EB33" s="661"/>
      <c r="EC33" s="676"/>
    </row>
    <row r="34" spans="2:133" ht="11.25" customHeight="1">
      <c r="B34" s="637" t="s">
        <v>320</v>
      </c>
      <c r="C34" s="638"/>
      <c r="D34" s="638"/>
      <c r="E34" s="638"/>
      <c r="F34" s="638"/>
      <c r="G34" s="638"/>
      <c r="H34" s="638"/>
      <c r="I34" s="638"/>
      <c r="J34" s="638"/>
      <c r="K34" s="638"/>
      <c r="L34" s="638"/>
      <c r="M34" s="638"/>
      <c r="N34" s="638"/>
      <c r="O34" s="638"/>
      <c r="P34" s="638"/>
      <c r="Q34" s="639"/>
      <c r="R34" s="640">
        <v>69788</v>
      </c>
      <c r="S34" s="641"/>
      <c r="T34" s="641"/>
      <c r="U34" s="641"/>
      <c r="V34" s="641"/>
      <c r="W34" s="641"/>
      <c r="X34" s="641"/>
      <c r="Y34" s="642"/>
      <c r="Z34" s="677">
        <v>0.7</v>
      </c>
      <c r="AA34" s="677"/>
      <c r="AB34" s="677"/>
      <c r="AC34" s="677"/>
      <c r="AD34" s="678" t="s">
        <v>136</v>
      </c>
      <c r="AE34" s="678"/>
      <c r="AF34" s="678"/>
      <c r="AG34" s="678"/>
      <c r="AH34" s="678"/>
      <c r="AI34" s="678"/>
      <c r="AJ34" s="678"/>
      <c r="AK34" s="678"/>
      <c r="AL34" s="643" t="s">
        <v>136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1326387</v>
      </c>
      <c r="CS34" s="641"/>
      <c r="CT34" s="641"/>
      <c r="CU34" s="641"/>
      <c r="CV34" s="641"/>
      <c r="CW34" s="641"/>
      <c r="CX34" s="641"/>
      <c r="CY34" s="642"/>
      <c r="CZ34" s="643">
        <v>14.3</v>
      </c>
      <c r="DA34" s="661"/>
      <c r="DB34" s="661"/>
      <c r="DC34" s="662"/>
      <c r="DD34" s="646">
        <v>1002657</v>
      </c>
      <c r="DE34" s="641"/>
      <c r="DF34" s="641"/>
      <c r="DG34" s="641"/>
      <c r="DH34" s="641"/>
      <c r="DI34" s="641"/>
      <c r="DJ34" s="641"/>
      <c r="DK34" s="642"/>
      <c r="DL34" s="646">
        <v>904226</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c r="B35" s="637" t="s">
        <v>322</v>
      </c>
      <c r="C35" s="638"/>
      <c r="D35" s="638"/>
      <c r="E35" s="638"/>
      <c r="F35" s="638"/>
      <c r="G35" s="638"/>
      <c r="H35" s="638"/>
      <c r="I35" s="638"/>
      <c r="J35" s="638"/>
      <c r="K35" s="638"/>
      <c r="L35" s="638"/>
      <c r="M35" s="638"/>
      <c r="N35" s="638"/>
      <c r="O35" s="638"/>
      <c r="P35" s="638"/>
      <c r="Q35" s="639"/>
      <c r="R35" s="640">
        <v>22255</v>
      </c>
      <c r="S35" s="641"/>
      <c r="T35" s="641"/>
      <c r="U35" s="641"/>
      <c r="V35" s="641"/>
      <c r="W35" s="641"/>
      <c r="X35" s="641"/>
      <c r="Y35" s="642"/>
      <c r="Z35" s="677">
        <v>0.2</v>
      </c>
      <c r="AA35" s="677"/>
      <c r="AB35" s="677"/>
      <c r="AC35" s="677"/>
      <c r="AD35" s="678" t="s">
        <v>136</v>
      </c>
      <c r="AE35" s="678"/>
      <c r="AF35" s="678"/>
      <c r="AG35" s="678"/>
      <c r="AH35" s="678"/>
      <c r="AI35" s="678"/>
      <c r="AJ35" s="678"/>
      <c r="AK35" s="678"/>
      <c r="AL35" s="643" t="s">
        <v>136</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149200</v>
      </c>
      <c r="CS35" s="659"/>
      <c r="CT35" s="659"/>
      <c r="CU35" s="659"/>
      <c r="CV35" s="659"/>
      <c r="CW35" s="659"/>
      <c r="CX35" s="659"/>
      <c r="CY35" s="660"/>
      <c r="CZ35" s="643">
        <v>1.6</v>
      </c>
      <c r="DA35" s="661"/>
      <c r="DB35" s="661"/>
      <c r="DC35" s="662"/>
      <c r="DD35" s="646">
        <v>96651</v>
      </c>
      <c r="DE35" s="659"/>
      <c r="DF35" s="659"/>
      <c r="DG35" s="659"/>
      <c r="DH35" s="659"/>
      <c r="DI35" s="659"/>
      <c r="DJ35" s="659"/>
      <c r="DK35" s="660"/>
      <c r="DL35" s="646">
        <v>72014</v>
      </c>
      <c r="DM35" s="659"/>
      <c r="DN35" s="659"/>
      <c r="DO35" s="659"/>
      <c r="DP35" s="659"/>
      <c r="DQ35" s="659"/>
      <c r="DR35" s="659"/>
      <c r="DS35" s="659"/>
      <c r="DT35" s="659"/>
      <c r="DU35" s="659"/>
      <c r="DV35" s="660"/>
      <c r="DW35" s="643">
        <v>1.3</v>
      </c>
      <c r="DX35" s="661"/>
      <c r="DY35" s="661"/>
      <c r="DZ35" s="661"/>
      <c r="EA35" s="661"/>
      <c r="EB35" s="661"/>
      <c r="EC35" s="676"/>
    </row>
    <row r="36" spans="2:133" ht="11.25" customHeight="1">
      <c r="B36" s="637" t="s">
        <v>326</v>
      </c>
      <c r="C36" s="638"/>
      <c r="D36" s="638"/>
      <c r="E36" s="638"/>
      <c r="F36" s="638"/>
      <c r="G36" s="638"/>
      <c r="H36" s="638"/>
      <c r="I36" s="638"/>
      <c r="J36" s="638"/>
      <c r="K36" s="638"/>
      <c r="L36" s="638"/>
      <c r="M36" s="638"/>
      <c r="N36" s="638"/>
      <c r="O36" s="638"/>
      <c r="P36" s="638"/>
      <c r="Q36" s="639"/>
      <c r="R36" s="640">
        <v>661946</v>
      </c>
      <c r="S36" s="641"/>
      <c r="T36" s="641"/>
      <c r="U36" s="641"/>
      <c r="V36" s="641"/>
      <c r="W36" s="641"/>
      <c r="X36" s="641"/>
      <c r="Y36" s="642"/>
      <c r="Z36" s="677">
        <v>6.7</v>
      </c>
      <c r="AA36" s="677"/>
      <c r="AB36" s="677"/>
      <c r="AC36" s="677"/>
      <c r="AD36" s="678" t="s">
        <v>136</v>
      </c>
      <c r="AE36" s="678"/>
      <c r="AF36" s="678"/>
      <c r="AG36" s="678"/>
      <c r="AH36" s="678"/>
      <c r="AI36" s="678"/>
      <c r="AJ36" s="678"/>
      <c r="AK36" s="678"/>
      <c r="AL36" s="643" t="s">
        <v>243</v>
      </c>
      <c r="AM36" s="644"/>
      <c r="AN36" s="644"/>
      <c r="AO36" s="679"/>
      <c r="AP36" s="235"/>
      <c r="AQ36" s="692" t="s">
        <v>327</v>
      </c>
      <c r="AR36" s="693"/>
      <c r="AS36" s="693"/>
      <c r="AT36" s="693"/>
      <c r="AU36" s="693"/>
      <c r="AV36" s="693"/>
      <c r="AW36" s="693"/>
      <c r="AX36" s="693"/>
      <c r="AY36" s="694"/>
      <c r="AZ36" s="695">
        <v>1150091</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51999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1133403</v>
      </c>
      <c r="CS36" s="641"/>
      <c r="CT36" s="641"/>
      <c r="CU36" s="641"/>
      <c r="CV36" s="641"/>
      <c r="CW36" s="641"/>
      <c r="CX36" s="641"/>
      <c r="CY36" s="642"/>
      <c r="CZ36" s="643">
        <v>12.3</v>
      </c>
      <c r="DA36" s="661"/>
      <c r="DB36" s="661"/>
      <c r="DC36" s="662"/>
      <c r="DD36" s="646">
        <v>832174</v>
      </c>
      <c r="DE36" s="641"/>
      <c r="DF36" s="641"/>
      <c r="DG36" s="641"/>
      <c r="DH36" s="641"/>
      <c r="DI36" s="641"/>
      <c r="DJ36" s="641"/>
      <c r="DK36" s="642"/>
      <c r="DL36" s="646">
        <v>769814</v>
      </c>
      <c r="DM36" s="641"/>
      <c r="DN36" s="641"/>
      <c r="DO36" s="641"/>
      <c r="DP36" s="641"/>
      <c r="DQ36" s="641"/>
      <c r="DR36" s="641"/>
      <c r="DS36" s="641"/>
      <c r="DT36" s="641"/>
      <c r="DU36" s="641"/>
      <c r="DV36" s="642"/>
      <c r="DW36" s="643">
        <v>14.4</v>
      </c>
      <c r="DX36" s="661"/>
      <c r="DY36" s="661"/>
      <c r="DZ36" s="661"/>
      <c r="EA36" s="661"/>
      <c r="EB36" s="661"/>
      <c r="EC36" s="676"/>
    </row>
    <row r="37" spans="2:133" ht="11.25" customHeight="1">
      <c r="B37" s="637" t="s">
        <v>330</v>
      </c>
      <c r="C37" s="638"/>
      <c r="D37" s="638"/>
      <c r="E37" s="638"/>
      <c r="F37" s="638"/>
      <c r="G37" s="638"/>
      <c r="H37" s="638"/>
      <c r="I37" s="638"/>
      <c r="J37" s="638"/>
      <c r="K37" s="638"/>
      <c r="L37" s="638"/>
      <c r="M37" s="638"/>
      <c r="N37" s="638"/>
      <c r="O37" s="638"/>
      <c r="P37" s="638"/>
      <c r="Q37" s="639"/>
      <c r="R37" s="640">
        <v>894634</v>
      </c>
      <c r="S37" s="641"/>
      <c r="T37" s="641"/>
      <c r="U37" s="641"/>
      <c r="V37" s="641"/>
      <c r="W37" s="641"/>
      <c r="X37" s="641"/>
      <c r="Y37" s="642"/>
      <c r="Z37" s="677">
        <v>9.1</v>
      </c>
      <c r="AA37" s="677"/>
      <c r="AB37" s="677"/>
      <c r="AC37" s="677"/>
      <c r="AD37" s="678" t="s">
        <v>137</v>
      </c>
      <c r="AE37" s="678"/>
      <c r="AF37" s="678"/>
      <c r="AG37" s="678"/>
      <c r="AH37" s="678"/>
      <c r="AI37" s="678"/>
      <c r="AJ37" s="678"/>
      <c r="AK37" s="678"/>
      <c r="AL37" s="643" t="s">
        <v>243</v>
      </c>
      <c r="AM37" s="644"/>
      <c r="AN37" s="644"/>
      <c r="AO37" s="679"/>
      <c r="AQ37" s="680" t="s">
        <v>331</v>
      </c>
      <c r="AR37" s="681"/>
      <c r="AS37" s="681"/>
      <c r="AT37" s="681"/>
      <c r="AU37" s="681"/>
      <c r="AV37" s="681"/>
      <c r="AW37" s="681"/>
      <c r="AX37" s="681"/>
      <c r="AY37" s="682"/>
      <c r="AZ37" s="640">
        <v>280412</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25913</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355777</v>
      </c>
      <c r="CS37" s="659"/>
      <c r="CT37" s="659"/>
      <c r="CU37" s="659"/>
      <c r="CV37" s="659"/>
      <c r="CW37" s="659"/>
      <c r="CX37" s="659"/>
      <c r="CY37" s="660"/>
      <c r="CZ37" s="643">
        <v>3.8</v>
      </c>
      <c r="DA37" s="661"/>
      <c r="DB37" s="661"/>
      <c r="DC37" s="662"/>
      <c r="DD37" s="646">
        <v>279871</v>
      </c>
      <c r="DE37" s="659"/>
      <c r="DF37" s="659"/>
      <c r="DG37" s="659"/>
      <c r="DH37" s="659"/>
      <c r="DI37" s="659"/>
      <c r="DJ37" s="659"/>
      <c r="DK37" s="660"/>
      <c r="DL37" s="646">
        <v>279871</v>
      </c>
      <c r="DM37" s="659"/>
      <c r="DN37" s="659"/>
      <c r="DO37" s="659"/>
      <c r="DP37" s="659"/>
      <c r="DQ37" s="659"/>
      <c r="DR37" s="659"/>
      <c r="DS37" s="659"/>
      <c r="DT37" s="659"/>
      <c r="DU37" s="659"/>
      <c r="DV37" s="660"/>
      <c r="DW37" s="643">
        <v>5.2</v>
      </c>
      <c r="DX37" s="661"/>
      <c r="DY37" s="661"/>
      <c r="DZ37" s="661"/>
      <c r="EA37" s="661"/>
      <c r="EB37" s="661"/>
      <c r="EC37" s="676"/>
    </row>
    <row r="38" spans="2:133" ht="11.25" customHeight="1">
      <c r="B38" s="637" t="s">
        <v>334</v>
      </c>
      <c r="C38" s="638"/>
      <c r="D38" s="638"/>
      <c r="E38" s="638"/>
      <c r="F38" s="638"/>
      <c r="G38" s="638"/>
      <c r="H38" s="638"/>
      <c r="I38" s="638"/>
      <c r="J38" s="638"/>
      <c r="K38" s="638"/>
      <c r="L38" s="638"/>
      <c r="M38" s="638"/>
      <c r="N38" s="638"/>
      <c r="O38" s="638"/>
      <c r="P38" s="638"/>
      <c r="Q38" s="639"/>
      <c r="R38" s="640">
        <v>159987</v>
      </c>
      <c r="S38" s="641"/>
      <c r="T38" s="641"/>
      <c r="U38" s="641"/>
      <c r="V38" s="641"/>
      <c r="W38" s="641"/>
      <c r="X38" s="641"/>
      <c r="Y38" s="642"/>
      <c r="Z38" s="677">
        <v>1.6</v>
      </c>
      <c r="AA38" s="677"/>
      <c r="AB38" s="677"/>
      <c r="AC38" s="677"/>
      <c r="AD38" s="678">
        <v>12358</v>
      </c>
      <c r="AE38" s="678"/>
      <c r="AF38" s="678"/>
      <c r="AG38" s="678"/>
      <c r="AH38" s="678"/>
      <c r="AI38" s="678"/>
      <c r="AJ38" s="678"/>
      <c r="AK38" s="678"/>
      <c r="AL38" s="643">
        <v>0.2</v>
      </c>
      <c r="AM38" s="644"/>
      <c r="AN38" s="644"/>
      <c r="AO38" s="679"/>
      <c r="AQ38" s="680" t="s">
        <v>335</v>
      </c>
      <c r="AR38" s="681"/>
      <c r="AS38" s="681"/>
      <c r="AT38" s="681"/>
      <c r="AU38" s="681"/>
      <c r="AV38" s="681"/>
      <c r="AW38" s="681"/>
      <c r="AX38" s="681"/>
      <c r="AY38" s="682"/>
      <c r="AZ38" s="640">
        <v>76926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1779</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1073165</v>
      </c>
      <c r="CS38" s="641"/>
      <c r="CT38" s="641"/>
      <c r="CU38" s="641"/>
      <c r="CV38" s="641"/>
      <c r="CW38" s="641"/>
      <c r="CX38" s="641"/>
      <c r="CY38" s="642"/>
      <c r="CZ38" s="643">
        <v>11.6</v>
      </c>
      <c r="DA38" s="661"/>
      <c r="DB38" s="661"/>
      <c r="DC38" s="662"/>
      <c r="DD38" s="646">
        <v>862158</v>
      </c>
      <c r="DE38" s="641"/>
      <c r="DF38" s="641"/>
      <c r="DG38" s="641"/>
      <c r="DH38" s="641"/>
      <c r="DI38" s="641"/>
      <c r="DJ38" s="641"/>
      <c r="DK38" s="642"/>
      <c r="DL38" s="646">
        <v>531443</v>
      </c>
      <c r="DM38" s="641"/>
      <c r="DN38" s="641"/>
      <c r="DO38" s="641"/>
      <c r="DP38" s="641"/>
      <c r="DQ38" s="641"/>
      <c r="DR38" s="641"/>
      <c r="DS38" s="641"/>
      <c r="DT38" s="641"/>
      <c r="DU38" s="641"/>
      <c r="DV38" s="642"/>
      <c r="DW38" s="643">
        <v>10</v>
      </c>
      <c r="DX38" s="661"/>
      <c r="DY38" s="661"/>
      <c r="DZ38" s="661"/>
      <c r="EA38" s="661"/>
      <c r="EB38" s="661"/>
      <c r="EC38" s="676"/>
    </row>
    <row r="39" spans="2:133" ht="11.25" customHeight="1">
      <c r="B39" s="637" t="s">
        <v>338</v>
      </c>
      <c r="C39" s="638"/>
      <c r="D39" s="638"/>
      <c r="E39" s="638"/>
      <c r="F39" s="638"/>
      <c r="G39" s="638"/>
      <c r="H39" s="638"/>
      <c r="I39" s="638"/>
      <c r="J39" s="638"/>
      <c r="K39" s="638"/>
      <c r="L39" s="638"/>
      <c r="M39" s="638"/>
      <c r="N39" s="638"/>
      <c r="O39" s="638"/>
      <c r="P39" s="638"/>
      <c r="Q39" s="639"/>
      <c r="R39" s="640">
        <v>288200</v>
      </c>
      <c r="S39" s="641"/>
      <c r="T39" s="641"/>
      <c r="U39" s="641"/>
      <c r="V39" s="641"/>
      <c r="W39" s="641"/>
      <c r="X39" s="641"/>
      <c r="Y39" s="642"/>
      <c r="Z39" s="677">
        <v>2.9</v>
      </c>
      <c r="AA39" s="677"/>
      <c r="AB39" s="677"/>
      <c r="AC39" s="677"/>
      <c r="AD39" s="678" t="s">
        <v>136</v>
      </c>
      <c r="AE39" s="678"/>
      <c r="AF39" s="678"/>
      <c r="AG39" s="678"/>
      <c r="AH39" s="678"/>
      <c r="AI39" s="678"/>
      <c r="AJ39" s="678"/>
      <c r="AK39" s="678"/>
      <c r="AL39" s="643" t="s">
        <v>136</v>
      </c>
      <c r="AM39" s="644"/>
      <c r="AN39" s="644"/>
      <c r="AO39" s="679"/>
      <c r="AQ39" s="680" t="s">
        <v>339</v>
      </c>
      <c r="AR39" s="681"/>
      <c r="AS39" s="681"/>
      <c r="AT39" s="681"/>
      <c r="AU39" s="681"/>
      <c r="AV39" s="681"/>
      <c r="AW39" s="681"/>
      <c r="AX39" s="681"/>
      <c r="AY39" s="682"/>
      <c r="AZ39" s="640">
        <v>12597</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2835</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976887</v>
      </c>
      <c r="CS39" s="659"/>
      <c r="CT39" s="659"/>
      <c r="CU39" s="659"/>
      <c r="CV39" s="659"/>
      <c r="CW39" s="659"/>
      <c r="CX39" s="659"/>
      <c r="CY39" s="660"/>
      <c r="CZ39" s="643">
        <v>10.6</v>
      </c>
      <c r="DA39" s="661"/>
      <c r="DB39" s="661"/>
      <c r="DC39" s="662"/>
      <c r="DD39" s="646">
        <v>965597</v>
      </c>
      <c r="DE39" s="659"/>
      <c r="DF39" s="659"/>
      <c r="DG39" s="659"/>
      <c r="DH39" s="659"/>
      <c r="DI39" s="659"/>
      <c r="DJ39" s="659"/>
      <c r="DK39" s="660"/>
      <c r="DL39" s="646" t="s">
        <v>243</v>
      </c>
      <c r="DM39" s="659"/>
      <c r="DN39" s="659"/>
      <c r="DO39" s="659"/>
      <c r="DP39" s="659"/>
      <c r="DQ39" s="659"/>
      <c r="DR39" s="659"/>
      <c r="DS39" s="659"/>
      <c r="DT39" s="659"/>
      <c r="DU39" s="659"/>
      <c r="DV39" s="660"/>
      <c r="DW39" s="643" t="s">
        <v>137</v>
      </c>
      <c r="DX39" s="661"/>
      <c r="DY39" s="661"/>
      <c r="DZ39" s="661"/>
      <c r="EA39" s="661"/>
      <c r="EB39" s="661"/>
      <c r="EC39" s="676"/>
    </row>
    <row r="40" spans="2:133" ht="11.25" customHeight="1">
      <c r="B40" s="637" t="s">
        <v>342</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137</v>
      </c>
      <c r="AA40" s="677"/>
      <c r="AB40" s="677"/>
      <c r="AC40" s="677"/>
      <c r="AD40" s="678" t="s">
        <v>136</v>
      </c>
      <c r="AE40" s="678"/>
      <c r="AF40" s="678"/>
      <c r="AG40" s="678"/>
      <c r="AH40" s="678"/>
      <c r="AI40" s="678"/>
      <c r="AJ40" s="678"/>
      <c r="AK40" s="678"/>
      <c r="AL40" s="643" t="s">
        <v>136</v>
      </c>
      <c r="AM40" s="644"/>
      <c r="AN40" s="644"/>
      <c r="AO40" s="679"/>
      <c r="AQ40" s="680" t="s">
        <v>343</v>
      </c>
      <c r="AR40" s="681"/>
      <c r="AS40" s="681"/>
      <c r="AT40" s="681"/>
      <c r="AU40" s="681"/>
      <c r="AV40" s="681"/>
      <c r="AW40" s="681"/>
      <c r="AX40" s="681"/>
      <c r="AY40" s="682"/>
      <c r="AZ40" s="640" t="s">
        <v>136</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25495</v>
      </c>
      <c r="CS40" s="641"/>
      <c r="CT40" s="641"/>
      <c r="CU40" s="641"/>
      <c r="CV40" s="641"/>
      <c r="CW40" s="641"/>
      <c r="CX40" s="641"/>
      <c r="CY40" s="642"/>
      <c r="CZ40" s="643">
        <v>0.3</v>
      </c>
      <c r="DA40" s="661"/>
      <c r="DB40" s="661"/>
      <c r="DC40" s="662"/>
      <c r="DD40" s="646">
        <v>10495</v>
      </c>
      <c r="DE40" s="641"/>
      <c r="DF40" s="641"/>
      <c r="DG40" s="641"/>
      <c r="DH40" s="641"/>
      <c r="DI40" s="641"/>
      <c r="DJ40" s="641"/>
      <c r="DK40" s="642"/>
      <c r="DL40" s="646" t="s">
        <v>137</v>
      </c>
      <c r="DM40" s="641"/>
      <c r="DN40" s="641"/>
      <c r="DO40" s="641"/>
      <c r="DP40" s="641"/>
      <c r="DQ40" s="641"/>
      <c r="DR40" s="641"/>
      <c r="DS40" s="641"/>
      <c r="DT40" s="641"/>
      <c r="DU40" s="641"/>
      <c r="DV40" s="642"/>
      <c r="DW40" s="643" t="s">
        <v>137</v>
      </c>
      <c r="DX40" s="661"/>
      <c r="DY40" s="661"/>
      <c r="DZ40" s="661"/>
      <c r="EA40" s="661"/>
      <c r="EB40" s="661"/>
      <c r="EC40" s="676"/>
    </row>
    <row r="41" spans="2:133" ht="11.25" customHeight="1">
      <c r="B41" s="637" t="s">
        <v>347</v>
      </c>
      <c r="C41" s="638"/>
      <c r="D41" s="638"/>
      <c r="E41" s="638"/>
      <c r="F41" s="638"/>
      <c r="G41" s="638"/>
      <c r="H41" s="638"/>
      <c r="I41" s="638"/>
      <c r="J41" s="638"/>
      <c r="K41" s="638"/>
      <c r="L41" s="638"/>
      <c r="M41" s="638"/>
      <c r="N41" s="638"/>
      <c r="O41" s="638"/>
      <c r="P41" s="638"/>
      <c r="Q41" s="639"/>
      <c r="R41" s="640">
        <v>175500</v>
      </c>
      <c r="S41" s="641"/>
      <c r="T41" s="641"/>
      <c r="U41" s="641"/>
      <c r="V41" s="641"/>
      <c r="W41" s="641"/>
      <c r="X41" s="641"/>
      <c r="Y41" s="642"/>
      <c r="Z41" s="677">
        <v>1.8</v>
      </c>
      <c r="AA41" s="677"/>
      <c r="AB41" s="677"/>
      <c r="AC41" s="677"/>
      <c r="AD41" s="678" t="s">
        <v>137</v>
      </c>
      <c r="AE41" s="678"/>
      <c r="AF41" s="678"/>
      <c r="AG41" s="678"/>
      <c r="AH41" s="678"/>
      <c r="AI41" s="678"/>
      <c r="AJ41" s="678"/>
      <c r="AK41" s="678"/>
      <c r="AL41" s="643" t="s">
        <v>136</v>
      </c>
      <c r="AM41" s="644"/>
      <c r="AN41" s="644"/>
      <c r="AO41" s="679"/>
      <c r="AQ41" s="680" t="s">
        <v>348</v>
      </c>
      <c r="AR41" s="681"/>
      <c r="AS41" s="681"/>
      <c r="AT41" s="681"/>
      <c r="AU41" s="681"/>
      <c r="AV41" s="681"/>
      <c r="AW41" s="681"/>
      <c r="AX41" s="681"/>
      <c r="AY41" s="682"/>
      <c r="AZ41" s="640">
        <v>267894</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137</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351</v>
      </c>
      <c r="C42" s="622"/>
      <c r="D42" s="622"/>
      <c r="E42" s="622"/>
      <c r="F42" s="622"/>
      <c r="G42" s="622"/>
      <c r="H42" s="622"/>
      <c r="I42" s="622"/>
      <c r="J42" s="622"/>
      <c r="K42" s="622"/>
      <c r="L42" s="622"/>
      <c r="M42" s="622"/>
      <c r="N42" s="622"/>
      <c r="O42" s="622"/>
      <c r="P42" s="622"/>
      <c r="Q42" s="623"/>
      <c r="R42" s="624">
        <v>9869171</v>
      </c>
      <c r="S42" s="663"/>
      <c r="T42" s="663"/>
      <c r="U42" s="663"/>
      <c r="V42" s="663"/>
      <c r="W42" s="663"/>
      <c r="X42" s="663"/>
      <c r="Y42" s="665"/>
      <c r="Z42" s="666">
        <v>100</v>
      </c>
      <c r="AA42" s="666"/>
      <c r="AB42" s="666"/>
      <c r="AC42" s="666"/>
      <c r="AD42" s="667">
        <v>5161679</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512262</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365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1517299</v>
      </c>
      <c r="CS42" s="641"/>
      <c r="CT42" s="641"/>
      <c r="CU42" s="641"/>
      <c r="CV42" s="641"/>
      <c r="CW42" s="641"/>
      <c r="CX42" s="641"/>
      <c r="CY42" s="642"/>
      <c r="CZ42" s="643">
        <v>16.399999999999999</v>
      </c>
      <c r="DA42" s="644"/>
      <c r="DB42" s="644"/>
      <c r="DC42" s="645"/>
      <c r="DD42" s="646">
        <v>1059607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t="s">
        <v>136</v>
      </c>
      <c r="CS43" s="659"/>
      <c r="CT43" s="659"/>
      <c r="CU43" s="659"/>
      <c r="CV43" s="659"/>
      <c r="CW43" s="659"/>
      <c r="CX43" s="659"/>
      <c r="CY43" s="660"/>
      <c r="CZ43" s="643" t="s">
        <v>136</v>
      </c>
      <c r="DA43" s="661"/>
      <c r="DB43" s="661"/>
      <c r="DC43" s="662"/>
      <c r="DD43" s="646" t="s">
        <v>137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303</v>
      </c>
      <c r="CE44" s="654"/>
      <c r="CF44" s="637" t="s">
        <v>356</v>
      </c>
      <c r="CG44" s="638"/>
      <c r="CH44" s="638"/>
      <c r="CI44" s="638"/>
      <c r="CJ44" s="638"/>
      <c r="CK44" s="638"/>
      <c r="CL44" s="638"/>
      <c r="CM44" s="638"/>
      <c r="CN44" s="638"/>
      <c r="CO44" s="638"/>
      <c r="CP44" s="638"/>
      <c r="CQ44" s="639"/>
      <c r="CR44" s="640">
        <v>1299964</v>
      </c>
      <c r="CS44" s="641"/>
      <c r="CT44" s="641"/>
      <c r="CU44" s="641"/>
      <c r="CV44" s="641"/>
      <c r="CW44" s="641"/>
      <c r="CX44" s="641"/>
      <c r="CY44" s="642"/>
      <c r="CZ44" s="643">
        <v>14.1</v>
      </c>
      <c r="DA44" s="644"/>
      <c r="DB44" s="644"/>
      <c r="DC44" s="645"/>
      <c r="DD44" s="646">
        <v>889476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357</v>
      </c>
      <c r="CG45" s="638"/>
      <c r="CH45" s="638"/>
      <c r="CI45" s="638"/>
      <c r="CJ45" s="638"/>
      <c r="CK45" s="638"/>
      <c r="CL45" s="638"/>
      <c r="CM45" s="638"/>
      <c r="CN45" s="638"/>
      <c r="CO45" s="638"/>
      <c r="CP45" s="638"/>
      <c r="CQ45" s="639"/>
      <c r="CR45" s="640">
        <v>387908</v>
      </c>
      <c r="CS45" s="659"/>
      <c r="CT45" s="659"/>
      <c r="CU45" s="659"/>
      <c r="CV45" s="659"/>
      <c r="CW45" s="659"/>
      <c r="CX45" s="659"/>
      <c r="CY45" s="660"/>
      <c r="CZ45" s="643">
        <v>4.2</v>
      </c>
      <c r="DA45" s="661"/>
      <c r="DB45" s="661"/>
      <c r="DC45" s="662"/>
      <c r="DD45" s="646">
        <v>51390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837121</v>
      </c>
      <c r="CS46" s="641"/>
      <c r="CT46" s="641"/>
      <c r="CU46" s="641"/>
      <c r="CV46" s="641"/>
      <c r="CW46" s="641"/>
      <c r="CX46" s="641"/>
      <c r="CY46" s="642"/>
      <c r="CZ46" s="643">
        <v>9.1</v>
      </c>
      <c r="DA46" s="644"/>
      <c r="DB46" s="644"/>
      <c r="DC46" s="645"/>
      <c r="DD46" s="646">
        <v>802252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217335</v>
      </c>
      <c r="CS47" s="659"/>
      <c r="CT47" s="659"/>
      <c r="CU47" s="659"/>
      <c r="CV47" s="659"/>
      <c r="CW47" s="659"/>
      <c r="CX47" s="659"/>
      <c r="CY47" s="660"/>
      <c r="CZ47" s="643">
        <v>2.4</v>
      </c>
      <c r="DA47" s="661"/>
      <c r="DB47" s="661"/>
      <c r="DC47" s="662"/>
      <c r="DD47" s="646">
        <v>170131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362</v>
      </c>
      <c r="CD48" s="657"/>
      <c r="CE48" s="658"/>
      <c r="CF48" s="637" t="s">
        <v>363</v>
      </c>
      <c r="CG48" s="638"/>
      <c r="CH48" s="638"/>
      <c r="CI48" s="638"/>
      <c r="CJ48" s="638"/>
      <c r="CK48" s="638"/>
      <c r="CL48" s="638"/>
      <c r="CM48" s="638"/>
      <c r="CN48" s="638"/>
      <c r="CO48" s="638"/>
      <c r="CP48" s="638"/>
      <c r="CQ48" s="639"/>
      <c r="CR48" s="640" t="s">
        <v>136</v>
      </c>
      <c r="CS48" s="641"/>
      <c r="CT48" s="641"/>
      <c r="CU48" s="641"/>
      <c r="CV48" s="641"/>
      <c r="CW48" s="641"/>
      <c r="CX48" s="641"/>
      <c r="CY48" s="642"/>
      <c r="CZ48" s="643" t="s">
        <v>136</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364</v>
      </c>
      <c r="CE49" s="622"/>
      <c r="CF49" s="622"/>
      <c r="CG49" s="622"/>
      <c r="CH49" s="622"/>
      <c r="CI49" s="622"/>
      <c r="CJ49" s="622"/>
      <c r="CK49" s="622"/>
      <c r="CL49" s="622"/>
      <c r="CM49" s="622"/>
      <c r="CN49" s="622"/>
      <c r="CO49" s="622"/>
      <c r="CP49" s="622"/>
      <c r="CQ49" s="623"/>
      <c r="CR49" s="624">
        <v>9243227</v>
      </c>
      <c r="CS49" s="625"/>
      <c r="CT49" s="625"/>
      <c r="CU49" s="625"/>
      <c r="CV49" s="625"/>
      <c r="CW49" s="625"/>
      <c r="CX49" s="625"/>
      <c r="CY49" s="626"/>
      <c r="CZ49" s="627">
        <v>100</v>
      </c>
      <c r="DA49" s="628"/>
      <c r="DB49" s="628"/>
      <c r="DC49" s="629"/>
      <c r="DD49" s="630">
        <v>7110593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y1zn0HkiiaD6c2DJYmTwE2n3i2KvEGz76VptFzWWBEwWe+M+MQLLpOHNONhajy3buS419OF/ZeM987uXRyj2w==" saltValue="xQmnMwL2lcNauHusyeJx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70" zoomScaleSheetLayoutView="70" workbookViewId="0">
      <selection activeCell="CM34" sqref="CM34:DF3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387</v>
      </c>
      <c r="C7" s="1106"/>
      <c r="D7" s="1106"/>
      <c r="E7" s="1106"/>
      <c r="F7" s="1106"/>
      <c r="G7" s="1106"/>
      <c r="H7" s="1106"/>
      <c r="I7" s="1106"/>
      <c r="J7" s="1106"/>
      <c r="K7" s="1106"/>
      <c r="L7" s="1106"/>
      <c r="M7" s="1106"/>
      <c r="N7" s="1106"/>
      <c r="O7" s="1106"/>
      <c r="P7" s="1107"/>
      <c r="Q7" s="1159">
        <v>9844</v>
      </c>
      <c r="R7" s="1160"/>
      <c r="S7" s="1160"/>
      <c r="T7" s="1160"/>
      <c r="U7" s="1160"/>
      <c r="V7" s="1160">
        <v>9218</v>
      </c>
      <c r="W7" s="1160"/>
      <c r="X7" s="1160"/>
      <c r="Y7" s="1160"/>
      <c r="Z7" s="1160"/>
      <c r="AA7" s="1160">
        <v>626</v>
      </c>
      <c r="AB7" s="1160"/>
      <c r="AC7" s="1160"/>
      <c r="AD7" s="1160"/>
      <c r="AE7" s="1161"/>
      <c r="AF7" s="1162">
        <v>500</v>
      </c>
      <c r="AG7" s="1163"/>
      <c r="AH7" s="1163"/>
      <c r="AI7" s="1163"/>
      <c r="AJ7" s="1164"/>
      <c r="AK7" s="1146">
        <v>585</v>
      </c>
      <c r="AL7" s="1147"/>
      <c r="AM7" s="1147"/>
      <c r="AN7" s="1147"/>
      <c r="AO7" s="1147"/>
      <c r="AP7" s="1147">
        <v>9506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592</v>
      </c>
      <c r="BT7" s="1151"/>
      <c r="BU7" s="1151"/>
      <c r="BV7" s="1151"/>
      <c r="BW7" s="1151"/>
      <c r="BX7" s="1151"/>
      <c r="BY7" s="1151"/>
      <c r="BZ7" s="1151"/>
      <c r="CA7" s="1151"/>
      <c r="CB7" s="1151"/>
      <c r="CC7" s="1151"/>
      <c r="CD7" s="1151"/>
      <c r="CE7" s="1151"/>
      <c r="CF7" s="1151"/>
      <c r="CG7" s="1152"/>
      <c r="CH7" s="1143">
        <v>-8</v>
      </c>
      <c r="CI7" s="1144"/>
      <c r="CJ7" s="1144"/>
      <c r="CK7" s="1144"/>
      <c r="CL7" s="1145"/>
      <c r="CM7" s="1143">
        <v>64</v>
      </c>
      <c r="CN7" s="1144"/>
      <c r="CO7" s="1144"/>
      <c r="CP7" s="1144"/>
      <c r="CQ7" s="1145"/>
      <c r="CR7" s="1143">
        <v>5</v>
      </c>
      <c r="CS7" s="1144"/>
      <c r="CT7" s="1144"/>
      <c r="CU7" s="1144"/>
      <c r="CV7" s="1145"/>
      <c r="CW7" s="1143">
        <v>11</v>
      </c>
      <c r="CX7" s="1144"/>
      <c r="CY7" s="1144"/>
      <c r="CZ7" s="1144"/>
      <c r="DA7" s="1145"/>
      <c r="DB7" s="1143" t="s">
        <v>591</v>
      </c>
      <c r="DC7" s="1144"/>
      <c r="DD7" s="1144"/>
      <c r="DE7" s="1144"/>
      <c r="DF7" s="1145"/>
      <c r="DG7" s="1143" t="s">
        <v>591</v>
      </c>
      <c r="DH7" s="1144"/>
      <c r="DI7" s="1144"/>
      <c r="DJ7" s="1144"/>
      <c r="DK7" s="1145"/>
      <c r="DL7" s="1143" t="s">
        <v>591</v>
      </c>
      <c r="DM7" s="1144"/>
      <c r="DN7" s="1144"/>
      <c r="DO7" s="1144"/>
      <c r="DP7" s="1145"/>
      <c r="DQ7" s="1143" t="s">
        <v>591</v>
      </c>
      <c r="DR7" s="1144"/>
      <c r="DS7" s="1144"/>
      <c r="DT7" s="1144"/>
      <c r="DU7" s="1145"/>
      <c r="DV7" s="1170"/>
      <c r="DW7" s="1171"/>
      <c r="DX7" s="1171"/>
      <c r="DY7" s="1171"/>
      <c r="DZ7" s="1172"/>
      <c r="EA7" s="255"/>
    </row>
    <row r="8" spans="1:131" s="256" customFormat="1" ht="26.25" customHeight="1">
      <c r="A8" s="262">
        <v>2</v>
      </c>
      <c r="B8" s="1092" t="s">
        <v>388</v>
      </c>
      <c r="C8" s="1093"/>
      <c r="D8" s="1093"/>
      <c r="E8" s="1093"/>
      <c r="F8" s="1093"/>
      <c r="G8" s="1093"/>
      <c r="H8" s="1093"/>
      <c r="I8" s="1093"/>
      <c r="J8" s="1093"/>
      <c r="K8" s="1093"/>
      <c r="L8" s="1093"/>
      <c r="M8" s="1093"/>
      <c r="N8" s="1093"/>
      <c r="O8" s="1093"/>
      <c r="P8" s="1094"/>
      <c r="Q8" s="1098">
        <v>25</v>
      </c>
      <c r="R8" s="1099"/>
      <c r="S8" s="1099"/>
      <c r="T8" s="1099"/>
      <c r="U8" s="1099"/>
      <c r="V8" s="1099">
        <v>25</v>
      </c>
      <c r="W8" s="1099"/>
      <c r="X8" s="1099"/>
      <c r="Y8" s="1099"/>
      <c r="Z8" s="1099"/>
      <c r="AA8" s="1099">
        <v>0</v>
      </c>
      <c r="AB8" s="1099"/>
      <c r="AC8" s="1099"/>
      <c r="AD8" s="1099"/>
      <c r="AE8" s="1100"/>
      <c r="AF8" s="1074">
        <v>0</v>
      </c>
      <c r="AG8" s="1075"/>
      <c r="AH8" s="1075"/>
      <c r="AI8" s="1075"/>
      <c r="AJ8" s="1076"/>
      <c r="AK8" s="1141">
        <v>0</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3">
        <v>9869</v>
      </c>
      <c r="R23" s="1124"/>
      <c r="S23" s="1124"/>
      <c r="T23" s="1124"/>
      <c r="U23" s="1124"/>
      <c r="V23" s="1124">
        <v>9243</v>
      </c>
      <c r="W23" s="1124"/>
      <c r="X23" s="1124"/>
      <c r="Y23" s="1124"/>
      <c r="Z23" s="1124"/>
      <c r="AA23" s="1124">
        <v>626</v>
      </c>
      <c r="AB23" s="1124"/>
      <c r="AC23" s="1124"/>
      <c r="AD23" s="1124"/>
      <c r="AE23" s="1125"/>
      <c r="AF23" s="1126">
        <v>500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402</v>
      </c>
      <c r="C28" s="1106"/>
      <c r="D28" s="1106"/>
      <c r="E28" s="1106"/>
      <c r="F28" s="1106"/>
      <c r="G28" s="1106"/>
      <c r="H28" s="1106"/>
      <c r="I28" s="1106"/>
      <c r="J28" s="1106"/>
      <c r="K28" s="1106"/>
      <c r="L28" s="1106"/>
      <c r="M28" s="1106"/>
      <c r="N28" s="1106"/>
      <c r="O28" s="1106"/>
      <c r="P28" s="1107"/>
      <c r="Q28" s="1108">
        <v>1540</v>
      </c>
      <c r="R28" s="1109"/>
      <c r="S28" s="1109"/>
      <c r="T28" s="1109"/>
      <c r="U28" s="1109"/>
      <c r="V28" s="1109">
        <v>1488</v>
      </c>
      <c r="W28" s="1109"/>
      <c r="X28" s="1109"/>
      <c r="Y28" s="1109"/>
      <c r="Z28" s="1109"/>
      <c r="AA28" s="1109">
        <v>52</v>
      </c>
      <c r="AB28" s="1109"/>
      <c r="AC28" s="1109"/>
      <c r="AD28" s="1109"/>
      <c r="AE28" s="1110"/>
      <c r="AF28" s="1111">
        <v>52</v>
      </c>
      <c r="AG28" s="1109"/>
      <c r="AH28" s="1109"/>
      <c r="AI28" s="1109"/>
      <c r="AJ28" s="1112"/>
      <c r="AK28" s="1113">
        <v>159</v>
      </c>
      <c r="AL28" s="1101"/>
      <c r="AM28" s="1101"/>
      <c r="AN28" s="1101"/>
      <c r="AO28" s="1101"/>
      <c r="AP28" s="1101" t="s">
        <v>590</v>
      </c>
      <c r="AQ28" s="1101"/>
      <c r="AR28" s="1101"/>
      <c r="AS28" s="1101"/>
      <c r="AT28" s="1101"/>
      <c r="AU28" s="1101" t="s">
        <v>590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403</v>
      </c>
      <c r="C29" s="1093"/>
      <c r="D29" s="1093"/>
      <c r="E29" s="1093"/>
      <c r="F29" s="1093"/>
      <c r="G29" s="1093"/>
      <c r="H29" s="1093"/>
      <c r="I29" s="1093"/>
      <c r="J29" s="1093"/>
      <c r="K29" s="1093"/>
      <c r="L29" s="1093"/>
      <c r="M29" s="1093"/>
      <c r="N29" s="1093"/>
      <c r="O29" s="1093"/>
      <c r="P29" s="1094"/>
      <c r="Q29" s="1098">
        <v>449</v>
      </c>
      <c r="R29" s="1099"/>
      <c r="S29" s="1099"/>
      <c r="T29" s="1099"/>
      <c r="U29" s="1099"/>
      <c r="V29" s="1099">
        <v>449</v>
      </c>
      <c r="W29" s="1099"/>
      <c r="X29" s="1099"/>
      <c r="Y29" s="1099"/>
      <c r="Z29" s="1099"/>
      <c r="AA29" s="1099" t="s">
        <v>590</v>
      </c>
      <c r="AB29" s="1099"/>
      <c r="AC29" s="1099"/>
      <c r="AD29" s="1099"/>
      <c r="AE29" s="1100"/>
      <c r="AF29" s="1074" t="s">
        <v>136</v>
      </c>
      <c r="AG29" s="1075"/>
      <c r="AH29" s="1075"/>
      <c r="AI29" s="1075"/>
      <c r="AJ29" s="1076"/>
      <c r="AK29" s="1035">
        <v>109</v>
      </c>
      <c r="AL29" s="1026"/>
      <c r="AM29" s="1026"/>
      <c r="AN29" s="1026"/>
      <c r="AO29" s="1026"/>
      <c r="AP29" s="1026">
        <v>4</v>
      </c>
      <c r="AQ29" s="1026"/>
      <c r="AR29" s="1026"/>
      <c r="AS29" s="1026"/>
      <c r="AT29" s="1026"/>
      <c r="AU29" s="1026">
        <v>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404</v>
      </c>
      <c r="C30" s="1093"/>
      <c r="D30" s="1093"/>
      <c r="E30" s="1093"/>
      <c r="F30" s="1093"/>
      <c r="G30" s="1093"/>
      <c r="H30" s="1093"/>
      <c r="I30" s="1093"/>
      <c r="J30" s="1093"/>
      <c r="K30" s="1093"/>
      <c r="L30" s="1093"/>
      <c r="M30" s="1093"/>
      <c r="N30" s="1093"/>
      <c r="O30" s="1093"/>
      <c r="P30" s="1094"/>
      <c r="Q30" s="1098">
        <v>165</v>
      </c>
      <c r="R30" s="1099"/>
      <c r="S30" s="1099"/>
      <c r="T30" s="1099"/>
      <c r="U30" s="1099"/>
      <c r="V30" s="1099">
        <v>165</v>
      </c>
      <c r="W30" s="1099"/>
      <c r="X30" s="1099"/>
      <c r="Y30" s="1099"/>
      <c r="Z30" s="1099"/>
      <c r="AA30" s="1099" t="s">
        <v>590</v>
      </c>
      <c r="AB30" s="1099"/>
      <c r="AC30" s="1099"/>
      <c r="AD30" s="1099"/>
      <c r="AE30" s="1100"/>
      <c r="AF30" s="1074" t="s">
        <v>405</v>
      </c>
      <c r="AG30" s="1075"/>
      <c r="AH30" s="1075"/>
      <c r="AI30" s="1075"/>
      <c r="AJ30" s="1076"/>
      <c r="AK30" s="1035">
        <v>73</v>
      </c>
      <c r="AL30" s="1026"/>
      <c r="AM30" s="1026"/>
      <c r="AN30" s="1026"/>
      <c r="AO30" s="1026"/>
      <c r="AP30" s="1026" t="s">
        <v>590</v>
      </c>
      <c r="AQ30" s="1026"/>
      <c r="AR30" s="1026"/>
      <c r="AS30" s="1026"/>
      <c r="AT30" s="1026"/>
      <c r="AU30" s="1026" t="s">
        <v>590</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406</v>
      </c>
      <c r="C31" s="1093"/>
      <c r="D31" s="1093"/>
      <c r="E31" s="1093"/>
      <c r="F31" s="1093"/>
      <c r="G31" s="1093"/>
      <c r="H31" s="1093"/>
      <c r="I31" s="1093"/>
      <c r="J31" s="1093"/>
      <c r="K31" s="1093"/>
      <c r="L31" s="1093"/>
      <c r="M31" s="1093"/>
      <c r="N31" s="1093"/>
      <c r="O31" s="1093"/>
      <c r="P31" s="1094"/>
      <c r="Q31" s="1098">
        <v>1410</v>
      </c>
      <c r="R31" s="1099"/>
      <c r="S31" s="1099"/>
      <c r="T31" s="1099"/>
      <c r="U31" s="1099"/>
      <c r="V31" s="1099">
        <v>1402</v>
      </c>
      <c r="W31" s="1099"/>
      <c r="X31" s="1099"/>
      <c r="Y31" s="1099"/>
      <c r="Z31" s="1099"/>
      <c r="AA31" s="1099">
        <v>8</v>
      </c>
      <c r="AB31" s="1099"/>
      <c r="AC31" s="1099"/>
      <c r="AD31" s="1099"/>
      <c r="AE31" s="1100"/>
      <c r="AF31" s="1074">
        <v>8</v>
      </c>
      <c r="AG31" s="1075"/>
      <c r="AH31" s="1075"/>
      <c r="AI31" s="1075"/>
      <c r="AJ31" s="1076"/>
      <c r="AK31" s="1035">
        <v>244</v>
      </c>
      <c r="AL31" s="1026"/>
      <c r="AM31" s="1026"/>
      <c r="AN31" s="1026"/>
      <c r="AO31" s="1026"/>
      <c r="AP31" s="1026" t="s">
        <v>590</v>
      </c>
      <c r="AQ31" s="1026"/>
      <c r="AR31" s="1026"/>
      <c r="AS31" s="1026"/>
      <c r="AT31" s="1026"/>
      <c r="AU31" s="1026" t="s">
        <v>590</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407</v>
      </c>
      <c r="C32" s="1093"/>
      <c r="D32" s="1093"/>
      <c r="E32" s="1093"/>
      <c r="F32" s="1093"/>
      <c r="G32" s="1093"/>
      <c r="H32" s="1093"/>
      <c r="I32" s="1093"/>
      <c r="J32" s="1093"/>
      <c r="K32" s="1093"/>
      <c r="L32" s="1093"/>
      <c r="M32" s="1093"/>
      <c r="N32" s="1093"/>
      <c r="O32" s="1093"/>
      <c r="P32" s="1094"/>
      <c r="Q32" s="1098">
        <v>15</v>
      </c>
      <c r="R32" s="1099"/>
      <c r="S32" s="1099"/>
      <c r="T32" s="1099"/>
      <c r="U32" s="1099"/>
      <c r="V32" s="1099">
        <v>15</v>
      </c>
      <c r="W32" s="1099"/>
      <c r="X32" s="1099"/>
      <c r="Y32" s="1099"/>
      <c r="Z32" s="1099"/>
      <c r="AA32" s="1099" t="s">
        <v>590</v>
      </c>
      <c r="AB32" s="1099"/>
      <c r="AC32" s="1099"/>
      <c r="AD32" s="1099"/>
      <c r="AE32" s="1100"/>
      <c r="AF32" s="1074" t="s">
        <v>136</v>
      </c>
      <c r="AG32" s="1075"/>
      <c r="AH32" s="1075"/>
      <c r="AI32" s="1075"/>
      <c r="AJ32" s="1076"/>
      <c r="AK32" s="1035">
        <v>3</v>
      </c>
      <c r="AL32" s="1026"/>
      <c r="AM32" s="1026"/>
      <c r="AN32" s="1026"/>
      <c r="AO32" s="1026"/>
      <c r="AP32" s="1026" t="s">
        <v>590</v>
      </c>
      <c r="AQ32" s="1026"/>
      <c r="AR32" s="1026"/>
      <c r="AS32" s="1026"/>
      <c r="AT32" s="1026"/>
      <c r="AU32" s="1026" t="s">
        <v>590</v>
      </c>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408</v>
      </c>
      <c r="C33" s="1093"/>
      <c r="D33" s="1093"/>
      <c r="E33" s="1093"/>
      <c r="F33" s="1093"/>
      <c r="G33" s="1093"/>
      <c r="H33" s="1093"/>
      <c r="I33" s="1093"/>
      <c r="J33" s="1093"/>
      <c r="K33" s="1093"/>
      <c r="L33" s="1093"/>
      <c r="M33" s="1093"/>
      <c r="N33" s="1093"/>
      <c r="O33" s="1093"/>
      <c r="P33" s="1094"/>
      <c r="Q33" s="1098">
        <v>368</v>
      </c>
      <c r="R33" s="1099"/>
      <c r="S33" s="1099"/>
      <c r="T33" s="1099"/>
      <c r="U33" s="1099"/>
      <c r="V33" s="1099">
        <v>352</v>
      </c>
      <c r="W33" s="1099"/>
      <c r="X33" s="1099"/>
      <c r="Y33" s="1099"/>
      <c r="Z33" s="1099"/>
      <c r="AA33" s="1099">
        <v>16</v>
      </c>
      <c r="AB33" s="1099"/>
      <c r="AC33" s="1099"/>
      <c r="AD33" s="1099"/>
      <c r="AE33" s="1100"/>
      <c r="AF33" s="1074">
        <v>175</v>
      </c>
      <c r="AG33" s="1075"/>
      <c r="AH33" s="1075"/>
      <c r="AI33" s="1075"/>
      <c r="AJ33" s="1076"/>
      <c r="AK33" s="1035">
        <v>68</v>
      </c>
      <c r="AL33" s="1026"/>
      <c r="AM33" s="1026"/>
      <c r="AN33" s="1026"/>
      <c r="AO33" s="1026"/>
      <c r="AP33" s="1026">
        <v>435</v>
      </c>
      <c r="AQ33" s="1026"/>
      <c r="AR33" s="1026"/>
      <c r="AS33" s="1026"/>
      <c r="AT33" s="1026"/>
      <c r="AU33" s="1026">
        <v>306</v>
      </c>
      <c r="AV33" s="1026"/>
      <c r="AW33" s="1026"/>
      <c r="AX33" s="1026"/>
      <c r="AY33" s="1026"/>
      <c r="AZ33" s="1097"/>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410</v>
      </c>
      <c r="C34" s="1093"/>
      <c r="D34" s="1093"/>
      <c r="E34" s="1093"/>
      <c r="F34" s="1093"/>
      <c r="G34" s="1093"/>
      <c r="H34" s="1093"/>
      <c r="I34" s="1093"/>
      <c r="J34" s="1093"/>
      <c r="K34" s="1093"/>
      <c r="L34" s="1093"/>
      <c r="M34" s="1093"/>
      <c r="N34" s="1093"/>
      <c r="O34" s="1093"/>
      <c r="P34" s="1094"/>
      <c r="Q34" s="1098">
        <v>72</v>
      </c>
      <c r="R34" s="1099"/>
      <c r="S34" s="1099"/>
      <c r="T34" s="1099"/>
      <c r="U34" s="1099"/>
      <c r="V34" s="1099">
        <v>52</v>
      </c>
      <c r="W34" s="1099"/>
      <c r="X34" s="1099"/>
      <c r="Y34" s="1099"/>
      <c r="Z34" s="1099"/>
      <c r="AA34" s="1099">
        <v>20</v>
      </c>
      <c r="AB34" s="1099"/>
      <c r="AC34" s="1099"/>
      <c r="AD34" s="1099"/>
      <c r="AE34" s="1100"/>
      <c r="AF34" s="1074">
        <v>20</v>
      </c>
      <c r="AG34" s="1075"/>
      <c r="AH34" s="1075"/>
      <c r="AI34" s="1075"/>
      <c r="AJ34" s="1076"/>
      <c r="AK34" s="1035" t="s">
        <v>527</v>
      </c>
      <c r="AL34" s="1026"/>
      <c r="AM34" s="1026"/>
      <c r="AN34" s="1026"/>
      <c r="AO34" s="1026"/>
      <c r="AP34" s="1026" t="s">
        <v>527</v>
      </c>
      <c r="AQ34" s="1026"/>
      <c r="AR34" s="1026"/>
      <c r="AS34" s="1026"/>
      <c r="AT34" s="1026"/>
      <c r="AU34" s="1026" t="s">
        <v>527</v>
      </c>
      <c r="AV34" s="1026"/>
      <c r="AW34" s="1026"/>
      <c r="AX34" s="1026"/>
      <c r="AY34" s="1026"/>
      <c r="AZ34" s="1097"/>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412</v>
      </c>
      <c r="C35" s="1093"/>
      <c r="D35" s="1093"/>
      <c r="E35" s="1093"/>
      <c r="F35" s="1093"/>
      <c r="G35" s="1093"/>
      <c r="H35" s="1093"/>
      <c r="I35" s="1093"/>
      <c r="J35" s="1093"/>
      <c r="K35" s="1093"/>
      <c r="L35" s="1093"/>
      <c r="M35" s="1093"/>
      <c r="N35" s="1093"/>
      <c r="O35" s="1093"/>
      <c r="P35" s="1094"/>
      <c r="Q35" s="1098">
        <v>85</v>
      </c>
      <c r="R35" s="1099"/>
      <c r="S35" s="1099"/>
      <c r="T35" s="1099"/>
      <c r="U35" s="1099"/>
      <c r="V35" s="1099">
        <v>4</v>
      </c>
      <c r="W35" s="1099"/>
      <c r="X35" s="1099"/>
      <c r="Y35" s="1099"/>
      <c r="Z35" s="1099"/>
      <c r="AA35" s="1099">
        <v>81</v>
      </c>
      <c r="AB35" s="1099"/>
      <c r="AC35" s="1099"/>
      <c r="AD35" s="1099"/>
      <c r="AE35" s="1100"/>
      <c r="AF35" s="1074">
        <v>81</v>
      </c>
      <c r="AG35" s="1075"/>
      <c r="AH35" s="1075"/>
      <c r="AI35" s="1075"/>
      <c r="AJ35" s="1076"/>
      <c r="AK35" s="1035" t="s">
        <v>527</v>
      </c>
      <c r="AL35" s="1026"/>
      <c r="AM35" s="1026"/>
      <c r="AN35" s="1026"/>
      <c r="AO35" s="1026"/>
      <c r="AP35" s="1026" t="s">
        <v>527</v>
      </c>
      <c r="AQ35" s="1026"/>
      <c r="AR35" s="1026"/>
      <c r="AS35" s="1026"/>
      <c r="AT35" s="1026"/>
      <c r="AU35" s="1026" t="s">
        <v>527</v>
      </c>
      <c r="AV35" s="1026"/>
      <c r="AW35" s="1026"/>
      <c r="AX35" s="1026"/>
      <c r="AY35" s="1026"/>
      <c r="AZ35" s="1097"/>
      <c r="BA35" s="1097"/>
      <c r="BB35" s="1097"/>
      <c r="BC35" s="1097"/>
      <c r="BD35" s="1097"/>
      <c r="BE35" s="1087" t="s">
        <v>413</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t="s">
        <v>414</v>
      </c>
      <c r="C36" s="1093"/>
      <c r="D36" s="1093"/>
      <c r="E36" s="1093"/>
      <c r="F36" s="1093"/>
      <c r="G36" s="1093"/>
      <c r="H36" s="1093"/>
      <c r="I36" s="1093"/>
      <c r="J36" s="1093"/>
      <c r="K36" s="1093"/>
      <c r="L36" s="1093"/>
      <c r="M36" s="1093"/>
      <c r="N36" s="1093"/>
      <c r="O36" s="1093"/>
      <c r="P36" s="1094"/>
      <c r="Q36" s="1098">
        <v>242</v>
      </c>
      <c r="R36" s="1099"/>
      <c r="S36" s="1099"/>
      <c r="T36" s="1099"/>
      <c r="U36" s="1099"/>
      <c r="V36" s="1099">
        <v>242</v>
      </c>
      <c r="W36" s="1099"/>
      <c r="X36" s="1099"/>
      <c r="Y36" s="1099"/>
      <c r="Z36" s="1099"/>
      <c r="AA36" s="1099">
        <v>0</v>
      </c>
      <c r="AB36" s="1099"/>
      <c r="AC36" s="1099"/>
      <c r="AD36" s="1099"/>
      <c r="AE36" s="1100"/>
      <c r="AF36" s="1074">
        <v>0</v>
      </c>
      <c r="AG36" s="1075"/>
      <c r="AH36" s="1075"/>
      <c r="AI36" s="1075"/>
      <c r="AJ36" s="1076"/>
      <c r="AK36" s="1035">
        <v>198</v>
      </c>
      <c r="AL36" s="1026"/>
      <c r="AM36" s="1026"/>
      <c r="AN36" s="1026"/>
      <c r="AO36" s="1026"/>
      <c r="AP36" s="1026">
        <v>1749</v>
      </c>
      <c r="AQ36" s="1026"/>
      <c r="AR36" s="1026"/>
      <c r="AS36" s="1026"/>
      <c r="AT36" s="1026"/>
      <c r="AU36" s="1026">
        <v>1616</v>
      </c>
      <c r="AV36" s="1026"/>
      <c r="AW36" s="1026"/>
      <c r="AX36" s="1026"/>
      <c r="AY36" s="1026"/>
      <c r="AZ36" s="1097"/>
      <c r="BA36" s="1097"/>
      <c r="BB36" s="1097"/>
      <c r="BC36" s="1097"/>
      <c r="BD36" s="1097"/>
      <c r="BE36" s="1087" t="s">
        <v>415</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t="s">
        <v>416</v>
      </c>
      <c r="C37" s="1093"/>
      <c r="D37" s="1093"/>
      <c r="E37" s="1093"/>
      <c r="F37" s="1093"/>
      <c r="G37" s="1093"/>
      <c r="H37" s="1093"/>
      <c r="I37" s="1093"/>
      <c r="J37" s="1093"/>
      <c r="K37" s="1093"/>
      <c r="L37" s="1093"/>
      <c r="M37" s="1093"/>
      <c r="N37" s="1093"/>
      <c r="O37" s="1093"/>
      <c r="P37" s="1094"/>
      <c r="Q37" s="1098">
        <v>66</v>
      </c>
      <c r="R37" s="1099"/>
      <c r="S37" s="1099"/>
      <c r="T37" s="1099"/>
      <c r="U37" s="1099"/>
      <c r="V37" s="1099">
        <v>65</v>
      </c>
      <c r="W37" s="1099"/>
      <c r="X37" s="1099"/>
      <c r="Y37" s="1099"/>
      <c r="Z37" s="1099"/>
      <c r="AA37" s="1099">
        <v>1</v>
      </c>
      <c r="AB37" s="1099"/>
      <c r="AC37" s="1099"/>
      <c r="AD37" s="1099"/>
      <c r="AE37" s="1100"/>
      <c r="AF37" s="1074">
        <v>0</v>
      </c>
      <c r="AG37" s="1075"/>
      <c r="AH37" s="1075"/>
      <c r="AI37" s="1075"/>
      <c r="AJ37" s="1076"/>
      <c r="AK37" s="1035">
        <v>53</v>
      </c>
      <c r="AL37" s="1026"/>
      <c r="AM37" s="1026"/>
      <c r="AN37" s="1026"/>
      <c r="AO37" s="1026"/>
      <c r="AP37" s="1026">
        <v>398</v>
      </c>
      <c r="AQ37" s="1026"/>
      <c r="AR37" s="1026"/>
      <c r="AS37" s="1026"/>
      <c r="AT37" s="1026"/>
      <c r="AU37" s="1026">
        <v>380</v>
      </c>
      <c r="AV37" s="1026"/>
      <c r="AW37" s="1026"/>
      <c r="AX37" s="1026"/>
      <c r="AY37" s="1026"/>
      <c r="AZ37" s="1097"/>
      <c r="BA37" s="1097"/>
      <c r="BB37" s="1097"/>
      <c r="BC37" s="1097"/>
      <c r="BD37" s="1097"/>
      <c r="BE37" s="1087" t="s">
        <v>417</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t="s">
        <v>418</v>
      </c>
      <c r="C38" s="1093"/>
      <c r="D38" s="1093"/>
      <c r="E38" s="1093"/>
      <c r="F38" s="1093"/>
      <c r="G38" s="1093"/>
      <c r="H38" s="1093"/>
      <c r="I38" s="1093"/>
      <c r="J38" s="1093"/>
      <c r="K38" s="1093"/>
      <c r="L38" s="1093"/>
      <c r="M38" s="1093"/>
      <c r="N38" s="1093"/>
      <c r="O38" s="1093"/>
      <c r="P38" s="1094"/>
      <c r="Q38" s="1098">
        <v>33</v>
      </c>
      <c r="R38" s="1099"/>
      <c r="S38" s="1099"/>
      <c r="T38" s="1099"/>
      <c r="U38" s="1099"/>
      <c r="V38" s="1099">
        <v>33</v>
      </c>
      <c r="W38" s="1099"/>
      <c r="X38" s="1099"/>
      <c r="Y38" s="1099"/>
      <c r="Z38" s="1099"/>
      <c r="AA38" s="1099" t="s">
        <v>590</v>
      </c>
      <c r="AB38" s="1099"/>
      <c r="AC38" s="1099"/>
      <c r="AD38" s="1099"/>
      <c r="AE38" s="1100"/>
      <c r="AF38" s="1074" t="s">
        <v>405</v>
      </c>
      <c r="AG38" s="1075"/>
      <c r="AH38" s="1075"/>
      <c r="AI38" s="1075"/>
      <c r="AJ38" s="1076"/>
      <c r="AK38" s="1035">
        <v>10</v>
      </c>
      <c r="AL38" s="1026"/>
      <c r="AM38" s="1026"/>
      <c r="AN38" s="1026"/>
      <c r="AO38" s="1026"/>
      <c r="AP38" s="1026">
        <v>71</v>
      </c>
      <c r="AQ38" s="1026"/>
      <c r="AR38" s="1026"/>
      <c r="AS38" s="1026"/>
      <c r="AT38" s="1026"/>
      <c r="AU38" s="1026">
        <v>59</v>
      </c>
      <c r="AV38" s="1026"/>
      <c r="AW38" s="1026"/>
      <c r="AX38" s="1026"/>
      <c r="AY38" s="1026"/>
      <c r="AZ38" s="1097"/>
      <c r="BA38" s="1097"/>
      <c r="BB38" s="1097"/>
      <c r="BC38" s="1097"/>
      <c r="BD38" s="1097"/>
      <c r="BE38" s="1087" t="s">
        <v>417</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390</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337</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421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423</v>
      </c>
      <c r="B66" s="1051"/>
      <c r="C66" s="1051"/>
      <c r="D66" s="1051"/>
      <c r="E66" s="1051"/>
      <c r="F66" s="1051"/>
      <c r="G66" s="1051"/>
      <c r="H66" s="1051"/>
      <c r="I66" s="1051"/>
      <c r="J66" s="1051"/>
      <c r="K66" s="1051"/>
      <c r="L66" s="1051"/>
      <c r="M66" s="1051"/>
      <c r="N66" s="1051"/>
      <c r="O66" s="1051"/>
      <c r="P66" s="1052"/>
      <c r="Q66" s="1056" t="s">
        <v>424</v>
      </c>
      <c r="R66" s="1057"/>
      <c r="S66" s="1057"/>
      <c r="T66" s="1057"/>
      <c r="U66" s="1058"/>
      <c r="V66" s="1056" t="s">
        <v>425</v>
      </c>
      <c r="W66" s="1057"/>
      <c r="X66" s="1057"/>
      <c r="Y66" s="1057"/>
      <c r="Z66" s="1058"/>
      <c r="AA66" s="1056" t="s">
        <v>426</v>
      </c>
      <c r="AB66" s="1057"/>
      <c r="AC66" s="1057"/>
      <c r="AD66" s="1057"/>
      <c r="AE66" s="1058"/>
      <c r="AF66" s="1062" t="s">
        <v>427</v>
      </c>
      <c r="AG66" s="1063"/>
      <c r="AH66" s="1063"/>
      <c r="AI66" s="1063"/>
      <c r="AJ66" s="1064"/>
      <c r="AK66" s="1056" t="s">
        <v>428</v>
      </c>
      <c r="AL66" s="1051"/>
      <c r="AM66" s="1051"/>
      <c r="AN66" s="1051"/>
      <c r="AO66" s="1052"/>
      <c r="AP66" s="1056" t="s">
        <v>399</v>
      </c>
      <c r="AQ66" s="1057"/>
      <c r="AR66" s="1057"/>
      <c r="AS66" s="1057"/>
      <c r="AT66" s="1058"/>
      <c r="AU66" s="1056" t="s">
        <v>429</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593</v>
      </c>
      <c r="C68" s="1041"/>
      <c r="D68" s="1041"/>
      <c r="E68" s="1041"/>
      <c r="F68" s="1041"/>
      <c r="G68" s="1041"/>
      <c r="H68" s="1041"/>
      <c r="I68" s="1041"/>
      <c r="J68" s="1041"/>
      <c r="K68" s="1041"/>
      <c r="L68" s="1041"/>
      <c r="M68" s="1041"/>
      <c r="N68" s="1041"/>
      <c r="O68" s="1041"/>
      <c r="P68" s="1042"/>
      <c r="Q68" s="1043">
        <v>9243</v>
      </c>
      <c r="R68" s="1037"/>
      <c r="S68" s="1037"/>
      <c r="T68" s="1037"/>
      <c r="U68" s="1037"/>
      <c r="V68" s="1037">
        <v>8921</v>
      </c>
      <c r="W68" s="1037"/>
      <c r="X68" s="1037"/>
      <c r="Y68" s="1037"/>
      <c r="Z68" s="1037"/>
      <c r="AA68" s="1037">
        <v>322</v>
      </c>
      <c r="AB68" s="1037"/>
      <c r="AC68" s="1037"/>
      <c r="AD68" s="1037"/>
      <c r="AE68" s="1037"/>
      <c r="AF68" s="1037">
        <v>322</v>
      </c>
      <c r="AG68" s="1037"/>
      <c r="AH68" s="1037"/>
      <c r="AI68" s="1037"/>
      <c r="AJ68" s="1037"/>
      <c r="AK68" s="1037">
        <v>3470</v>
      </c>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594</v>
      </c>
      <c r="C69" s="1030"/>
      <c r="D69" s="1030"/>
      <c r="E69" s="1030"/>
      <c r="F69" s="1030"/>
      <c r="G69" s="1030"/>
      <c r="H69" s="1030"/>
      <c r="I69" s="1030"/>
      <c r="J69" s="1030"/>
      <c r="K69" s="1030"/>
      <c r="L69" s="1030"/>
      <c r="M69" s="1030"/>
      <c r="N69" s="1030"/>
      <c r="O69" s="1030"/>
      <c r="P69" s="1031"/>
      <c r="Q69" s="1032">
        <v>549</v>
      </c>
      <c r="R69" s="1026"/>
      <c r="S69" s="1026"/>
      <c r="T69" s="1026"/>
      <c r="U69" s="1026"/>
      <c r="V69" s="1026">
        <v>546</v>
      </c>
      <c r="W69" s="1026"/>
      <c r="X69" s="1026"/>
      <c r="Y69" s="1026"/>
      <c r="Z69" s="1026"/>
      <c r="AA69" s="1026">
        <v>3</v>
      </c>
      <c r="AB69" s="1026"/>
      <c r="AC69" s="1026"/>
      <c r="AD69" s="1026"/>
      <c r="AE69" s="1026"/>
      <c r="AF69" s="1026">
        <v>3</v>
      </c>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595</v>
      </c>
      <c r="C70" s="1030"/>
      <c r="D70" s="1030"/>
      <c r="E70" s="1030"/>
      <c r="F70" s="1030"/>
      <c r="G70" s="1030"/>
      <c r="H70" s="1030"/>
      <c r="I70" s="1030"/>
      <c r="J70" s="1030"/>
      <c r="K70" s="1030"/>
      <c r="L70" s="1030"/>
      <c r="M70" s="1030"/>
      <c r="N70" s="1030"/>
      <c r="O70" s="1030"/>
      <c r="P70" s="1031"/>
      <c r="Q70" s="1032">
        <v>41</v>
      </c>
      <c r="R70" s="1026"/>
      <c r="S70" s="1026"/>
      <c r="T70" s="1026"/>
      <c r="U70" s="1026"/>
      <c r="V70" s="1026">
        <v>28</v>
      </c>
      <c r="W70" s="1026"/>
      <c r="X70" s="1026"/>
      <c r="Y70" s="1026"/>
      <c r="Z70" s="1026"/>
      <c r="AA70" s="1026">
        <v>13</v>
      </c>
      <c r="AB70" s="1026"/>
      <c r="AC70" s="1026"/>
      <c r="AD70" s="1026"/>
      <c r="AE70" s="1026"/>
      <c r="AF70" s="1026">
        <v>13</v>
      </c>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596</v>
      </c>
      <c r="C71" s="1030"/>
      <c r="D71" s="1030"/>
      <c r="E71" s="1030"/>
      <c r="F71" s="1030"/>
      <c r="G71" s="1030"/>
      <c r="H71" s="1030"/>
      <c r="I71" s="1030"/>
      <c r="J71" s="1030"/>
      <c r="K71" s="1030"/>
      <c r="L71" s="1030"/>
      <c r="M71" s="1030"/>
      <c r="N71" s="1030"/>
      <c r="O71" s="1030"/>
      <c r="P71" s="1031"/>
      <c r="Q71" s="1032">
        <v>535</v>
      </c>
      <c r="R71" s="1026"/>
      <c r="S71" s="1026"/>
      <c r="T71" s="1026"/>
      <c r="U71" s="1026"/>
      <c r="V71" s="1026">
        <v>481</v>
      </c>
      <c r="W71" s="1026"/>
      <c r="X71" s="1026"/>
      <c r="Y71" s="1026"/>
      <c r="Z71" s="1026"/>
      <c r="AA71" s="1026">
        <v>54</v>
      </c>
      <c r="AB71" s="1026"/>
      <c r="AC71" s="1026"/>
      <c r="AD71" s="1026"/>
      <c r="AE71" s="1026"/>
      <c r="AF71" s="1026">
        <v>9</v>
      </c>
      <c r="AG71" s="1026"/>
      <c r="AH71" s="1026"/>
      <c r="AI71" s="1026"/>
      <c r="AJ71" s="1026"/>
      <c r="AK71" s="1026">
        <v>210</v>
      </c>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597</v>
      </c>
      <c r="C72" s="1030"/>
      <c r="D72" s="1030"/>
      <c r="E72" s="1030"/>
      <c r="F72" s="1030"/>
      <c r="G72" s="1030"/>
      <c r="H72" s="1030"/>
      <c r="I72" s="1030"/>
      <c r="J72" s="1030"/>
      <c r="K72" s="1030"/>
      <c r="L72" s="1030"/>
      <c r="M72" s="1030"/>
      <c r="N72" s="1030"/>
      <c r="O72" s="1030"/>
      <c r="P72" s="1031"/>
      <c r="Q72" s="1032">
        <v>0</v>
      </c>
      <c r="R72" s="1026"/>
      <c r="S72" s="1026"/>
      <c r="T72" s="1026"/>
      <c r="U72" s="1026"/>
      <c r="V72" s="1026">
        <v>0</v>
      </c>
      <c r="W72" s="1026"/>
      <c r="X72" s="1026"/>
      <c r="Y72" s="1026"/>
      <c r="Z72" s="1026"/>
      <c r="AA72" s="1026">
        <v>0</v>
      </c>
      <c r="AB72" s="1026"/>
      <c r="AC72" s="1026"/>
      <c r="AD72" s="1026"/>
      <c r="AE72" s="1026"/>
      <c r="AF72" s="1026">
        <v>0</v>
      </c>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598</v>
      </c>
      <c r="C73" s="1030"/>
      <c r="D73" s="1030"/>
      <c r="E73" s="1030"/>
      <c r="F73" s="1030"/>
      <c r="G73" s="1030"/>
      <c r="H73" s="1030"/>
      <c r="I73" s="1030"/>
      <c r="J73" s="1030"/>
      <c r="K73" s="1030"/>
      <c r="L73" s="1030"/>
      <c r="M73" s="1030"/>
      <c r="N73" s="1030"/>
      <c r="O73" s="1030"/>
      <c r="P73" s="1031"/>
      <c r="Q73" s="1032">
        <v>44</v>
      </c>
      <c r="R73" s="1026"/>
      <c r="S73" s="1026"/>
      <c r="T73" s="1026"/>
      <c r="U73" s="1026"/>
      <c r="V73" s="1026">
        <v>44</v>
      </c>
      <c r="W73" s="1026"/>
      <c r="X73" s="1026"/>
      <c r="Y73" s="1026"/>
      <c r="Z73" s="1026"/>
      <c r="AA73" s="1026" t="s">
        <v>599</v>
      </c>
      <c r="AB73" s="1026"/>
      <c r="AC73" s="1026"/>
      <c r="AD73" s="1026"/>
      <c r="AE73" s="1026"/>
      <c r="AF73" s="1026" t="s">
        <v>599</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600</v>
      </c>
      <c r="C74" s="1030"/>
      <c r="D74" s="1030"/>
      <c r="E74" s="1030"/>
      <c r="F74" s="1030"/>
      <c r="G74" s="1030"/>
      <c r="H74" s="1030"/>
      <c r="I74" s="1030"/>
      <c r="J74" s="1030"/>
      <c r="K74" s="1030"/>
      <c r="L74" s="1030"/>
      <c r="M74" s="1030"/>
      <c r="N74" s="1030"/>
      <c r="O74" s="1030"/>
      <c r="P74" s="1031"/>
      <c r="Q74" s="1032">
        <v>21</v>
      </c>
      <c r="R74" s="1026"/>
      <c r="S74" s="1026"/>
      <c r="T74" s="1026"/>
      <c r="U74" s="1026"/>
      <c r="V74" s="1026">
        <v>20</v>
      </c>
      <c r="W74" s="1026"/>
      <c r="X74" s="1026"/>
      <c r="Y74" s="1026"/>
      <c r="Z74" s="1026"/>
      <c r="AA74" s="1026">
        <v>1</v>
      </c>
      <c r="AB74" s="1026"/>
      <c r="AC74" s="1026"/>
      <c r="AD74" s="1026"/>
      <c r="AE74" s="1026"/>
      <c r="AF74" s="1026">
        <v>1</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601</v>
      </c>
      <c r="C75" s="1030"/>
      <c r="D75" s="1030"/>
      <c r="E75" s="1030"/>
      <c r="F75" s="1030"/>
      <c r="G75" s="1030"/>
      <c r="H75" s="1030"/>
      <c r="I75" s="1030"/>
      <c r="J75" s="1030"/>
      <c r="K75" s="1030"/>
      <c r="L75" s="1030"/>
      <c r="M75" s="1030"/>
      <c r="N75" s="1030"/>
      <c r="O75" s="1030"/>
      <c r="P75" s="1031"/>
      <c r="Q75" s="1033">
        <v>1106</v>
      </c>
      <c r="R75" s="1034"/>
      <c r="S75" s="1034"/>
      <c r="T75" s="1034"/>
      <c r="U75" s="1035"/>
      <c r="V75" s="1036">
        <v>1087</v>
      </c>
      <c r="W75" s="1034"/>
      <c r="X75" s="1034"/>
      <c r="Y75" s="1034"/>
      <c r="Z75" s="1035"/>
      <c r="AA75" s="1036">
        <v>18</v>
      </c>
      <c r="AB75" s="1034"/>
      <c r="AC75" s="1034"/>
      <c r="AD75" s="1034"/>
      <c r="AE75" s="1035"/>
      <c r="AF75" s="1036">
        <v>18</v>
      </c>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602</v>
      </c>
      <c r="C76" s="1030"/>
      <c r="D76" s="1030"/>
      <c r="E76" s="1030"/>
      <c r="F76" s="1030"/>
      <c r="G76" s="1030"/>
      <c r="H76" s="1030"/>
      <c r="I76" s="1030"/>
      <c r="J76" s="1030"/>
      <c r="K76" s="1030"/>
      <c r="L76" s="1030"/>
      <c r="M76" s="1030"/>
      <c r="N76" s="1030"/>
      <c r="O76" s="1030"/>
      <c r="P76" s="1031"/>
      <c r="Q76" s="1033">
        <v>100</v>
      </c>
      <c r="R76" s="1034"/>
      <c r="S76" s="1034"/>
      <c r="T76" s="1034"/>
      <c r="U76" s="1035"/>
      <c r="V76" s="1036">
        <v>90</v>
      </c>
      <c r="W76" s="1034"/>
      <c r="X76" s="1034"/>
      <c r="Y76" s="1034"/>
      <c r="Z76" s="1035"/>
      <c r="AA76" s="1036">
        <v>10</v>
      </c>
      <c r="AB76" s="1034"/>
      <c r="AC76" s="1034"/>
      <c r="AD76" s="1034"/>
      <c r="AE76" s="1035"/>
      <c r="AF76" s="1036">
        <v>10</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603</v>
      </c>
      <c r="C77" s="1030"/>
      <c r="D77" s="1030"/>
      <c r="E77" s="1030"/>
      <c r="F77" s="1030"/>
      <c r="G77" s="1030"/>
      <c r="H77" s="1030"/>
      <c r="I77" s="1030"/>
      <c r="J77" s="1030"/>
      <c r="K77" s="1030"/>
      <c r="L77" s="1030"/>
      <c r="M77" s="1030"/>
      <c r="N77" s="1030"/>
      <c r="O77" s="1030"/>
      <c r="P77" s="1031"/>
      <c r="Q77" s="1033">
        <v>164</v>
      </c>
      <c r="R77" s="1034"/>
      <c r="S77" s="1034"/>
      <c r="T77" s="1034"/>
      <c r="U77" s="1035"/>
      <c r="V77" s="1036">
        <v>148</v>
      </c>
      <c r="W77" s="1034"/>
      <c r="X77" s="1034"/>
      <c r="Y77" s="1034"/>
      <c r="Z77" s="1035"/>
      <c r="AA77" s="1036">
        <v>16</v>
      </c>
      <c r="AB77" s="1034"/>
      <c r="AC77" s="1034"/>
      <c r="AD77" s="1034"/>
      <c r="AE77" s="1035"/>
      <c r="AF77" s="1036">
        <v>16</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604</v>
      </c>
      <c r="C78" s="1030"/>
      <c r="D78" s="1030"/>
      <c r="E78" s="1030"/>
      <c r="F78" s="1030"/>
      <c r="G78" s="1030"/>
      <c r="H78" s="1030"/>
      <c r="I78" s="1030"/>
      <c r="J78" s="1030"/>
      <c r="K78" s="1030"/>
      <c r="L78" s="1030"/>
      <c r="M78" s="1030"/>
      <c r="N78" s="1030"/>
      <c r="O78" s="1030"/>
      <c r="P78" s="1031"/>
      <c r="Q78" s="1032">
        <v>483</v>
      </c>
      <c r="R78" s="1026"/>
      <c r="S78" s="1026"/>
      <c r="T78" s="1026"/>
      <c r="U78" s="1026"/>
      <c r="V78" s="1026">
        <v>447</v>
      </c>
      <c r="W78" s="1026"/>
      <c r="X78" s="1026"/>
      <c r="Y78" s="1026"/>
      <c r="Z78" s="1026"/>
      <c r="AA78" s="1026">
        <v>36</v>
      </c>
      <c r="AB78" s="1026"/>
      <c r="AC78" s="1026"/>
      <c r="AD78" s="1026"/>
      <c r="AE78" s="1026"/>
      <c r="AF78" s="1026">
        <v>36</v>
      </c>
      <c r="AG78" s="1026"/>
      <c r="AH78" s="1026"/>
      <c r="AI78" s="1026"/>
      <c r="AJ78" s="1026"/>
      <c r="AK78" s="1026"/>
      <c r="AL78" s="1026"/>
      <c r="AM78" s="1026"/>
      <c r="AN78" s="1026"/>
      <c r="AO78" s="1026"/>
      <c r="AP78" s="1026">
        <v>89</v>
      </c>
      <c r="AQ78" s="1026"/>
      <c r="AR78" s="1026"/>
      <c r="AS78" s="1026"/>
      <c r="AT78" s="1026"/>
      <c r="AU78" s="1026">
        <v>16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605</v>
      </c>
      <c r="C79" s="1030"/>
      <c r="D79" s="1030"/>
      <c r="E79" s="1030"/>
      <c r="F79" s="1030"/>
      <c r="G79" s="1030"/>
      <c r="H79" s="1030"/>
      <c r="I79" s="1030"/>
      <c r="J79" s="1030"/>
      <c r="K79" s="1030"/>
      <c r="L79" s="1030"/>
      <c r="M79" s="1030"/>
      <c r="N79" s="1030"/>
      <c r="O79" s="1030"/>
      <c r="P79" s="1031"/>
      <c r="Q79" s="1032">
        <v>4</v>
      </c>
      <c r="R79" s="1026"/>
      <c r="S79" s="1026"/>
      <c r="T79" s="1026"/>
      <c r="U79" s="1026"/>
      <c r="V79" s="1026">
        <v>4</v>
      </c>
      <c r="W79" s="1026"/>
      <c r="X79" s="1026"/>
      <c r="Y79" s="1026"/>
      <c r="Z79" s="1026"/>
      <c r="AA79" s="1026">
        <v>0</v>
      </c>
      <c r="AB79" s="1026"/>
      <c r="AC79" s="1026"/>
      <c r="AD79" s="1026"/>
      <c r="AE79" s="1026"/>
      <c r="AF79" s="1026">
        <v>1</v>
      </c>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606</v>
      </c>
      <c r="C80" s="1030"/>
      <c r="D80" s="1030"/>
      <c r="E80" s="1030"/>
      <c r="F80" s="1030"/>
      <c r="G80" s="1030"/>
      <c r="H80" s="1030"/>
      <c r="I80" s="1030"/>
      <c r="J80" s="1030"/>
      <c r="K80" s="1030"/>
      <c r="L80" s="1030"/>
      <c r="M80" s="1030"/>
      <c r="N80" s="1030"/>
      <c r="O80" s="1030"/>
      <c r="P80" s="1031"/>
      <c r="Q80" s="1032">
        <v>1</v>
      </c>
      <c r="R80" s="1026"/>
      <c r="S80" s="1026"/>
      <c r="T80" s="1026"/>
      <c r="U80" s="1026"/>
      <c r="V80" s="1026">
        <v>0</v>
      </c>
      <c r="W80" s="1026"/>
      <c r="X80" s="1026"/>
      <c r="Y80" s="1026"/>
      <c r="Z80" s="1026"/>
      <c r="AA80" s="1026">
        <v>1</v>
      </c>
      <c r="AB80" s="1026"/>
      <c r="AC80" s="1026"/>
      <c r="AD80" s="1026"/>
      <c r="AE80" s="1026"/>
      <c r="AF80" s="1026">
        <v>1</v>
      </c>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t="s">
        <v>607</v>
      </c>
      <c r="C81" s="1030"/>
      <c r="D81" s="1030"/>
      <c r="E81" s="1030"/>
      <c r="F81" s="1030"/>
      <c r="G81" s="1030"/>
      <c r="H81" s="1030"/>
      <c r="I81" s="1030"/>
      <c r="J81" s="1030"/>
      <c r="K81" s="1030"/>
      <c r="L81" s="1030"/>
      <c r="M81" s="1030"/>
      <c r="N81" s="1030"/>
      <c r="O81" s="1030"/>
      <c r="P81" s="1031"/>
      <c r="Q81" s="1032">
        <v>7</v>
      </c>
      <c r="R81" s="1026"/>
      <c r="S81" s="1026"/>
      <c r="T81" s="1026"/>
      <c r="U81" s="1026"/>
      <c r="V81" s="1026">
        <v>4</v>
      </c>
      <c r="W81" s="1026"/>
      <c r="X81" s="1026"/>
      <c r="Y81" s="1026"/>
      <c r="Z81" s="1026"/>
      <c r="AA81" s="1026">
        <v>3</v>
      </c>
      <c r="AB81" s="1026"/>
      <c r="AC81" s="1026"/>
      <c r="AD81" s="1026"/>
      <c r="AE81" s="1026"/>
      <c r="AF81" s="1026">
        <v>3</v>
      </c>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t="s">
        <v>608</v>
      </c>
      <c r="C82" s="1030"/>
      <c r="D82" s="1030"/>
      <c r="E82" s="1030"/>
      <c r="F82" s="1030"/>
      <c r="G82" s="1030"/>
      <c r="H82" s="1030"/>
      <c r="I82" s="1030"/>
      <c r="J82" s="1030"/>
      <c r="K82" s="1030"/>
      <c r="L82" s="1030"/>
      <c r="M82" s="1030"/>
      <c r="N82" s="1030"/>
      <c r="O82" s="1030"/>
      <c r="P82" s="1031"/>
      <c r="Q82" s="1032">
        <v>47</v>
      </c>
      <c r="R82" s="1026"/>
      <c r="S82" s="1026"/>
      <c r="T82" s="1026"/>
      <c r="U82" s="1026"/>
      <c r="V82" s="1026">
        <v>31</v>
      </c>
      <c r="W82" s="1026"/>
      <c r="X82" s="1026"/>
      <c r="Y82" s="1026"/>
      <c r="Z82" s="1026"/>
      <c r="AA82" s="1026">
        <v>15</v>
      </c>
      <c r="AB82" s="1026"/>
      <c r="AC82" s="1026"/>
      <c r="AD82" s="1026"/>
      <c r="AE82" s="1026"/>
      <c r="AF82" s="1026">
        <v>15</v>
      </c>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t="s">
        <v>609</v>
      </c>
      <c r="C83" s="1030"/>
      <c r="D83" s="1030"/>
      <c r="E83" s="1030"/>
      <c r="F83" s="1030"/>
      <c r="G83" s="1030"/>
      <c r="H83" s="1030"/>
      <c r="I83" s="1030"/>
      <c r="J83" s="1030"/>
      <c r="K83" s="1030"/>
      <c r="L83" s="1030"/>
      <c r="M83" s="1030"/>
      <c r="N83" s="1030"/>
      <c r="O83" s="1030"/>
      <c r="P83" s="1031"/>
      <c r="Q83" s="1032">
        <v>145</v>
      </c>
      <c r="R83" s="1026"/>
      <c r="S83" s="1026"/>
      <c r="T83" s="1026"/>
      <c r="U83" s="1026"/>
      <c r="V83" s="1026">
        <v>91</v>
      </c>
      <c r="W83" s="1026"/>
      <c r="X83" s="1026"/>
      <c r="Y83" s="1026"/>
      <c r="Z83" s="1026"/>
      <c r="AA83" s="1026">
        <v>54</v>
      </c>
      <c r="AB83" s="1026"/>
      <c r="AC83" s="1026"/>
      <c r="AD83" s="1026"/>
      <c r="AE83" s="1026"/>
      <c r="AF83" s="1026">
        <v>54</v>
      </c>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t="s">
        <v>610</v>
      </c>
      <c r="C84" s="1030"/>
      <c r="D84" s="1030"/>
      <c r="E84" s="1030"/>
      <c r="F84" s="1030"/>
      <c r="G84" s="1030"/>
      <c r="H84" s="1030"/>
      <c r="I84" s="1030"/>
      <c r="J84" s="1030"/>
      <c r="K84" s="1030"/>
      <c r="L84" s="1030"/>
      <c r="M84" s="1030"/>
      <c r="N84" s="1030"/>
      <c r="O84" s="1030"/>
      <c r="P84" s="1031"/>
      <c r="Q84" s="1032">
        <v>83</v>
      </c>
      <c r="R84" s="1026"/>
      <c r="S84" s="1026"/>
      <c r="T84" s="1026"/>
      <c r="U84" s="1026"/>
      <c r="V84" s="1026">
        <v>72</v>
      </c>
      <c r="W84" s="1026"/>
      <c r="X84" s="1026"/>
      <c r="Y84" s="1026"/>
      <c r="Z84" s="1026"/>
      <c r="AA84" s="1026">
        <v>11</v>
      </c>
      <c r="AB84" s="1026"/>
      <c r="AC84" s="1026"/>
      <c r="AD84" s="1026"/>
      <c r="AE84" s="1026"/>
      <c r="AF84" s="1026">
        <v>11</v>
      </c>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t="s">
        <v>611</v>
      </c>
      <c r="C85" s="1030"/>
      <c r="D85" s="1030"/>
      <c r="E85" s="1030"/>
      <c r="F85" s="1030"/>
      <c r="G85" s="1030"/>
      <c r="H85" s="1030"/>
      <c r="I85" s="1030"/>
      <c r="J85" s="1030"/>
      <c r="K85" s="1030"/>
      <c r="L85" s="1030"/>
      <c r="M85" s="1030"/>
      <c r="N85" s="1030"/>
      <c r="O85" s="1030"/>
      <c r="P85" s="1031"/>
      <c r="Q85" s="1032">
        <v>220478</v>
      </c>
      <c r="R85" s="1026"/>
      <c r="S85" s="1026"/>
      <c r="T85" s="1026"/>
      <c r="U85" s="1026"/>
      <c r="V85" s="1026">
        <v>214081</v>
      </c>
      <c r="W85" s="1026"/>
      <c r="X85" s="1026"/>
      <c r="Y85" s="1026"/>
      <c r="Z85" s="1026"/>
      <c r="AA85" s="1026">
        <v>6397</v>
      </c>
      <c r="AB85" s="1026"/>
      <c r="AC85" s="1026"/>
      <c r="AD85" s="1026"/>
      <c r="AE85" s="1026"/>
      <c r="AF85" s="1026">
        <v>6397</v>
      </c>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t="s">
        <v>612</v>
      </c>
      <c r="C86" s="1030"/>
      <c r="D86" s="1030"/>
      <c r="E86" s="1030"/>
      <c r="F86" s="1030"/>
      <c r="G86" s="1030"/>
      <c r="H86" s="1030"/>
      <c r="I86" s="1030"/>
      <c r="J86" s="1030"/>
      <c r="K86" s="1030"/>
      <c r="L86" s="1030"/>
      <c r="M86" s="1030"/>
      <c r="N86" s="1030"/>
      <c r="O86" s="1030"/>
      <c r="P86" s="1031"/>
      <c r="Q86" s="1032">
        <v>882</v>
      </c>
      <c r="R86" s="1026"/>
      <c r="S86" s="1026"/>
      <c r="T86" s="1026"/>
      <c r="U86" s="1026"/>
      <c r="V86" s="1026">
        <v>832</v>
      </c>
      <c r="W86" s="1026"/>
      <c r="X86" s="1026"/>
      <c r="Y86" s="1026"/>
      <c r="Z86" s="1026"/>
      <c r="AA86" s="1026">
        <v>50</v>
      </c>
      <c r="AB86" s="1026"/>
      <c r="AC86" s="1026"/>
      <c r="AD86" s="1026"/>
      <c r="AE86" s="1026"/>
      <c r="AF86" s="1026">
        <v>1437</v>
      </c>
      <c r="AG86" s="1026"/>
      <c r="AH86" s="1026"/>
      <c r="AI86" s="1026"/>
      <c r="AJ86" s="1026"/>
      <c r="AK86" s="1026"/>
      <c r="AL86" s="1026"/>
      <c r="AM86" s="1026"/>
      <c r="AN86" s="1026"/>
      <c r="AO86" s="1026"/>
      <c r="AP86" s="1026">
        <v>461</v>
      </c>
      <c r="AQ86" s="1026"/>
      <c r="AR86" s="1026"/>
      <c r="AS86" s="1026"/>
      <c r="AT86" s="1026"/>
      <c r="AU86" s="1026">
        <v>74</v>
      </c>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8347</v>
      </c>
      <c r="AG88" s="1014"/>
      <c r="AH88" s="1014"/>
      <c r="AI88" s="1014"/>
      <c r="AJ88" s="1014"/>
      <c r="AK88" s="1018"/>
      <c r="AL88" s="1018"/>
      <c r="AM88" s="1018"/>
      <c r="AN88" s="1018"/>
      <c r="AO88" s="1018"/>
      <c r="AP88" s="1014">
        <v>550</v>
      </c>
      <c r="AQ88" s="1014"/>
      <c r="AR88" s="1014"/>
      <c r="AS88" s="1014"/>
      <c r="AT88" s="1014"/>
      <c r="AU88" s="1014">
        <v>90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v>11</v>
      </c>
      <c r="CX102" s="1006"/>
      <c r="CY102" s="1006"/>
      <c r="CZ102" s="1006"/>
      <c r="DA102" s="1007"/>
      <c r="DB102" s="1005" t="s">
        <v>591</v>
      </c>
      <c r="DC102" s="1006"/>
      <c r="DD102" s="1006"/>
      <c r="DE102" s="1006"/>
      <c r="DF102" s="1007"/>
      <c r="DG102" s="1005" t="s">
        <v>591</v>
      </c>
      <c r="DH102" s="1006"/>
      <c r="DI102" s="1006"/>
      <c r="DJ102" s="1006"/>
      <c r="DK102" s="1007"/>
      <c r="DL102" s="1005" t="s">
        <v>591</v>
      </c>
      <c r="DM102" s="1006"/>
      <c r="DN102" s="1006"/>
      <c r="DO102" s="1006"/>
      <c r="DP102" s="1007"/>
      <c r="DQ102" s="1005" t="s">
        <v>591</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307</v>
      </c>
      <c r="AG109" s="949"/>
      <c r="AH109" s="949"/>
      <c r="AI109" s="949"/>
      <c r="AJ109" s="950"/>
      <c r="AK109" s="951" t="s">
        <v>306</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307</v>
      </c>
      <c r="BW109" s="949"/>
      <c r="BX109" s="949"/>
      <c r="BY109" s="949"/>
      <c r="BZ109" s="950"/>
      <c r="CA109" s="951" t="s">
        <v>306</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307</v>
      </c>
      <c r="DM109" s="949"/>
      <c r="DN109" s="949"/>
      <c r="DO109" s="949"/>
      <c r="DP109" s="950"/>
      <c r="DQ109" s="951" t="s">
        <v>306</v>
      </c>
      <c r="DR109" s="949"/>
      <c r="DS109" s="949"/>
      <c r="DT109" s="949"/>
      <c r="DU109" s="950"/>
      <c r="DV109" s="951" t="s">
        <v>440</v>
      </c>
      <c r="DW109" s="949"/>
      <c r="DX109" s="949"/>
      <c r="DY109" s="949"/>
      <c r="DZ109" s="980"/>
    </row>
    <row r="110" spans="1:131" s="247" customFormat="1" ht="26.25" customHeight="1">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1043600</v>
      </c>
      <c r="AB110" s="942"/>
      <c r="AC110" s="942"/>
      <c r="AD110" s="942"/>
      <c r="AE110" s="943"/>
      <c r="AF110" s="944">
        <v>1002750</v>
      </c>
      <c r="AG110" s="942"/>
      <c r="AH110" s="942"/>
      <c r="AI110" s="942"/>
      <c r="AJ110" s="943"/>
      <c r="AK110" s="944">
        <v>948148</v>
      </c>
      <c r="AL110" s="942"/>
      <c r="AM110" s="942"/>
      <c r="AN110" s="942"/>
      <c r="AO110" s="943"/>
      <c r="AP110" s="945">
        <v>21.6</v>
      </c>
      <c r="AQ110" s="946"/>
      <c r="AR110" s="946"/>
      <c r="AS110" s="946"/>
      <c r="AT110" s="947"/>
      <c r="AU110" s="981" t="s">
        <v>72</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10652345</v>
      </c>
      <c r="BR110" s="889"/>
      <c r="BS110" s="889"/>
      <c r="BT110" s="889"/>
      <c r="BU110" s="889"/>
      <c r="BV110" s="889">
        <v>10098971</v>
      </c>
      <c r="BW110" s="889"/>
      <c r="BX110" s="889"/>
      <c r="BY110" s="889"/>
      <c r="BZ110" s="889"/>
      <c r="CA110" s="889">
        <v>9506074</v>
      </c>
      <c r="CB110" s="889"/>
      <c r="CC110" s="889"/>
      <c r="CD110" s="889"/>
      <c r="CE110" s="889"/>
      <c r="CF110" s="913">
        <v>216.6</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446</v>
      </c>
      <c r="DH110" s="889"/>
      <c r="DI110" s="889"/>
      <c r="DJ110" s="889"/>
      <c r="DK110" s="889"/>
      <c r="DL110" s="889" t="s">
        <v>447</v>
      </c>
      <c r="DM110" s="889"/>
      <c r="DN110" s="889"/>
      <c r="DO110" s="889"/>
      <c r="DP110" s="889"/>
      <c r="DQ110" s="889" t="s">
        <v>136</v>
      </c>
      <c r="DR110" s="889"/>
      <c r="DS110" s="889"/>
      <c r="DT110" s="889"/>
      <c r="DU110" s="889"/>
      <c r="DV110" s="890" t="s">
        <v>447</v>
      </c>
      <c r="DW110" s="890"/>
      <c r="DX110" s="890"/>
      <c r="DY110" s="890"/>
      <c r="DZ110" s="891"/>
    </row>
    <row r="111" spans="1:131" s="247" customFormat="1" ht="26.25" customHeight="1">
      <c r="A111" s="818" t="s">
        <v>448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136</v>
      </c>
      <c r="AB111" s="970"/>
      <c r="AC111" s="970"/>
      <c r="AD111" s="970"/>
      <c r="AE111" s="971"/>
      <c r="AF111" s="972" t="s">
        <v>136</v>
      </c>
      <c r="AG111" s="970"/>
      <c r="AH111" s="970"/>
      <c r="AI111" s="970"/>
      <c r="AJ111" s="971"/>
      <c r="AK111" s="972" t="s">
        <v>136</v>
      </c>
      <c r="AL111" s="970"/>
      <c r="AM111" s="970"/>
      <c r="AN111" s="970"/>
      <c r="AO111" s="971"/>
      <c r="AP111" s="973" t="s">
        <v>136</v>
      </c>
      <c r="AQ111" s="974"/>
      <c r="AR111" s="974"/>
      <c r="AS111" s="974"/>
      <c r="AT111" s="975"/>
      <c r="AU111" s="983"/>
      <c r="AV111" s="984"/>
      <c r="AW111" s="984"/>
      <c r="AX111" s="984"/>
      <c r="AY111" s="984"/>
      <c r="AZ111" s="859" t="s">
        <v>449</v>
      </c>
      <c r="BA111" s="794"/>
      <c r="BB111" s="794"/>
      <c r="BC111" s="794"/>
      <c r="BD111" s="794"/>
      <c r="BE111" s="794"/>
      <c r="BF111" s="794"/>
      <c r="BG111" s="794"/>
      <c r="BH111" s="794"/>
      <c r="BI111" s="794"/>
      <c r="BJ111" s="794"/>
      <c r="BK111" s="794"/>
      <c r="BL111" s="794"/>
      <c r="BM111" s="794"/>
      <c r="BN111" s="794"/>
      <c r="BO111" s="794"/>
      <c r="BP111" s="795"/>
      <c r="BQ111" s="860">
        <v>131803</v>
      </c>
      <c r="BR111" s="861"/>
      <c r="BS111" s="861"/>
      <c r="BT111" s="861"/>
      <c r="BU111" s="861"/>
      <c r="BV111" s="861">
        <v>91401</v>
      </c>
      <c r="BW111" s="861"/>
      <c r="BX111" s="861"/>
      <c r="BY111" s="861"/>
      <c r="BZ111" s="861"/>
      <c r="CA111" s="861">
        <v>72194</v>
      </c>
      <c r="CB111" s="861"/>
      <c r="CC111" s="861"/>
      <c r="CD111" s="861"/>
      <c r="CE111" s="861"/>
      <c r="CF111" s="922">
        <v>1.6</v>
      </c>
      <c r="CG111" s="923"/>
      <c r="CH111" s="923"/>
      <c r="CI111" s="923"/>
      <c r="CJ111" s="923"/>
      <c r="CK111" s="978"/>
      <c r="CL111" s="865"/>
      <c r="CM111" s="868" t="s">
        <v>450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136</v>
      </c>
      <c r="DH111" s="861"/>
      <c r="DI111" s="861"/>
      <c r="DJ111" s="861"/>
      <c r="DK111" s="861"/>
      <c r="DL111" s="861" t="s">
        <v>451</v>
      </c>
      <c r="DM111" s="861"/>
      <c r="DN111" s="861"/>
      <c r="DO111" s="861"/>
      <c r="DP111" s="861"/>
      <c r="DQ111" s="861" t="s">
        <v>451</v>
      </c>
      <c r="DR111" s="861"/>
      <c r="DS111" s="861"/>
      <c r="DT111" s="861"/>
      <c r="DU111" s="861"/>
      <c r="DV111" s="838" t="s">
        <v>451</v>
      </c>
      <c r="DW111" s="838"/>
      <c r="DX111" s="838"/>
      <c r="DY111" s="838"/>
      <c r="DZ111" s="839"/>
    </row>
    <row r="112" spans="1:131" s="247" customFormat="1" ht="26.25" customHeight="1">
      <c r="A112" s="963" t="s">
        <v>452</v>
      </c>
      <c r="B112" s="964"/>
      <c r="C112" s="794" t="s">
        <v>453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455</v>
      </c>
      <c r="AG112" s="824"/>
      <c r="AH112" s="824"/>
      <c r="AI112" s="824"/>
      <c r="AJ112" s="825"/>
      <c r="AK112" s="826" t="s">
        <v>136</v>
      </c>
      <c r="AL112" s="824"/>
      <c r="AM112" s="824"/>
      <c r="AN112" s="824"/>
      <c r="AO112" s="825"/>
      <c r="AP112" s="871" t="s">
        <v>136</v>
      </c>
      <c r="AQ112" s="872"/>
      <c r="AR112" s="872"/>
      <c r="AS112" s="872"/>
      <c r="AT112" s="873"/>
      <c r="AU112" s="983"/>
      <c r="AV112" s="984"/>
      <c r="AW112" s="984"/>
      <c r="AX112" s="984"/>
      <c r="AY112" s="984"/>
      <c r="AZ112" s="859" t="s">
        <v>456</v>
      </c>
      <c r="BA112" s="794"/>
      <c r="BB112" s="794"/>
      <c r="BC112" s="794"/>
      <c r="BD112" s="794"/>
      <c r="BE112" s="794"/>
      <c r="BF112" s="794"/>
      <c r="BG112" s="794"/>
      <c r="BH112" s="794"/>
      <c r="BI112" s="794"/>
      <c r="BJ112" s="794"/>
      <c r="BK112" s="794"/>
      <c r="BL112" s="794"/>
      <c r="BM112" s="794"/>
      <c r="BN112" s="794"/>
      <c r="BO112" s="794"/>
      <c r="BP112" s="795"/>
      <c r="BQ112" s="860">
        <v>2581415</v>
      </c>
      <c r="BR112" s="861"/>
      <c r="BS112" s="861"/>
      <c r="BT112" s="861"/>
      <c r="BU112" s="861"/>
      <c r="BV112" s="861">
        <v>2539877</v>
      </c>
      <c r="BW112" s="861"/>
      <c r="BX112" s="861"/>
      <c r="BY112" s="861"/>
      <c r="BZ112" s="861"/>
      <c r="CA112" s="861">
        <v>2361858</v>
      </c>
      <c r="CB112" s="861"/>
      <c r="CC112" s="861"/>
      <c r="CD112" s="861"/>
      <c r="CE112" s="861"/>
      <c r="CF112" s="922">
        <v>53.8</v>
      </c>
      <c r="CG112" s="923"/>
      <c r="CH112" s="923"/>
      <c r="CI112" s="923"/>
      <c r="CJ112" s="923"/>
      <c r="CK112" s="978"/>
      <c r="CL112" s="865"/>
      <c r="CM112" s="868" t="s">
        <v>457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136</v>
      </c>
      <c r="DH112" s="861"/>
      <c r="DI112" s="861"/>
      <c r="DJ112" s="861"/>
      <c r="DK112" s="861"/>
      <c r="DL112" s="861" t="s">
        <v>455</v>
      </c>
      <c r="DM112" s="861"/>
      <c r="DN112" s="861"/>
      <c r="DO112" s="861"/>
      <c r="DP112" s="861"/>
      <c r="DQ112" s="861" t="s">
        <v>136</v>
      </c>
      <c r="DR112" s="861"/>
      <c r="DS112" s="861"/>
      <c r="DT112" s="861"/>
      <c r="DU112" s="861"/>
      <c r="DV112" s="838" t="s">
        <v>136</v>
      </c>
      <c r="DW112" s="838"/>
      <c r="DX112" s="838"/>
      <c r="DY112" s="838"/>
      <c r="DZ112" s="839"/>
    </row>
    <row r="113" spans="1:130" s="247" customFormat="1" ht="26.25" customHeight="1">
      <c r="A113" s="965"/>
      <c r="B113" s="966"/>
      <c r="C113" s="794" t="s">
        <v>458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211666</v>
      </c>
      <c r="AB113" s="970"/>
      <c r="AC113" s="970"/>
      <c r="AD113" s="970"/>
      <c r="AE113" s="971"/>
      <c r="AF113" s="972">
        <v>209156</v>
      </c>
      <c r="AG113" s="970"/>
      <c r="AH113" s="970"/>
      <c r="AI113" s="970"/>
      <c r="AJ113" s="971"/>
      <c r="AK113" s="972">
        <v>203598</v>
      </c>
      <c r="AL113" s="970"/>
      <c r="AM113" s="970"/>
      <c r="AN113" s="970"/>
      <c r="AO113" s="971"/>
      <c r="AP113" s="973">
        <v>4.5999999999999996</v>
      </c>
      <c r="AQ113" s="974"/>
      <c r="AR113" s="974"/>
      <c r="AS113" s="974"/>
      <c r="AT113" s="975"/>
      <c r="AU113" s="983"/>
      <c r="AV113" s="984"/>
      <c r="AW113" s="984"/>
      <c r="AX113" s="984"/>
      <c r="AY113" s="984"/>
      <c r="AZ113" s="859" t="s">
        <v>459</v>
      </c>
      <c r="BA113" s="794"/>
      <c r="BB113" s="794"/>
      <c r="BC113" s="794"/>
      <c r="BD113" s="794"/>
      <c r="BE113" s="794"/>
      <c r="BF113" s="794"/>
      <c r="BG113" s="794"/>
      <c r="BH113" s="794"/>
      <c r="BI113" s="794"/>
      <c r="BJ113" s="794"/>
      <c r="BK113" s="794"/>
      <c r="BL113" s="794"/>
      <c r="BM113" s="794"/>
      <c r="BN113" s="794"/>
      <c r="BO113" s="794"/>
      <c r="BP113" s="795"/>
      <c r="BQ113" s="860">
        <v>32081</v>
      </c>
      <c r="BR113" s="861"/>
      <c r="BS113" s="861"/>
      <c r="BT113" s="861"/>
      <c r="BU113" s="861"/>
      <c r="BV113" s="861">
        <v>45040</v>
      </c>
      <c r="BW113" s="861"/>
      <c r="BX113" s="861"/>
      <c r="BY113" s="861"/>
      <c r="BZ113" s="861"/>
      <c r="CA113" s="861">
        <v>89551</v>
      </c>
      <c r="CB113" s="861"/>
      <c r="CC113" s="861"/>
      <c r="CD113" s="861"/>
      <c r="CE113" s="861"/>
      <c r="CF113" s="922">
        <v>2</v>
      </c>
      <c r="CG113" s="923"/>
      <c r="CH113" s="923"/>
      <c r="CI113" s="923"/>
      <c r="CJ113" s="923"/>
      <c r="CK113" s="978"/>
      <c r="CL113" s="865"/>
      <c r="CM113" s="868" t="s">
        <v>460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461</v>
      </c>
      <c r="DH113" s="824"/>
      <c r="DI113" s="824"/>
      <c r="DJ113" s="824"/>
      <c r="DK113" s="825"/>
      <c r="DL113" s="826" t="s">
        <v>455</v>
      </c>
      <c r="DM113" s="824"/>
      <c r="DN113" s="824"/>
      <c r="DO113" s="824"/>
      <c r="DP113" s="825"/>
      <c r="DQ113" s="826" t="s">
        <v>455</v>
      </c>
      <c r="DR113" s="824"/>
      <c r="DS113" s="824"/>
      <c r="DT113" s="824"/>
      <c r="DU113" s="825"/>
      <c r="DV113" s="871" t="s">
        <v>405</v>
      </c>
      <c r="DW113" s="872"/>
      <c r="DX113" s="872"/>
      <c r="DY113" s="872"/>
      <c r="DZ113" s="873"/>
    </row>
    <row r="114" spans="1:130" s="247" customFormat="1" ht="26.25" customHeight="1">
      <c r="A114" s="965"/>
      <c r="B114" s="966"/>
      <c r="C114" s="794" t="s">
        <v>462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856</v>
      </c>
      <c r="AB114" s="824"/>
      <c r="AC114" s="824"/>
      <c r="AD114" s="824"/>
      <c r="AE114" s="825"/>
      <c r="AF114" s="826">
        <v>787</v>
      </c>
      <c r="AG114" s="824"/>
      <c r="AH114" s="824"/>
      <c r="AI114" s="824"/>
      <c r="AJ114" s="825"/>
      <c r="AK114" s="826">
        <v>734</v>
      </c>
      <c r="AL114" s="824"/>
      <c r="AM114" s="824"/>
      <c r="AN114" s="824"/>
      <c r="AO114" s="825"/>
      <c r="AP114" s="871">
        <v>0</v>
      </c>
      <c r="AQ114" s="872"/>
      <c r="AR114" s="872"/>
      <c r="AS114" s="872"/>
      <c r="AT114" s="873"/>
      <c r="AU114" s="983"/>
      <c r="AV114" s="984"/>
      <c r="AW114" s="984"/>
      <c r="AX114" s="984"/>
      <c r="AY114" s="984"/>
      <c r="AZ114" s="859" t="s">
        <v>463</v>
      </c>
      <c r="BA114" s="794"/>
      <c r="BB114" s="794"/>
      <c r="BC114" s="794"/>
      <c r="BD114" s="794"/>
      <c r="BE114" s="794"/>
      <c r="BF114" s="794"/>
      <c r="BG114" s="794"/>
      <c r="BH114" s="794"/>
      <c r="BI114" s="794"/>
      <c r="BJ114" s="794"/>
      <c r="BK114" s="794"/>
      <c r="BL114" s="794"/>
      <c r="BM114" s="794"/>
      <c r="BN114" s="794"/>
      <c r="BO114" s="794"/>
      <c r="BP114" s="795"/>
      <c r="BQ114" s="860">
        <v>1248190</v>
      </c>
      <c r="BR114" s="861"/>
      <c r="BS114" s="861"/>
      <c r="BT114" s="861"/>
      <c r="BU114" s="861"/>
      <c r="BV114" s="861">
        <v>1130242</v>
      </c>
      <c r="BW114" s="861"/>
      <c r="BX114" s="861"/>
      <c r="BY114" s="861"/>
      <c r="BZ114" s="861"/>
      <c r="CA114" s="861">
        <v>952475</v>
      </c>
      <c r="CB114" s="861"/>
      <c r="CC114" s="861"/>
      <c r="CD114" s="861"/>
      <c r="CE114" s="861"/>
      <c r="CF114" s="922">
        <v>21.7</v>
      </c>
      <c r="CG114" s="923"/>
      <c r="CH114" s="923"/>
      <c r="CI114" s="923"/>
      <c r="CJ114" s="923"/>
      <c r="CK114" s="978"/>
      <c r="CL114" s="865"/>
      <c r="CM114" s="868" t="s">
        <v>464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136</v>
      </c>
      <c r="DH114" s="824"/>
      <c r="DI114" s="824"/>
      <c r="DJ114" s="824"/>
      <c r="DK114" s="825"/>
      <c r="DL114" s="826" t="s">
        <v>136</v>
      </c>
      <c r="DM114" s="824"/>
      <c r="DN114" s="824"/>
      <c r="DO114" s="824"/>
      <c r="DP114" s="825"/>
      <c r="DQ114" s="826" t="s">
        <v>136</v>
      </c>
      <c r="DR114" s="824"/>
      <c r="DS114" s="824"/>
      <c r="DT114" s="824"/>
      <c r="DU114" s="825"/>
      <c r="DV114" s="871" t="s">
        <v>405</v>
      </c>
      <c r="DW114" s="872"/>
      <c r="DX114" s="872"/>
      <c r="DY114" s="872"/>
      <c r="DZ114" s="873"/>
    </row>
    <row r="115" spans="1:130" s="247" customFormat="1" ht="26.25" customHeight="1">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19256</v>
      </c>
      <c r="AB115" s="970"/>
      <c r="AC115" s="970"/>
      <c r="AD115" s="970"/>
      <c r="AE115" s="971"/>
      <c r="AF115" s="972">
        <v>10713</v>
      </c>
      <c r="AG115" s="970"/>
      <c r="AH115" s="970"/>
      <c r="AI115" s="970"/>
      <c r="AJ115" s="971"/>
      <c r="AK115" s="972">
        <v>6497</v>
      </c>
      <c r="AL115" s="970"/>
      <c r="AM115" s="970"/>
      <c r="AN115" s="970"/>
      <c r="AO115" s="971"/>
      <c r="AP115" s="973">
        <v>0.1</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t="s">
        <v>405</v>
      </c>
      <c r="BR115" s="861"/>
      <c r="BS115" s="861"/>
      <c r="BT115" s="861"/>
      <c r="BU115" s="861"/>
      <c r="BV115" s="861" t="s">
        <v>455</v>
      </c>
      <c r="BW115" s="861"/>
      <c r="BX115" s="861"/>
      <c r="BY115" s="861"/>
      <c r="BZ115" s="861"/>
      <c r="CA115" s="861" t="s">
        <v>455</v>
      </c>
      <c r="CB115" s="861"/>
      <c r="CC115" s="861"/>
      <c r="CD115" s="861"/>
      <c r="CE115" s="861"/>
      <c r="CF115" s="922" t="s">
        <v>405</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468</v>
      </c>
      <c r="DH115" s="824"/>
      <c r="DI115" s="824"/>
      <c r="DJ115" s="824"/>
      <c r="DK115" s="825"/>
      <c r="DL115" s="826" t="s">
        <v>136</v>
      </c>
      <c r="DM115" s="824"/>
      <c r="DN115" s="824"/>
      <c r="DO115" s="824"/>
      <c r="DP115" s="825"/>
      <c r="DQ115" s="826" t="s">
        <v>136</v>
      </c>
      <c r="DR115" s="824"/>
      <c r="DS115" s="824"/>
      <c r="DT115" s="824"/>
      <c r="DU115" s="825"/>
      <c r="DV115" s="871" t="s">
        <v>136</v>
      </c>
      <c r="DW115" s="872"/>
      <c r="DX115" s="872"/>
      <c r="DY115" s="872"/>
      <c r="DZ115" s="873"/>
    </row>
    <row r="116" spans="1:130" s="247" customFormat="1" ht="26.25" customHeight="1">
      <c r="A116" s="967"/>
      <c r="B116" s="968"/>
      <c r="C116" s="927" t="s">
        <v>469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136</v>
      </c>
      <c r="AB116" s="824"/>
      <c r="AC116" s="824"/>
      <c r="AD116" s="824"/>
      <c r="AE116" s="825"/>
      <c r="AF116" s="826" t="s">
        <v>405</v>
      </c>
      <c r="AG116" s="824"/>
      <c r="AH116" s="824"/>
      <c r="AI116" s="824"/>
      <c r="AJ116" s="825"/>
      <c r="AK116" s="826" t="s">
        <v>455</v>
      </c>
      <c r="AL116" s="824"/>
      <c r="AM116" s="824"/>
      <c r="AN116" s="824"/>
      <c r="AO116" s="825"/>
      <c r="AP116" s="871" t="s">
        <v>468</v>
      </c>
      <c r="AQ116" s="872"/>
      <c r="AR116" s="872"/>
      <c r="AS116" s="872"/>
      <c r="AT116" s="873"/>
      <c r="AU116" s="983"/>
      <c r="AV116" s="984"/>
      <c r="AW116" s="984"/>
      <c r="AX116" s="984"/>
      <c r="AY116" s="984"/>
      <c r="AZ116" s="910" t="s">
        <v>470</v>
      </c>
      <c r="BA116" s="911"/>
      <c r="BB116" s="911"/>
      <c r="BC116" s="911"/>
      <c r="BD116" s="911"/>
      <c r="BE116" s="911"/>
      <c r="BF116" s="911"/>
      <c r="BG116" s="911"/>
      <c r="BH116" s="911"/>
      <c r="BI116" s="911"/>
      <c r="BJ116" s="911"/>
      <c r="BK116" s="911"/>
      <c r="BL116" s="911"/>
      <c r="BM116" s="911"/>
      <c r="BN116" s="911"/>
      <c r="BO116" s="911"/>
      <c r="BP116" s="912"/>
      <c r="BQ116" s="860" t="s">
        <v>455</v>
      </c>
      <c r="BR116" s="861"/>
      <c r="BS116" s="861"/>
      <c r="BT116" s="861"/>
      <c r="BU116" s="861"/>
      <c r="BV116" s="861" t="s">
        <v>136</v>
      </c>
      <c r="BW116" s="861"/>
      <c r="BX116" s="861"/>
      <c r="BY116" s="861"/>
      <c r="BZ116" s="861"/>
      <c r="CA116" s="861" t="s">
        <v>468</v>
      </c>
      <c r="CB116" s="861"/>
      <c r="CC116" s="861"/>
      <c r="CD116" s="861"/>
      <c r="CE116" s="861"/>
      <c r="CF116" s="922" t="s">
        <v>136</v>
      </c>
      <c r="CG116" s="923"/>
      <c r="CH116" s="923"/>
      <c r="CI116" s="923"/>
      <c r="CJ116" s="923"/>
      <c r="CK116" s="978"/>
      <c r="CL116" s="865"/>
      <c r="CM116" s="868" t="s">
        <v>471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405</v>
      </c>
      <c r="DH116" s="824"/>
      <c r="DI116" s="824"/>
      <c r="DJ116" s="824"/>
      <c r="DK116" s="825"/>
      <c r="DL116" s="826" t="s">
        <v>136</v>
      </c>
      <c r="DM116" s="824"/>
      <c r="DN116" s="824"/>
      <c r="DO116" s="824"/>
      <c r="DP116" s="825"/>
      <c r="DQ116" s="826" t="s">
        <v>455</v>
      </c>
      <c r="DR116" s="824"/>
      <c r="DS116" s="824"/>
      <c r="DT116" s="824"/>
      <c r="DU116" s="825"/>
      <c r="DV116" s="871" t="s">
        <v>405</v>
      </c>
      <c r="DW116" s="872"/>
      <c r="DX116" s="872"/>
      <c r="DY116" s="872"/>
      <c r="DZ116" s="873"/>
    </row>
    <row r="117" spans="1:130" s="247" customFormat="1" ht="26.25" customHeight="1">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472</v>
      </c>
      <c r="Z117" s="950"/>
      <c r="AA117" s="955">
        <v>1275378</v>
      </c>
      <c r="AB117" s="956"/>
      <c r="AC117" s="956"/>
      <c r="AD117" s="956"/>
      <c r="AE117" s="957"/>
      <c r="AF117" s="958">
        <v>1223406</v>
      </c>
      <c r="AG117" s="956"/>
      <c r="AH117" s="956"/>
      <c r="AI117" s="956"/>
      <c r="AJ117" s="957"/>
      <c r="AK117" s="958">
        <v>1158977</v>
      </c>
      <c r="AL117" s="956"/>
      <c r="AM117" s="956"/>
      <c r="AN117" s="956"/>
      <c r="AO117" s="957"/>
      <c r="AP117" s="959"/>
      <c r="AQ117" s="960"/>
      <c r="AR117" s="960"/>
      <c r="AS117" s="960"/>
      <c r="AT117" s="961"/>
      <c r="AU117" s="983"/>
      <c r="AV117" s="984"/>
      <c r="AW117" s="984"/>
      <c r="AX117" s="984"/>
      <c r="AY117" s="984"/>
      <c r="AZ117" s="910" t="s">
        <v>473</v>
      </c>
      <c r="BA117" s="911"/>
      <c r="BB117" s="911"/>
      <c r="BC117" s="911"/>
      <c r="BD117" s="911"/>
      <c r="BE117" s="911"/>
      <c r="BF117" s="911"/>
      <c r="BG117" s="911"/>
      <c r="BH117" s="911"/>
      <c r="BI117" s="911"/>
      <c r="BJ117" s="911"/>
      <c r="BK117" s="911"/>
      <c r="BL117" s="911"/>
      <c r="BM117" s="911"/>
      <c r="BN117" s="911"/>
      <c r="BO117" s="911"/>
      <c r="BP117" s="912"/>
      <c r="BQ117" s="860" t="s">
        <v>136</v>
      </c>
      <c r="BR117" s="861"/>
      <c r="BS117" s="861"/>
      <c r="BT117" s="861"/>
      <c r="BU117" s="861"/>
      <c r="BV117" s="861" t="s">
        <v>136</v>
      </c>
      <c r="BW117" s="861"/>
      <c r="BX117" s="861"/>
      <c r="BY117" s="861"/>
      <c r="BZ117" s="861"/>
      <c r="CA117" s="861" t="s">
        <v>136</v>
      </c>
      <c r="CB117" s="861"/>
      <c r="CC117" s="861"/>
      <c r="CD117" s="861"/>
      <c r="CE117" s="861"/>
      <c r="CF117" s="922" t="s">
        <v>136</v>
      </c>
      <c r="CG117" s="923"/>
      <c r="CH117" s="923"/>
      <c r="CI117" s="923"/>
      <c r="CJ117" s="923"/>
      <c r="CK117" s="978"/>
      <c r="CL117" s="865"/>
      <c r="CM117" s="868" t="s">
        <v>474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405</v>
      </c>
      <c r="DH117" s="824"/>
      <c r="DI117" s="824"/>
      <c r="DJ117" s="824"/>
      <c r="DK117" s="825"/>
      <c r="DL117" s="826" t="s">
        <v>405</v>
      </c>
      <c r="DM117" s="824"/>
      <c r="DN117" s="824"/>
      <c r="DO117" s="824"/>
      <c r="DP117" s="825"/>
      <c r="DQ117" s="826" t="s">
        <v>405</v>
      </c>
      <c r="DR117" s="824"/>
      <c r="DS117" s="824"/>
      <c r="DT117" s="824"/>
      <c r="DU117" s="825"/>
      <c r="DV117" s="871" t="s">
        <v>136</v>
      </c>
      <c r="DW117" s="872"/>
      <c r="DX117" s="872"/>
      <c r="DY117" s="872"/>
      <c r="DZ117" s="873"/>
    </row>
    <row r="118" spans="1:130" s="247" customFormat="1" ht="26.25" customHeight="1">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307</v>
      </c>
      <c r="AG118" s="949"/>
      <c r="AH118" s="949"/>
      <c r="AI118" s="949"/>
      <c r="AJ118" s="950"/>
      <c r="AK118" s="951" t="s">
        <v>306</v>
      </c>
      <c r="AL118" s="949"/>
      <c r="AM118" s="949"/>
      <c r="AN118" s="949"/>
      <c r="AO118" s="950"/>
      <c r="AP118" s="952" t="s">
        <v>440</v>
      </c>
      <c r="AQ118" s="953"/>
      <c r="AR118" s="953"/>
      <c r="AS118" s="953"/>
      <c r="AT118" s="954"/>
      <c r="AU118" s="983"/>
      <c r="AV118" s="984"/>
      <c r="AW118" s="984"/>
      <c r="AX118" s="984"/>
      <c r="AY118" s="984"/>
      <c r="AZ118" s="926" t="s">
        <v>475</v>
      </c>
      <c r="BA118" s="927"/>
      <c r="BB118" s="927"/>
      <c r="BC118" s="927"/>
      <c r="BD118" s="927"/>
      <c r="BE118" s="927"/>
      <c r="BF118" s="927"/>
      <c r="BG118" s="927"/>
      <c r="BH118" s="927"/>
      <c r="BI118" s="927"/>
      <c r="BJ118" s="927"/>
      <c r="BK118" s="927"/>
      <c r="BL118" s="927"/>
      <c r="BM118" s="927"/>
      <c r="BN118" s="927"/>
      <c r="BO118" s="927"/>
      <c r="BP118" s="928"/>
      <c r="BQ118" s="929" t="s">
        <v>136</v>
      </c>
      <c r="BR118" s="892"/>
      <c r="BS118" s="892"/>
      <c r="BT118" s="892"/>
      <c r="BU118" s="892"/>
      <c r="BV118" s="892" t="s">
        <v>405</v>
      </c>
      <c r="BW118" s="892"/>
      <c r="BX118" s="892"/>
      <c r="BY118" s="892"/>
      <c r="BZ118" s="892"/>
      <c r="CA118" s="892" t="s">
        <v>405</v>
      </c>
      <c r="CB118" s="892"/>
      <c r="CC118" s="892"/>
      <c r="CD118" s="892"/>
      <c r="CE118" s="892"/>
      <c r="CF118" s="922" t="s">
        <v>136</v>
      </c>
      <c r="CG118" s="923"/>
      <c r="CH118" s="923"/>
      <c r="CI118" s="923"/>
      <c r="CJ118" s="923"/>
      <c r="CK118" s="978"/>
      <c r="CL118" s="865"/>
      <c r="CM118" s="868" t="s">
        <v>476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405</v>
      </c>
      <c r="DH118" s="824"/>
      <c r="DI118" s="824"/>
      <c r="DJ118" s="824"/>
      <c r="DK118" s="825"/>
      <c r="DL118" s="826" t="s">
        <v>136</v>
      </c>
      <c r="DM118" s="824"/>
      <c r="DN118" s="824"/>
      <c r="DO118" s="824"/>
      <c r="DP118" s="825"/>
      <c r="DQ118" s="826" t="s">
        <v>468</v>
      </c>
      <c r="DR118" s="824"/>
      <c r="DS118" s="824"/>
      <c r="DT118" s="824"/>
      <c r="DU118" s="825"/>
      <c r="DV118" s="871" t="s">
        <v>405</v>
      </c>
      <c r="DW118" s="872"/>
      <c r="DX118" s="872"/>
      <c r="DY118" s="872"/>
      <c r="DZ118" s="873"/>
    </row>
    <row r="119" spans="1:130" s="247" customFormat="1" ht="26.25" customHeight="1">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136</v>
      </c>
      <c r="AB119" s="942"/>
      <c r="AC119" s="942"/>
      <c r="AD119" s="942"/>
      <c r="AE119" s="943"/>
      <c r="AF119" s="944" t="s">
        <v>477</v>
      </c>
      <c r="AG119" s="942"/>
      <c r="AH119" s="942"/>
      <c r="AI119" s="942"/>
      <c r="AJ119" s="943"/>
      <c r="AK119" s="944" t="s">
        <v>136</v>
      </c>
      <c r="AL119" s="942"/>
      <c r="AM119" s="942"/>
      <c r="AN119" s="942"/>
      <c r="AO119" s="943"/>
      <c r="AP119" s="945" t="s">
        <v>136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478</v>
      </c>
      <c r="BP119" s="925"/>
      <c r="BQ119" s="929">
        <v>14645834</v>
      </c>
      <c r="BR119" s="892"/>
      <c r="BS119" s="892"/>
      <c r="BT119" s="892"/>
      <c r="BU119" s="892"/>
      <c r="BV119" s="892">
        <v>13905531</v>
      </c>
      <c r="BW119" s="892"/>
      <c r="BX119" s="892"/>
      <c r="BY119" s="892"/>
      <c r="BZ119" s="892"/>
      <c r="CA119" s="892">
        <v>12982152</v>
      </c>
      <c r="CB119" s="892"/>
      <c r="CC119" s="892"/>
      <c r="CD119" s="892"/>
      <c r="CE119" s="892"/>
      <c r="CF119" s="790"/>
      <c r="CG119" s="791"/>
      <c r="CH119" s="791"/>
      <c r="CI119" s="791"/>
      <c r="CJ119" s="881"/>
      <c r="CK119" s="979"/>
      <c r="CL119" s="867"/>
      <c r="CM119" s="885" t="s">
        <v>479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131803</v>
      </c>
      <c r="DH119" s="807"/>
      <c r="DI119" s="807"/>
      <c r="DJ119" s="807"/>
      <c r="DK119" s="808"/>
      <c r="DL119" s="809">
        <v>91401</v>
      </c>
      <c r="DM119" s="807"/>
      <c r="DN119" s="807"/>
      <c r="DO119" s="807"/>
      <c r="DP119" s="808"/>
      <c r="DQ119" s="809">
        <v>72194</v>
      </c>
      <c r="DR119" s="807"/>
      <c r="DS119" s="807"/>
      <c r="DT119" s="807"/>
      <c r="DU119" s="808"/>
      <c r="DV119" s="895">
        <v>1.6</v>
      </c>
      <c r="DW119" s="896"/>
      <c r="DX119" s="896"/>
      <c r="DY119" s="896"/>
      <c r="DZ119" s="897"/>
    </row>
    <row r="120" spans="1:130" s="247" customFormat="1" ht="26.25" customHeight="1">
      <c r="A120" s="864"/>
      <c r="B120" s="865"/>
      <c r="C120" s="868" t="s">
        <v>450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405</v>
      </c>
      <c r="AB120" s="824"/>
      <c r="AC120" s="824"/>
      <c r="AD120" s="824"/>
      <c r="AE120" s="825"/>
      <c r="AF120" s="826" t="s">
        <v>405</v>
      </c>
      <c r="AG120" s="824"/>
      <c r="AH120" s="824"/>
      <c r="AI120" s="824"/>
      <c r="AJ120" s="825"/>
      <c r="AK120" s="826" t="s">
        <v>405</v>
      </c>
      <c r="AL120" s="824"/>
      <c r="AM120" s="824"/>
      <c r="AN120" s="824"/>
      <c r="AO120" s="825"/>
      <c r="AP120" s="871" t="s">
        <v>405</v>
      </c>
      <c r="AQ120" s="872"/>
      <c r="AR120" s="872"/>
      <c r="AS120" s="872"/>
      <c r="AT120" s="873"/>
      <c r="AU120" s="930" t="s">
        <v>480</v>
      </c>
      <c r="AV120" s="931"/>
      <c r="AW120" s="931"/>
      <c r="AX120" s="931"/>
      <c r="AY120" s="932"/>
      <c r="AZ120" s="907" t="s">
        <v>481</v>
      </c>
      <c r="BA120" s="852"/>
      <c r="BB120" s="852"/>
      <c r="BC120" s="852"/>
      <c r="BD120" s="852"/>
      <c r="BE120" s="852"/>
      <c r="BF120" s="852"/>
      <c r="BG120" s="852"/>
      <c r="BH120" s="852"/>
      <c r="BI120" s="852"/>
      <c r="BJ120" s="852"/>
      <c r="BK120" s="852"/>
      <c r="BL120" s="852"/>
      <c r="BM120" s="852"/>
      <c r="BN120" s="852"/>
      <c r="BO120" s="852"/>
      <c r="BP120" s="853"/>
      <c r="BQ120" s="908">
        <v>9433934</v>
      </c>
      <c r="BR120" s="889"/>
      <c r="BS120" s="889"/>
      <c r="BT120" s="889"/>
      <c r="BU120" s="889"/>
      <c r="BV120" s="889">
        <v>9646169</v>
      </c>
      <c r="BW120" s="889"/>
      <c r="BX120" s="889"/>
      <c r="BY120" s="889"/>
      <c r="BZ120" s="889"/>
      <c r="CA120" s="889">
        <v>10085284</v>
      </c>
      <c r="CB120" s="889"/>
      <c r="CC120" s="889"/>
      <c r="CD120" s="889"/>
      <c r="CE120" s="889"/>
      <c r="CF120" s="913">
        <v>229.8</v>
      </c>
      <c r="CG120" s="914"/>
      <c r="CH120" s="914"/>
      <c r="CI120" s="914"/>
      <c r="CJ120" s="914"/>
      <c r="CK120" s="915" t="s">
        <v>482</v>
      </c>
      <c r="CL120" s="899"/>
      <c r="CM120" s="899"/>
      <c r="CN120" s="899"/>
      <c r="CO120" s="900"/>
      <c r="CP120" s="919" t="s">
        <v>483</v>
      </c>
      <c r="CQ120" s="920"/>
      <c r="CR120" s="920"/>
      <c r="CS120" s="920"/>
      <c r="CT120" s="920"/>
      <c r="CU120" s="920"/>
      <c r="CV120" s="920"/>
      <c r="CW120" s="920"/>
      <c r="CX120" s="920"/>
      <c r="CY120" s="920"/>
      <c r="CZ120" s="920"/>
      <c r="DA120" s="920"/>
      <c r="DB120" s="920"/>
      <c r="DC120" s="920"/>
      <c r="DD120" s="920"/>
      <c r="DE120" s="920"/>
      <c r="DF120" s="921"/>
      <c r="DG120" s="908">
        <v>1798534</v>
      </c>
      <c r="DH120" s="889"/>
      <c r="DI120" s="889"/>
      <c r="DJ120" s="889"/>
      <c r="DK120" s="889"/>
      <c r="DL120" s="889">
        <v>1720185</v>
      </c>
      <c r="DM120" s="889"/>
      <c r="DN120" s="889"/>
      <c r="DO120" s="889"/>
      <c r="DP120" s="889"/>
      <c r="DQ120" s="889">
        <v>1616301</v>
      </c>
      <c r="DR120" s="889"/>
      <c r="DS120" s="889"/>
      <c r="DT120" s="889"/>
      <c r="DU120" s="889"/>
      <c r="DV120" s="890">
        <v>36.799999999999997</v>
      </c>
      <c r="DW120" s="890"/>
      <c r="DX120" s="890"/>
      <c r="DY120" s="890"/>
      <c r="DZ120" s="891"/>
    </row>
    <row r="121" spans="1:130" s="247" customFormat="1" ht="26.25" customHeight="1">
      <c r="A121" s="864"/>
      <c r="B121" s="865"/>
      <c r="C121" s="910" t="s">
        <v>484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455</v>
      </c>
      <c r="AB121" s="824"/>
      <c r="AC121" s="824"/>
      <c r="AD121" s="824"/>
      <c r="AE121" s="825"/>
      <c r="AF121" s="826" t="s">
        <v>405</v>
      </c>
      <c r="AG121" s="824"/>
      <c r="AH121" s="824"/>
      <c r="AI121" s="824"/>
      <c r="AJ121" s="825"/>
      <c r="AK121" s="826" t="s">
        <v>454</v>
      </c>
      <c r="AL121" s="824"/>
      <c r="AM121" s="824"/>
      <c r="AN121" s="824"/>
      <c r="AO121" s="825"/>
      <c r="AP121" s="871" t="s">
        <v>136</v>
      </c>
      <c r="AQ121" s="872"/>
      <c r="AR121" s="872"/>
      <c r="AS121" s="872"/>
      <c r="AT121" s="873"/>
      <c r="AU121" s="933"/>
      <c r="AV121" s="934"/>
      <c r="AW121" s="934"/>
      <c r="AX121" s="934"/>
      <c r="AY121" s="935"/>
      <c r="AZ121" s="859" t="s">
        <v>485</v>
      </c>
      <c r="BA121" s="794"/>
      <c r="BB121" s="794"/>
      <c r="BC121" s="794"/>
      <c r="BD121" s="794"/>
      <c r="BE121" s="794"/>
      <c r="BF121" s="794"/>
      <c r="BG121" s="794"/>
      <c r="BH121" s="794"/>
      <c r="BI121" s="794"/>
      <c r="BJ121" s="794"/>
      <c r="BK121" s="794"/>
      <c r="BL121" s="794"/>
      <c r="BM121" s="794"/>
      <c r="BN121" s="794"/>
      <c r="BO121" s="794"/>
      <c r="BP121" s="795"/>
      <c r="BQ121" s="860">
        <v>204479</v>
      </c>
      <c r="BR121" s="861"/>
      <c r="BS121" s="861"/>
      <c r="BT121" s="861"/>
      <c r="BU121" s="861"/>
      <c r="BV121" s="861">
        <v>178537</v>
      </c>
      <c r="BW121" s="861"/>
      <c r="BX121" s="861"/>
      <c r="BY121" s="861"/>
      <c r="BZ121" s="861"/>
      <c r="CA121" s="861">
        <v>155010</v>
      </c>
      <c r="CB121" s="861"/>
      <c r="CC121" s="861"/>
      <c r="CD121" s="861"/>
      <c r="CE121" s="861"/>
      <c r="CF121" s="922">
        <v>3.5</v>
      </c>
      <c r="CG121" s="923"/>
      <c r="CH121" s="923"/>
      <c r="CI121" s="923"/>
      <c r="CJ121" s="923"/>
      <c r="CK121" s="916"/>
      <c r="CL121" s="902"/>
      <c r="CM121" s="902"/>
      <c r="CN121" s="902"/>
      <c r="CO121" s="903"/>
      <c r="CP121" s="882" t="s">
        <v>486</v>
      </c>
      <c r="CQ121" s="883"/>
      <c r="CR121" s="883"/>
      <c r="CS121" s="883"/>
      <c r="CT121" s="883"/>
      <c r="CU121" s="883"/>
      <c r="CV121" s="883"/>
      <c r="CW121" s="883"/>
      <c r="CX121" s="883"/>
      <c r="CY121" s="883"/>
      <c r="CZ121" s="883"/>
      <c r="DA121" s="883"/>
      <c r="DB121" s="883"/>
      <c r="DC121" s="883"/>
      <c r="DD121" s="883"/>
      <c r="DE121" s="883"/>
      <c r="DF121" s="884"/>
      <c r="DG121" s="860">
        <v>400036</v>
      </c>
      <c r="DH121" s="861"/>
      <c r="DI121" s="861"/>
      <c r="DJ121" s="861"/>
      <c r="DK121" s="861"/>
      <c r="DL121" s="861">
        <v>410029</v>
      </c>
      <c r="DM121" s="861"/>
      <c r="DN121" s="861"/>
      <c r="DO121" s="861"/>
      <c r="DP121" s="861"/>
      <c r="DQ121" s="861">
        <v>379732</v>
      </c>
      <c r="DR121" s="861"/>
      <c r="DS121" s="861"/>
      <c r="DT121" s="861"/>
      <c r="DU121" s="861"/>
      <c r="DV121" s="838">
        <v>8.6999999999999993</v>
      </c>
      <c r="DW121" s="838"/>
      <c r="DX121" s="838"/>
      <c r="DY121" s="838"/>
      <c r="DZ121" s="839"/>
    </row>
    <row r="122" spans="1:130" s="247" customFormat="1" ht="26.25" customHeight="1">
      <c r="A122" s="864"/>
      <c r="B122" s="865"/>
      <c r="C122" s="868" t="s">
        <v>464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405</v>
      </c>
      <c r="AB122" s="824"/>
      <c r="AC122" s="824"/>
      <c r="AD122" s="824"/>
      <c r="AE122" s="825"/>
      <c r="AF122" s="826" t="s">
        <v>136</v>
      </c>
      <c r="AG122" s="824"/>
      <c r="AH122" s="824"/>
      <c r="AI122" s="824"/>
      <c r="AJ122" s="825"/>
      <c r="AK122" s="826" t="s">
        <v>136</v>
      </c>
      <c r="AL122" s="824"/>
      <c r="AM122" s="824"/>
      <c r="AN122" s="824"/>
      <c r="AO122" s="825"/>
      <c r="AP122" s="871" t="s">
        <v>136</v>
      </c>
      <c r="AQ122" s="872"/>
      <c r="AR122" s="872"/>
      <c r="AS122" s="872"/>
      <c r="AT122" s="873"/>
      <c r="AU122" s="933"/>
      <c r="AV122" s="934"/>
      <c r="AW122" s="934"/>
      <c r="AX122" s="934"/>
      <c r="AY122" s="935"/>
      <c r="AZ122" s="926" t="s">
        <v>487</v>
      </c>
      <c r="BA122" s="927"/>
      <c r="BB122" s="927"/>
      <c r="BC122" s="927"/>
      <c r="BD122" s="927"/>
      <c r="BE122" s="927"/>
      <c r="BF122" s="927"/>
      <c r="BG122" s="927"/>
      <c r="BH122" s="927"/>
      <c r="BI122" s="927"/>
      <c r="BJ122" s="927"/>
      <c r="BK122" s="927"/>
      <c r="BL122" s="927"/>
      <c r="BM122" s="927"/>
      <c r="BN122" s="927"/>
      <c r="BO122" s="927"/>
      <c r="BP122" s="928"/>
      <c r="BQ122" s="929">
        <v>9513195</v>
      </c>
      <c r="BR122" s="892"/>
      <c r="BS122" s="892"/>
      <c r="BT122" s="892"/>
      <c r="BU122" s="892"/>
      <c r="BV122" s="892">
        <v>8972080</v>
      </c>
      <c r="BW122" s="892"/>
      <c r="BX122" s="892"/>
      <c r="BY122" s="892"/>
      <c r="BZ122" s="892"/>
      <c r="CA122" s="892">
        <v>8363619</v>
      </c>
      <c r="CB122" s="892"/>
      <c r="CC122" s="892"/>
      <c r="CD122" s="892"/>
      <c r="CE122" s="892"/>
      <c r="CF122" s="893">
        <v>190.6</v>
      </c>
      <c r="CG122" s="894"/>
      <c r="CH122" s="894"/>
      <c r="CI122" s="894"/>
      <c r="CJ122" s="894"/>
      <c r="CK122" s="916"/>
      <c r="CL122" s="902"/>
      <c r="CM122" s="902"/>
      <c r="CN122" s="902"/>
      <c r="CO122" s="903"/>
      <c r="CP122" s="882" t="s">
        <v>408</v>
      </c>
      <c r="CQ122" s="883"/>
      <c r="CR122" s="883"/>
      <c r="CS122" s="883"/>
      <c r="CT122" s="883"/>
      <c r="CU122" s="883"/>
      <c r="CV122" s="883"/>
      <c r="CW122" s="883"/>
      <c r="CX122" s="883"/>
      <c r="CY122" s="883"/>
      <c r="CZ122" s="883"/>
      <c r="DA122" s="883"/>
      <c r="DB122" s="883"/>
      <c r="DC122" s="883"/>
      <c r="DD122" s="883"/>
      <c r="DE122" s="883"/>
      <c r="DF122" s="884"/>
      <c r="DG122" s="860">
        <v>333691</v>
      </c>
      <c r="DH122" s="861"/>
      <c r="DI122" s="861"/>
      <c r="DJ122" s="861"/>
      <c r="DK122" s="861"/>
      <c r="DL122" s="861">
        <v>356214</v>
      </c>
      <c r="DM122" s="861"/>
      <c r="DN122" s="861"/>
      <c r="DO122" s="861"/>
      <c r="DP122" s="861"/>
      <c r="DQ122" s="861">
        <v>306111</v>
      </c>
      <c r="DR122" s="861"/>
      <c r="DS122" s="861"/>
      <c r="DT122" s="861"/>
      <c r="DU122" s="861"/>
      <c r="DV122" s="838">
        <v>7</v>
      </c>
      <c r="DW122" s="838"/>
      <c r="DX122" s="838"/>
      <c r="DY122" s="838"/>
      <c r="DZ122" s="839"/>
    </row>
    <row r="123" spans="1:130" s="247" customFormat="1" ht="26.25" customHeight="1">
      <c r="A123" s="864"/>
      <c r="B123" s="865"/>
      <c r="C123" s="868" t="s">
        <v>471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405</v>
      </c>
      <c r="AB123" s="824"/>
      <c r="AC123" s="824"/>
      <c r="AD123" s="824"/>
      <c r="AE123" s="825"/>
      <c r="AF123" s="826" t="s">
        <v>468</v>
      </c>
      <c r="AG123" s="824"/>
      <c r="AH123" s="824"/>
      <c r="AI123" s="824"/>
      <c r="AJ123" s="825"/>
      <c r="AK123" s="826" t="s">
        <v>405</v>
      </c>
      <c r="AL123" s="824"/>
      <c r="AM123" s="824"/>
      <c r="AN123" s="824"/>
      <c r="AO123" s="825"/>
      <c r="AP123" s="871" t="s">
        <v>405</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488</v>
      </c>
      <c r="BP123" s="925"/>
      <c r="BQ123" s="879">
        <v>19151608</v>
      </c>
      <c r="BR123" s="880"/>
      <c r="BS123" s="880"/>
      <c r="BT123" s="880"/>
      <c r="BU123" s="880"/>
      <c r="BV123" s="880">
        <v>18796786</v>
      </c>
      <c r="BW123" s="880"/>
      <c r="BX123" s="880"/>
      <c r="BY123" s="880"/>
      <c r="BZ123" s="880"/>
      <c r="CA123" s="880">
        <v>18603913</v>
      </c>
      <c r="CB123" s="880"/>
      <c r="CC123" s="880"/>
      <c r="CD123" s="880"/>
      <c r="CE123" s="880"/>
      <c r="CF123" s="790"/>
      <c r="CG123" s="791"/>
      <c r="CH123" s="791"/>
      <c r="CI123" s="791"/>
      <c r="CJ123" s="881"/>
      <c r="CK123" s="916"/>
      <c r="CL123" s="902"/>
      <c r="CM123" s="902"/>
      <c r="CN123" s="902"/>
      <c r="CO123" s="903"/>
      <c r="CP123" s="882" t="s">
        <v>489</v>
      </c>
      <c r="CQ123" s="883"/>
      <c r="CR123" s="883"/>
      <c r="CS123" s="883"/>
      <c r="CT123" s="883"/>
      <c r="CU123" s="883"/>
      <c r="CV123" s="883"/>
      <c r="CW123" s="883"/>
      <c r="CX123" s="883"/>
      <c r="CY123" s="883"/>
      <c r="CZ123" s="883"/>
      <c r="DA123" s="883"/>
      <c r="DB123" s="883"/>
      <c r="DC123" s="883"/>
      <c r="DD123" s="883"/>
      <c r="DE123" s="883"/>
      <c r="DF123" s="884"/>
      <c r="DG123" s="823">
        <v>46875</v>
      </c>
      <c r="DH123" s="824"/>
      <c r="DI123" s="824"/>
      <c r="DJ123" s="824"/>
      <c r="DK123" s="825"/>
      <c r="DL123" s="826">
        <v>51860</v>
      </c>
      <c r="DM123" s="824"/>
      <c r="DN123" s="824"/>
      <c r="DO123" s="824"/>
      <c r="DP123" s="825"/>
      <c r="DQ123" s="826">
        <v>58857</v>
      </c>
      <c r="DR123" s="824"/>
      <c r="DS123" s="824"/>
      <c r="DT123" s="824"/>
      <c r="DU123" s="825"/>
      <c r="DV123" s="871">
        <v>1.3</v>
      </c>
      <c r="DW123" s="872"/>
      <c r="DX123" s="872"/>
      <c r="DY123" s="872"/>
      <c r="DZ123" s="873"/>
    </row>
    <row r="124" spans="1:130" s="247" customFormat="1" ht="26.25" customHeight="1" thickBot="1">
      <c r="A124" s="864"/>
      <c r="B124" s="865"/>
      <c r="C124" s="868" t="s">
        <v>474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136</v>
      </c>
      <c r="AG124" s="824"/>
      <c r="AH124" s="824"/>
      <c r="AI124" s="824"/>
      <c r="AJ124" s="825"/>
      <c r="AK124" s="826" t="s">
        <v>136</v>
      </c>
      <c r="AL124" s="824"/>
      <c r="AM124" s="824"/>
      <c r="AN124" s="824"/>
      <c r="AO124" s="825"/>
      <c r="AP124" s="871" t="s">
        <v>136</v>
      </c>
      <c r="AQ124" s="872"/>
      <c r="AR124" s="872"/>
      <c r="AS124" s="872"/>
      <c r="AT124" s="873"/>
      <c r="AU124" s="874" t="s">
        <v>490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136</v>
      </c>
      <c r="BR124" s="878"/>
      <c r="BS124" s="878"/>
      <c r="BT124" s="878"/>
      <c r="BU124" s="878"/>
      <c r="BV124" s="878" t="s">
        <v>136</v>
      </c>
      <c r="BW124" s="878"/>
      <c r="BX124" s="878"/>
      <c r="BY124" s="878"/>
      <c r="BZ124" s="878"/>
      <c r="CA124" s="878" t="s">
        <v>136</v>
      </c>
      <c r="CB124" s="878"/>
      <c r="CC124" s="878"/>
      <c r="CD124" s="878"/>
      <c r="CE124" s="878"/>
      <c r="CF124" s="768"/>
      <c r="CG124" s="769"/>
      <c r="CH124" s="769"/>
      <c r="CI124" s="769"/>
      <c r="CJ124" s="909"/>
      <c r="CK124" s="917"/>
      <c r="CL124" s="917"/>
      <c r="CM124" s="917"/>
      <c r="CN124" s="917"/>
      <c r="CO124" s="918"/>
      <c r="CP124" s="882" t="s">
        <v>491</v>
      </c>
      <c r="CQ124" s="883"/>
      <c r="CR124" s="883"/>
      <c r="CS124" s="883"/>
      <c r="CT124" s="883"/>
      <c r="CU124" s="883"/>
      <c r="CV124" s="883"/>
      <c r="CW124" s="883"/>
      <c r="CX124" s="883"/>
      <c r="CY124" s="883"/>
      <c r="CZ124" s="883"/>
      <c r="DA124" s="883"/>
      <c r="DB124" s="883"/>
      <c r="DC124" s="883"/>
      <c r="DD124" s="883"/>
      <c r="DE124" s="883"/>
      <c r="DF124" s="884"/>
      <c r="DG124" s="806">
        <v>2279</v>
      </c>
      <c r="DH124" s="807"/>
      <c r="DI124" s="807"/>
      <c r="DJ124" s="807"/>
      <c r="DK124" s="808"/>
      <c r="DL124" s="809">
        <v>1589</v>
      </c>
      <c r="DM124" s="807"/>
      <c r="DN124" s="807"/>
      <c r="DO124" s="807"/>
      <c r="DP124" s="808"/>
      <c r="DQ124" s="809">
        <v>857</v>
      </c>
      <c r="DR124" s="807"/>
      <c r="DS124" s="807"/>
      <c r="DT124" s="807"/>
      <c r="DU124" s="808"/>
      <c r="DV124" s="895">
        <v>0</v>
      </c>
      <c r="DW124" s="896"/>
      <c r="DX124" s="896"/>
      <c r="DY124" s="896"/>
      <c r="DZ124" s="897"/>
    </row>
    <row r="125" spans="1:130" s="247" customFormat="1" ht="26.25" customHeight="1">
      <c r="A125" s="864"/>
      <c r="B125" s="865"/>
      <c r="C125" s="868" t="s">
        <v>476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136</v>
      </c>
      <c r="AB125" s="824"/>
      <c r="AC125" s="824"/>
      <c r="AD125" s="824"/>
      <c r="AE125" s="825"/>
      <c r="AF125" s="826" t="s">
        <v>454</v>
      </c>
      <c r="AG125" s="824"/>
      <c r="AH125" s="824"/>
      <c r="AI125" s="824"/>
      <c r="AJ125" s="825"/>
      <c r="AK125" s="826" t="s">
        <v>136</v>
      </c>
      <c r="AL125" s="824"/>
      <c r="AM125" s="824"/>
      <c r="AN125" s="824"/>
      <c r="AO125" s="825"/>
      <c r="AP125" s="871" t="s">
        <v>136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492</v>
      </c>
      <c r="CL125" s="899"/>
      <c r="CM125" s="899"/>
      <c r="CN125" s="899"/>
      <c r="CO125" s="900"/>
      <c r="CP125" s="907" t="s">
        <v>493</v>
      </c>
      <c r="CQ125" s="852"/>
      <c r="CR125" s="852"/>
      <c r="CS125" s="852"/>
      <c r="CT125" s="852"/>
      <c r="CU125" s="852"/>
      <c r="CV125" s="852"/>
      <c r="CW125" s="852"/>
      <c r="CX125" s="852"/>
      <c r="CY125" s="852"/>
      <c r="CZ125" s="852"/>
      <c r="DA125" s="852"/>
      <c r="DB125" s="852"/>
      <c r="DC125" s="852"/>
      <c r="DD125" s="852"/>
      <c r="DE125" s="852"/>
      <c r="DF125" s="853"/>
      <c r="DG125" s="908" t="s">
        <v>405</v>
      </c>
      <c r="DH125" s="889"/>
      <c r="DI125" s="889"/>
      <c r="DJ125" s="889"/>
      <c r="DK125" s="889"/>
      <c r="DL125" s="889" t="s">
        <v>405</v>
      </c>
      <c r="DM125" s="889"/>
      <c r="DN125" s="889"/>
      <c r="DO125" s="889"/>
      <c r="DP125" s="889"/>
      <c r="DQ125" s="889" t="s">
        <v>405</v>
      </c>
      <c r="DR125" s="889"/>
      <c r="DS125" s="889"/>
      <c r="DT125" s="889"/>
      <c r="DU125" s="889"/>
      <c r="DV125" s="890" t="s">
        <v>468</v>
      </c>
      <c r="DW125" s="890"/>
      <c r="DX125" s="890"/>
      <c r="DY125" s="890"/>
      <c r="DZ125" s="891"/>
    </row>
    <row r="126" spans="1:130" s="247" customFormat="1" ht="26.25" customHeight="1" thickBot="1">
      <c r="A126" s="864"/>
      <c r="B126" s="865"/>
      <c r="C126" s="868" t="s">
        <v>479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19256</v>
      </c>
      <c r="AB126" s="824"/>
      <c r="AC126" s="824"/>
      <c r="AD126" s="824"/>
      <c r="AE126" s="825"/>
      <c r="AF126" s="826">
        <v>10713</v>
      </c>
      <c r="AG126" s="824"/>
      <c r="AH126" s="824"/>
      <c r="AI126" s="824"/>
      <c r="AJ126" s="825"/>
      <c r="AK126" s="826">
        <v>6497</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494</v>
      </c>
      <c r="CQ126" s="794"/>
      <c r="CR126" s="794"/>
      <c r="CS126" s="794"/>
      <c r="CT126" s="794"/>
      <c r="CU126" s="794"/>
      <c r="CV126" s="794"/>
      <c r="CW126" s="794"/>
      <c r="CX126" s="794"/>
      <c r="CY126" s="794"/>
      <c r="CZ126" s="794"/>
      <c r="DA126" s="794"/>
      <c r="DB126" s="794"/>
      <c r="DC126" s="794"/>
      <c r="DD126" s="794"/>
      <c r="DE126" s="794"/>
      <c r="DF126" s="795"/>
      <c r="DG126" s="860" t="s">
        <v>136</v>
      </c>
      <c r="DH126" s="861"/>
      <c r="DI126" s="861"/>
      <c r="DJ126" s="861"/>
      <c r="DK126" s="861"/>
      <c r="DL126" s="861" t="s">
        <v>136</v>
      </c>
      <c r="DM126" s="861"/>
      <c r="DN126" s="861"/>
      <c r="DO126" s="861"/>
      <c r="DP126" s="861"/>
      <c r="DQ126" s="861" t="s">
        <v>405</v>
      </c>
      <c r="DR126" s="861"/>
      <c r="DS126" s="861"/>
      <c r="DT126" s="861"/>
      <c r="DU126" s="861"/>
      <c r="DV126" s="838" t="s">
        <v>455</v>
      </c>
      <c r="DW126" s="838"/>
      <c r="DX126" s="838"/>
      <c r="DY126" s="838"/>
      <c r="DZ126" s="839"/>
    </row>
    <row r="127" spans="1:130" s="247" customFormat="1" ht="26.25" customHeight="1">
      <c r="A127" s="866"/>
      <c r="B127" s="867"/>
      <c r="C127" s="885" t="s">
        <v>495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405</v>
      </c>
      <c r="AB127" s="824"/>
      <c r="AC127" s="824"/>
      <c r="AD127" s="824"/>
      <c r="AE127" s="825"/>
      <c r="AF127" s="826" t="s">
        <v>405</v>
      </c>
      <c r="AG127" s="824"/>
      <c r="AH127" s="824"/>
      <c r="AI127" s="824"/>
      <c r="AJ127" s="825"/>
      <c r="AK127" s="826" t="s">
        <v>405</v>
      </c>
      <c r="AL127" s="824"/>
      <c r="AM127" s="824"/>
      <c r="AN127" s="824"/>
      <c r="AO127" s="825"/>
      <c r="AP127" s="871" t="s">
        <v>405</v>
      </c>
      <c r="AQ127" s="872"/>
      <c r="AR127" s="872"/>
      <c r="AS127" s="872"/>
      <c r="AT127" s="873"/>
      <c r="AU127" s="283"/>
      <c r="AV127" s="283"/>
      <c r="AW127" s="283"/>
      <c r="AX127" s="888" t="s">
        <v>496</v>
      </c>
      <c r="AY127" s="856"/>
      <c r="AZ127" s="856"/>
      <c r="BA127" s="856"/>
      <c r="BB127" s="856"/>
      <c r="BC127" s="856"/>
      <c r="BD127" s="856"/>
      <c r="BE127" s="857"/>
      <c r="BF127" s="855" t="s">
        <v>497</v>
      </c>
      <c r="BG127" s="856"/>
      <c r="BH127" s="856"/>
      <c r="BI127" s="856"/>
      <c r="BJ127" s="856"/>
      <c r="BK127" s="856"/>
      <c r="BL127" s="857"/>
      <c r="BM127" s="855" t="s">
        <v>498</v>
      </c>
      <c r="BN127" s="856"/>
      <c r="BO127" s="856"/>
      <c r="BP127" s="856"/>
      <c r="BQ127" s="856"/>
      <c r="BR127" s="856"/>
      <c r="BS127" s="857"/>
      <c r="BT127" s="855" t="s">
        <v>499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500</v>
      </c>
      <c r="CQ127" s="794"/>
      <c r="CR127" s="794"/>
      <c r="CS127" s="794"/>
      <c r="CT127" s="794"/>
      <c r="CU127" s="794"/>
      <c r="CV127" s="794"/>
      <c r="CW127" s="794"/>
      <c r="CX127" s="794"/>
      <c r="CY127" s="794"/>
      <c r="CZ127" s="794"/>
      <c r="DA127" s="794"/>
      <c r="DB127" s="794"/>
      <c r="DC127" s="794"/>
      <c r="DD127" s="794"/>
      <c r="DE127" s="794"/>
      <c r="DF127" s="795"/>
      <c r="DG127" s="860" t="s">
        <v>405</v>
      </c>
      <c r="DH127" s="861"/>
      <c r="DI127" s="861"/>
      <c r="DJ127" s="861"/>
      <c r="DK127" s="861"/>
      <c r="DL127" s="861" t="s">
        <v>136</v>
      </c>
      <c r="DM127" s="861"/>
      <c r="DN127" s="861"/>
      <c r="DO127" s="861"/>
      <c r="DP127" s="861"/>
      <c r="DQ127" s="861" t="s">
        <v>136</v>
      </c>
      <c r="DR127" s="861"/>
      <c r="DS127" s="861"/>
      <c r="DT127" s="861"/>
      <c r="DU127" s="861"/>
      <c r="DV127" s="838" t="s">
        <v>468</v>
      </c>
      <c r="DW127" s="838"/>
      <c r="DX127" s="838"/>
      <c r="DY127" s="838"/>
      <c r="DZ127" s="839"/>
    </row>
    <row r="128" spans="1:130" s="247" customFormat="1" ht="26.25" customHeight="1" thickBot="1">
      <c r="A128" s="840" t="s">
        <v>501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502</v>
      </c>
      <c r="X128" s="842"/>
      <c r="Y128" s="842"/>
      <c r="Z128" s="843"/>
      <c r="AA128" s="844">
        <v>34125</v>
      </c>
      <c r="AB128" s="845"/>
      <c r="AC128" s="845"/>
      <c r="AD128" s="845"/>
      <c r="AE128" s="846"/>
      <c r="AF128" s="847">
        <v>29626</v>
      </c>
      <c r="AG128" s="845"/>
      <c r="AH128" s="845"/>
      <c r="AI128" s="845"/>
      <c r="AJ128" s="846"/>
      <c r="AK128" s="847">
        <v>26584</v>
      </c>
      <c r="AL128" s="845"/>
      <c r="AM128" s="845"/>
      <c r="AN128" s="845"/>
      <c r="AO128" s="846"/>
      <c r="AP128" s="848"/>
      <c r="AQ128" s="849"/>
      <c r="AR128" s="849"/>
      <c r="AS128" s="849"/>
      <c r="AT128" s="850"/>
      <c r="AU128" s="283"/>
      <c r="AV128" s="283"/>
      <c r="AW128" s="283"/>
      <c r="AX128" s="851" t="s">
        <v>503</v>
      </c>
      <c r="AY128" s="852"/>
      <c r="AZ128" s="852"/>
      <c r="BA128" s="852"/>
      <c r="BB128" s="852"/>
      <c r="BC128" s="852"/>
      <c r="BD128" s="852"/>
      <c r="BE128" s="853"/>
      <c r="BF128" s="830" t="s">
        <v>136</v>
      </c>
      <c r="BG128" s="831"/>
      <c r="BH128" s="831"/>
      <c r="BI128" s="831"/>
      <c r="BJ128" s="831"/>
      <c r="BK128" s="831"/>
      <c r="BL128" s="854"/>
      <c r="BM128" s="830">
        <v>14.82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504</v>
      </c>
      <c r="CQ128" s="772"/>
      <c r="CR128" s="772"/>
      <c r="CS128" s="772"/>
      <c r="CT128" s="772"/>
      <c r="CU128" s="772"/>
      <c r="CV128" s="772"/>
      <c r="CW128" s="772"/>
      <c r="CX128" s="772"/>
      <c r="CY128" s="772"/>
      <c r="CZ128" s="772"/>
      <c r="DA128" s="772"/>
      <c r="DB128" s="772"/>
      <c r="DC128" s="772"/>
      <c r="DD128" s="772"/>
      <c r="DE128" s="772"/>
      <c r="DF128" s="773"/>
      <c r="DG128" s="834" t="s">
        <v>455</v>
      </c>
      <c r="DH128" s="835"/>
      <c r="DI128" s="835"/>
      <c r="DJ128" s="835"/>
      <c r="DK128" s="835"/>
      <c r="DL128" s="835" t="s">
        <v>405</v>
      </c>
      <c r="DM128" s="835"/>
      <c r="DN128" s="835"/>
      <c r="DO128" s="835"/>
      <c r="DP128" s="835"/>
      <c r="DQ128" s="835" t="s">
        <v>136</v>
      </c>
      <c r="DR128" s="835"/>
      <c r="DS128" s="835"/>
      <c r="DT128" s="835"/>
      <c r="DU128" s="835"/>
      <c r="DV128" s="836" t="s">
        <v>405</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505</v>
      </c>
      <c r="X129" s="821"/>
      <c r="Y129" s="821"/>
      <c r="Z129" s="822"/>
      <c r="AA129" s="823">
        <v>5633881</v>
      </c>
      <c r="AB129" s="824"/>
      <c r="AC129" s="824"/>
      <c r="AD129" s="824"/>
      <c r="AE129" s="825"/>
      <c r="AF129" s="826">
        <v>5428075</v>
      </c>
      <c r="AG129" s="824"/>
      <c r="AH129" s="824"/>
      <c r="AI129" s="824"/>
      <c r="AJ129" s="825"/>
      <c r="AK129" s="826">
        <v>5286466</v>
      </c>
      <c r="AL129" s="824"/>
      <c r="AM129" s="824"/>
      <c r="AN129" s="824"/>
      <c r="AO129" s="825"/>
      <c r="AP129" s="827"/>
      <c r="AQ129" s="828"/>
      <c r="AR129" s="828"/>
      <c r="AS129" s="828"/>
      <c r="AT129" s="829"/>
      <c r="AU129" s="285"/>
      <c r="AV129" s="285"/>
      <c r="AW129" s="285"/>
      <c r="AX129" s="793" t="s">
        <v>506</v>
      </c>
      <c r="AY129" s="794"/>
      <c r="AZ129" s="794"/>
      <c r="BA129" s="794"/>
      <c r="BB129" s="794"/>
      <c r="BC129" s="794"/>
      <c r="BD129" s="794"/>
      <c r="BE129" s="795"/>
      <c r="BF129" s="813" t="s">
        <v>136</v>
      </c>
      <c r="BG129" s="814"/>
      <c r="BH129" s="814"/>
      <c r="BI129" s="814"/>
      <c r="BJ129" s="814"/>
      <c r="BK129" s="814"/>
      <c r="BL129" s="815"/>
      <c r="BM129" s="813">
        <v>19.82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508</v>
      </c>
      <c r="X130" s="821"/>
      <c r="Y130" s="821"/>
      <c r="Z130" s="822"/>
      <c r="AA130" s="823">
        <v>978209</v>
      </c>
      <c r="AB130" s="824"/>
      <c r="AC130" s="824"/>
      <c r="AD130" s="824"/>
      <c r="AE130" s="825"/>
      <c r="AF130" s="826">
        <v>946967</v>
      </c>
      <c r="AG130" s="824"/>
      <c r="AH130" s="824"/>
      <c r="AI130" s="824"/>
      <c r="AJ130" s="825"/>
      <c r="AK130" s="826">
        <v>898380</v>
      </c>
      <c r="AL130" s="824"/>
      <c r="AM130" s="824"/>
      <c r="AN130" s="824"/>
      <c r="AO130" s="825"/>
      <c r="AP130" s="827"/>
      <c r="AQ130" s="828"/>
      <c r="AR130" s="828"/>
      <c r="AS130" s="828"/>
      <c r="AT130" s="829"/>
      <c r="AU130" s="285"/>
      <c r="AV130" s="285"/>
      <c r="AW130" s="285"/>
      <c r="AX130" s="793" t="s">
        <v>509</v>
      </c>
      <c r="AY130" s="794"/>
      <c r="AZ130" s="794"/>
      <c r="BA130" s="794"/>
      <c r="BB130" s="794"/>
      <c r="BC130" s="794"/>
      <c r="BD130" s="794"/>
      <c r="BE130" s="795"/>
      <c r="BF130" s="796">
        <v>5.4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510</v>
      </c>
      <c r="X131" s="804"/>
      <c r="Y131" s="804"/>
      <c r="Z131" s="805"/>
      <c r="AA131" s="806">
        <v>4655672</v>
      </c>
      <c r="AB131" s="807"/>
      <c r="AC131" s="807"/>
      <c r="AD131" s="807"/>
      <c r="AE131" s="808"/>
      <c r="AF131" s="809">
        <v>4481108</v>
      </c>
      <c r="AG131" s="807"/>
      <c r="AH131" s="807"/>
      <c r="AI131" s="807"/>
      <c r="AJ131" s="808"/>
      <c r="AK131" s="809">
        <v>4388086</v>
      </c>
      <c r="AL131" s="807"/>
      <c r="AM131" s="807"/>
      <c r="AN131" s="807"/>
      <c r="AO131" s="808"/>
      <c r="AP131" s="810"/>
      <c r="AQ131" s="811"/>
      <c r="AR131" s="811"/>
      <c r="AS131" s="811"/>
      <c r="AT131" s="812"/>
      <c r="AU131" s="285"/>
      <c r="AV131" s="285"/>
      <c r="AW131" s="285"/>
      <c r="AX131" s="771" t="s">
        <v>511</v>
      </c>
      <c r="AY131" s="772"/>
      <c r="AZ131" s="772"/>
      <c r="BA131" s="772"/>
      <c r="BB131" s="772"/>
      <c r="BC131" s="772"/>
      <c r="BD131" s="772"/>
      <c r="BE131" s="773"/>
      <c r="BF131" s="774" t="s">
        <v>405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513</v>
      </c>
      <c r="W132" s="784"/>
      <c r="X132" s="784"/>
      <c r="Y132" s="784"/>
      <c r="Z132" s="785"/>
      <c r="AA132" s="786">
        <v>5.649968469</v>
      </c>
      <c r="AB132" s="787"/>
      <c r="AC132" s="787"/>
      <c r="AD132" s="787"/>
      <c r="AE132" s="788"/>
      <c r="AF132" s="789">
        <v>5.5078565389999996</v>
      </c>
      <c r="AG132" s="787"/>
      <c r="AH132" s="787"/>
      <c r="AI132" s="787"/>
      <c r="AJ132" s="788"/>
      <c r="AK132" s="789">
        <v>5.3329173589999996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514</v>
      </c>
      <c r="W133" s="763"/>
      <c r="X133" s="763"/>
      <c r="Y133" s="763"/>
      <c r="Z133" s="764"/>
      <c r="AA133" s="765">
        <v>5.5</v>
      </c>
      <c r="AB133" s="766"/>
      <c r="AC133" s="766"/>
      <c r="AD133" s="766"/>
      <c r="AE133" s="767"/>
      <c r="AF133" s="765">
        <v>5.6</v>
      </c>
      <c r="AG133" s="766"/>
      <c r="AH133" s="766"/>
      <c r="AI133" s="766"/>
      <c r="AJ133" s="767"/>
      <c r="AK133" s="765">
        <v>5.4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neJsvol0Z4MjbRXQzy3DjpyLFW93bwAVCEQKayJeXFuJToBrYFPNiayX26w5fBbl9NPWB8FP/Ox+HWOjBQg8A==" saltValue="AlIV68KNHv63qKjIdcfW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85" zoomScaleNormal="85" zoomScaleSheetLayoutView="85" workbookViewId="0">
      <selection activeCell="CQ34" sqref="CQ34:DE3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BcVBd0AmfnTYzGNo32ltkx07tHIh9Peaz8bs41hGifyyOkygoH/d/CRrpcxKEtohbwm9wG2Dz2p/pZnriOk/w==" saltValue="v9gYr5yj9thUHEBZiUwc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70" zoomScaleNormal="70" zoomScaleSheetLayoutView="55" workbookViewId="0">
      <selection activeCell="CQ34" sqref="CQ34:DE34"/>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aUDirTZSvzyT9mVs6gE899OgXwzkMsTpTFjaKEc5fuDpe8ZS78NW9xHOSWJJR9H/SaHtHUm4Di3fVd8dj4ReA==" saltValue="Wkm/iyrvHM6T/n6Y13R/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SheetLayoutView="100" workbookViewId="0">
      <selection activeCell="CQ34" sqref="CQ34:DE34"/>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518</v>
      </c>
      <c r="AP7" s="304"/>
      <c r="AQ7" s="305" t="s">
        <v>519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520</v>
      </c>
      <c r="AQ8" s="311" t="s">
        <v>521</v>
      </c>
      <c r="AR8" s="312" t="s">
        <v>522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523</v>
      </c>
      <c r="AL9" s="1193"/>
      <c r="AM9" s="1193"/>
      <c r="AN9" s="1194"/>
      <c r="AO9" s="313">
        <v>1476388</v>
      </c>
      <c r="AP9" s="313">
        <v>161956</v>
      </c>
      <c r="AQ9" s="314">
        <v>140211</v>
      </c>
      <c r="AR9" s="315">
        <v>15.5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524</v>
      </c>
      <c r="AL10" s="1193"/>
      <c r="AM10" s="1193"/>
      <c r="AN10" s="1194"/>
      <c r="AO10" s="316">
        <v>155394</v>
      </c>
      <c r="AP10" s="316">
        <v>17046</v>
      </c>
      <c r="AQ10" s="317">
        <v>17469</v>
      </c>
      <c r="AR10" s="318">
        <v>-2.4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525</v>
      </c>
      <c r="AL11" s="1193"/>
      <c r="AM11" s="1193"/>
      <c r="AN11" s="1194"/>
      <c r="AO11" s="316">
        <v>242763</v>
      </c>
      <c r="AP11" s="316">
        <v>26630</v>
      </c>
      <c r="AQ11" s="317">
        <v>23430</v>
      </c>
      <c r="AR11" s="318">
        <v>13.7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526</v>
      </c>
      <c r="AL12" s="1193"/>
      <c r="AM12" s="1193"/>
      <c r="AN12" s="1194"/>
      <c r="AO12" s="316" t="s">
        <v>527</v>
      </c>
      <c r="AP12" s="316" t="s">
        <v>527</v>
      </c>
      <c r="AQ12" s="317">
        <v>2927</v>
      </c>
      <c r="AR12" s="318" t="s">
        <v>527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528</v>
      </c>
      <c r="AL13" s="1193"/>
      <c r="AM13" s="1193"/>
      <c r="AN13" s="1194"/>
      <c r="AO13" s="316" t="s">
        <v>527</v>
      </c>
      <c r="AP13" s="316" t="s">
        <v>527</v>
      </c>
      <c r="AQ13" s="317" t="s">
        <v>527</v>
      </c>
      <c r="AR13" s="318" t="s">
        <v>527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529</v>
      </c>
      <c r="AL14" s="1193"/>
      <c r="AM14" s="1193"/>
      <c r="AN14" s="1194"/>
      <c r="AO14" s="316">
        <v>198549</v>
      </c>
      <c r="AP14" s="316">
        <v>21780</v>
      </c>
      <c r="AQ14" s="317">
        <v>6472</v>
      </c>
      <c r="AR14" s="318">
        <v>236.5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530</v>
      </c>
      <c r="AL15" s="1193"/>
      <c r="AM15" s="1193"/>
      <c r="AN15" s="1194"/>
      <c r="AO15" s="316" t="s">
        <v>527</v>
      </c>
      <c r="AP15" s="316" t="s">
        <v>527</v>
      </c>
      <c r="AQ15" s="317">
        <v>3599</v>
      </c>
      <c r="AR15" s="318" t="s">
        <v>527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531</v>
      </c>
      <c r="AL16" s="1196"/>
      <c r="AM16" s="1196"/>
      <c r="AN16" s="1197"/>
      <c r="AO16" s="316">
        <v>-271027</v>
      </c>
      <c r="AP16" s="316">
        <v>-29731</v>
      </c>
      <c r="AQ16" s="317">
        <v>-14458</v>
      </c>
      <c r="AR16" s="318">
        <v>105.6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1802067</v>
      </c>
      <c r="AP17" s="316">
        <v>197682</v>
      </c>
      <c r="AQ17" s="317">
        <v>179649</v>
      </c>
      <c r="AR17" s="318">
        <v>10</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536</v>
      </c>
      <c r="AL21" s="1190"/>
      <c r="AM21" s="1190"/>
      <c r="AN21" s="1191"/>
      <c r="AO21" s="328">
        <v>17.11</v>
      </c>
      <c r="AP21" s="329">
        <v>16.079999999999998</v>
      </c>
      <c r="AQ21" s="330">
        <v>1.03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537</v>
      </c>
      <c r="AL22" s="1190"/>
      <c r="AM22" s="1190"/>
      <c r="AN22" s="1191"/>
      <c r="AO22" s="333">
        <v>92.1</v>
      </c>
      <c r="AP22" s="334">
        <v>96</v>
      </c>
      <c r="AQ22" s="335">
        <v>-3.9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518</v>
      </c>
      <c r="AP30" s="304"/>
      <c r="AQ30" s="305" t="s">
        <v>519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520</v>
      </c>
      <c r="AQ31" s="311" t="s">
        <v>521</v>
      </c>
      <c r="AR31" s="312" t="s">
        <v>522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541</v>
      </c>
      <c r="AL32" s="1181"/>
      <c r="AM32" s="1181"/>
      <c r="AN32" s="1182"/>
      <c r="AO32" s="343">
        <v>948148</v>
      </c>
      <c r="AP32" s="343">
        <v>104009</v>
      </c>
      <c r="AQ32" s="344">
        <v>107391</v>
      </c>
      <c r="AR32" s="345">
        <v>-3.1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542</v>
      </c>
      <c r="AL33" s="1181"/>
      <c r="AM33" s="1181"/>
      <c r="AN33" s="1182"/>
      <c r="AO33" s="343" t="s">
        <v>527</v>
      </c>
      <c r="AP33" s="343" t="s">
        <v>527</v>
      </c>
      <c r="AQ33" s="344">
        <v>130</v>
      </c>
      <c r="AR33" s="345" t="s">
        <v>527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543</v>
      </c>
      <c r="AL34" s="1181"/>
      <c r="AM34" s="1181"/>
      <c r="AN34" s="1182"/>
      <c r="AO34" s="343" t="s">
        <v>527</v>
      </c>
      <c r="AP34" s="343" t="s">
        <v>527</v>
      </c>
      <c r="AQ34" s="344">
        <v>239</v>
      </c>
      <c r="AR34" s="345" t="s">
        <v>527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544</v>
      </c>
      <c r="AL35" s="1181"/>
      <c r="AM35" s="1181"/>
      <c r="AN35" s="1182"/>
      <c r="AO35" s="343">
        <v>203598</v>
      </c>
      <c r="AP35" s="343">
        <v>22334</v>
      </c>
      <c r="AQ35" s="344">
        <v>23019</v>
      </c>
      <c r="AR35" s="345">
        <v>-3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545</v>
      </c>
      <c r="AL36" s="1181"/>
      <c r="AM36" s="1181"/>
      <c r="AN36" s="1182"/>
      <c r="AO36" s="343">
        <v>734</v>
      </c>
      <c r="AP36" s="343">
        <v>81</v>
      </c>
      <c r="AQ36" s="344">
        <v>3575</v>
      </c>
      <c r="AR36" s="345">
        <v>-97.7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546</v>
      </c>
      <c r="AL37" s="1181"/>
      <c r="AM37" s="1181"/>
      <c r="AN37" s="1182"/>
      <c r="AO37" s="343">
        <v>6497</v>
      </c>
      <c r="AP37" s="343">
        <v>713</v>
      </c>
      <c r="AQ37" s="344">
        <v>750</v>
      </c>
      <c r="AR37" s="345">
        <v>-4.9000000000000004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547</v>
      </c>
      <c r="AL38" s="1184"/>
      <c r="AM38" s="1184"/>
      <c r="AN38" s="1185"/>
      <c r="AO38" s="346" t="s">
        <v>527</v>
      </c>
      <c r="AP38" s="346" t="s">
        <v>527</v>
      </c>
      <c r="AQ38" s="347">
        <v>17</v>
      </c>
      <c r="AR38" s="335" t="s">
        <v>527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548</v>
      </c>
      <c r="AL39" s="1184"/>
      <c r="AM39" s="1184"/>
      <c r="AN39" s="1185"/>
      <c r="AO39" s="343">
        <v>-26584</v>
      </c>
      <c r="AP39" s="343">
        <v>-2916</v>
      </c>
      <c r="AQ39" s="344">
        <v>-4961</v>
      </c>
      <c r="AR39" s="345">
        <v>-41.2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549</v>
      </c>
      <c r="AL40" s="1181"/>
      <c r="AM40" s="1181"/>
      <c r="AN40" s="1182"/>
      <c r="AO40" s="343">
        <v>-898380</v>
      </c>
      <c r="AP40" s="343">
        <v>-98550</v>
      </c>
      <c r="AQ40" s="344">
        <v>-92273</v>
      </c>
      <c r="AR40" s="345">
        <v>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234013</v>
      </c>
      <c r="AP41" s="343">
        <v>25671</v>
      </c>
      <c r="AQ41" s="344">
        <v>37889</v>
      </c>
      <c r="AR41" s="345">
        <v>-32.200000000000003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518</v>
      </c>
      <c r="AN49" s="1175" t="s">
        <v>553</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554</v>
      </c>
      <c r="AO50" s="360" t="s">
        <v>555</v>
      </c>
      <c r="AP50" s="361" t="s">
        <v>556</v>
      </c>
      <c r="AQ50" s="362" t="s">
        <v>557</v>
      </c>
      <c r="AR50" s="363" t="s">
        <v>558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1960833</v>
      </c>
      <c r="AN51" s="365">
        <v>191787</v>
      </c>
      <c r="AO51" s="366">
        <v>-10.199999999999999</v>
      </c>
      <c r="AP51" s="367">
        <v>162193</v>
      </c>
      <c r="AQ51" s="368">
        <v>22.7</v>
      </c>
      <c r="AR51" s="369">
        <v>-32.9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1643085</v>
      </c>
      <c r="AN52" s="373">
        <v>160709</v>
      </c>
      <c r="AO52" s="374">
        <v>-5.0999999999999996</v>
      </c>
      <c r="AP52" s="375">
        <v>79985</v>
      </c>
      <c r="AQ52" s="376">
        <v>19.2</v>
      </c>
      <c r="AR52" s="377">
        <v>-24.3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2082605</v>
      </c>
      <c r="AN53" s="365">
        <v>210004</v>
      </c>
      <c r="AO53" s="366">
        <v>9.5</v>
      </c>
      <c r="AP53" s="367">
        <v>168868</v>
      </c>
      <c r="AQ53" s="368">
        <v>4.0999999999999996</v>
      </c>
      <c r="AR53" s="369">
        <v>5.4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1493593</v>
      </c>
      <c r="AN54" s="373">
        <v>150609</v>
      </c>
      <c r="AO54" s="374">
        <v>-6.3</v>
      </c>
      <c r="AP54" s="375">
        <v>79360</v>
      </c>
      <c r="AQ54" s="376">
        <v>-0.8</v>
      </c>
      <c r="AR54" s="377">
        <v>-5.5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1719681</v>
      </c>
      <c r="AN55" s="365">
        <v>178298</v>
      </c>
      <c r="AO55" s="366">
        <v>-15.1</v>
      </c>
      <c r="AP55" s="367">
        <v>202870</v>
      </c>
      <c r="AQ55" s="368">
        <v>20.100000000000001</v>
      </c>
      <c r="AR55" s="369">
        <v>-35.200000000000003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1026957</v>
      </c>
      <c r="AN56" s="373">
        <v>106476</v>
      </c>
      <c r="AO56" s="374">
        <v>-29.3</v>
      </c>
      <c r="AP56" s="375">
        <v>79735</v>
      </c>
      <c r="AQ56" s="376">
        <v>0.5</v>
      </c>
      <c r="AR56" s="377">
        <v>-29.8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1101050</v>
      </c>
      <c r="AN57" s="365">
        <v>117133</v>
      </c>
      <c r="AO57" s="366">
        <v>-34.299999999999997</v>
      </c>
      <c r="AP57" s="367">
        <v>167497</v>
      </c>
      <c r="AQ57" s="368">
        <v>-17.399999999999999</v>
      </c>
      <c r="AR57" s="369">
        <v>-16.899999999999999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885355</v>
      </c>
      <c r="AN58" s="373">
        <v>94187</v>
      </c>
      <c r="AO58" s="374">
        <v>-11.5</v>
      </c>
      <c r="AP58" s="375">
        <v>82571</v>
      </c>
      <c r="AQ58" s="376">
        <v>3.6</v>
      </c>
      <c r="AR58" s="377">
        <v>-15.1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1299964</v>
      </c>
      <c r="AN59" s="365">
        <v>142602</v>
      </c>
      <c r="AO59" s="366">
        <v>21.7</v>
      </c>
      <c r="AP59" s="367">
        <v>190274</v>
      </c>
      <c r="AQ59" s="368">
        <v>13.6</v>
      </c>
      <c r="AR59" s="369">
        <v>8.1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837121</v>
      </c>
      <c r="AN60" s="373">
        <v>91830</v>
      </c>
      <c r="AO60" s="374">
        <v>-2.5</v>
      </c>
      <c r="AP60" s="375">
        <v>88584</v>
      </c>
      <c r="AQ60" s="376">
        <v>7.3</v>
      </c>
      <c r="AR60" s="377">
        <v>-9.8000000000000007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1632827</v>
      </c>
      <c r="AN61" s="380">
        <v>167965</v>
      </c>
      <c r="AO61" s="381">
        <v>-5.7</v>
      </c>
      <c r="AP61" s="382">
        <v>178340</v>
      </c>
      <c r="AQ61" s="383">
        <v>8.6</v>
      </c>
      <c r="AR61" s="369">
        <v>-14.3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1177222</v>
      </c>
      <c r="AN62" s="373">
        <v>120762</v>
      </c>
      <c r="AO62" s="374">
        <v>-10.9</v>
      </c>
      <c r="AP62" s="375">
        <v>82047</v>
      </c>
      <c r="AQ62" s="376">
        <v>6</v>
      </c>
      <c r="AR62" s="377">
        <v>-16.899999999999999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2BIQ6FhB6Oy0ovhBiYoKhLrwdD1ncZmRqxFRVEIZxQJIVlvGUdlLh24GruBCb0uaFoDafWZa8iQUdNZ0culGw==" saltValue="LdOfmb2HvOXdoiCR+fva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CQ34" sqref="CQ34:DE34"/>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567</v>
      </c>
    </row>
    <row r="120" spans="125:125" ht="13.5" hidden="1" customHeight="1"/>
    <row r="121" spans="125:125" ht="13.5" hidden="1" customHeight="1">
      <c r="DU121" s="291"/>
    </row>
  </sheetData>
  <sheetProtection algorithmName="SHA-512" hashValue="4szRZoN26c0ynFeq/x74mY22U1TkuKLMjLCq4AYkKv29QZn4Bl1SE2X87EqExk3Yqfxlil+deQIqcq2qHRS1Dg==" saltValue="ZZW019RxkCQ7r0brV8ub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70" zoomScaleNormal="70" zoomScaleSheetLayoutView="55" workbookViewId="0">
      <selection activeCell="CQ34" sqref="CQ34:DE34"/>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568</v>
      </c>
    </row>
  </sheetData>
  <sheetProtection algorithmName="SHA-512" hashValue="7TFzT+aGUb870GKW5zC2PBDIA0gOKTRJHr4FGzQ567cn8PJ+ZhL31J0hXxpyn5FrYAIbc9qQxtj442TUBMc3Fg==" saltValue="66rNrscjQDA+/eZCo9rT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85" zoomScaleNormal="85" zoomScaleSheetLayoutView="100" workbookViewId="0">
      <selection activeCell="CQ34" sqref="CQ34:DE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8" t="s">
        <v>3</v>
      </c>
      <c r="D47" s="1198"/>
      <c r="E47" s="1199"/>
      <c r="F47" s="11">
        <v>47.22</v>
      </c>
      <c r="G47" s="12">
        <v>52.48</v>
      </c>
      <c r="H47" s="12">
        <v>59.84</v>
      </c>
      <c r="I47" s="12">
        <v>66.260000000000005</v>
      </c>
      <c r="J47" s="13">
        <v>75.19</v>
      </c>
    </row>
    <row r="48" spans="2:10" ht="57.75" customHeight="1">
      <c r="B48" s="14"/>
      <c r="C48" s="1200" t="s">
        <v>4</v>
      </c>
      <c r="D48" s="1200"/>
      <c r="E48" s="1201"/>
      <c r="F48" s="15">
        <v>2.67</v>
      </c>
      <c r="G48" s="16">
        <v>1.4</v>
      </c>
      <c r="H48" s="16">
        <v>7.84</v>
      </c>
      <c r="I48" s="16">
        <v>13.76</v>
      </c>
      <c r="J48" s="17">
        <v>9.4700000000000006</v>
      </c>
    </row>
    <row r="49" spans="2:10" ht="57.75" customHeight="1" thickBot="1">
      <c r="B49" s="18"/>
      <c r="C49" s="1202" t="s">
        <v>5</v>
      </c>
      <c r="D49" s="1202"/>
      <c r="E49" s="1203"/>
      <c r="F49" s="19">
        <v>3.49</v>
      </c>
      <c r="G49" s="20">
        <v>2.27</v>
      </c>
      <c r="H49" s="20">
        <v>11.49</v>
      </c>
      <c r="I49" s="20">
        <v>9.77</v>
      </c>
      <c r="J49" s="21">
        <v>2.5</v>
      </c>
    </row>
    <row r="50" spans="2:10" ht="13.5" customHeight="1"/>
  </sheetData>
  <sheetProtection algorithmName="SHA-512" hashValue="HVMH3ZOxq2EhctYjXjdJRkwQuPqozzTCMqhyh7ZTNmQsALpIeXnTZgNBhFXdQBN9ZpH6fKKYQB696D+LTYtiqg==" saltValue="+kHwkEPzZBh+Vn5d1cl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2021-03-18T01:08:08Z</cp:lastPrinted>
  <dcterms:created xsi:type="dcterms:W3CDTF">2021-02-05T04:17:05Z</dcterms:created>
  <dcterms:modified xsi:type="dcterms:W3CDTF">2021-10-27T12:03:20Z</dcterms:modified>
  <cp:category/>
</cp:coreProperties>
</file>