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4 決算統計\05-01 財政状況資料集（R1年度の続き） - コピー\20200813【作業依頼】平成30年度財政状況資料集の作成について（2回目）\03 HP公表\"/>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CW102" i="12" l="1"/>
  <c r="CR102" i="12"/>
  <c r="AU63" i="12" l="1"/>
  <c r="AP63" i="12"/>
  <c r="AP23" i="12"/>
  <c r="V23" i="12"/>
  <c r="AA23" i="12"/>
  <c r="Q23" i="12"/>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O36" i="10"/>
  <c r="BE36" i="10"/>
  <c r="AM36" i="10"/>
  <c r="BE35" i="10"/>
  <c r="C35" i="10"/>
  <c r="C36" i="10" s="1"/>
  <c r="C34" i="10"/>
  <c r="C37" i="10" l="1"/>
  <c r="U34" i="10"/>
  <c r="U35" i="10" s="1"/>
  <c r="U36" i="10" s="1"/>
  <c r="U37" i="10" s="1"/>
  <c r="U38"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<sst xmlns="http://schemas.openxmlformats.org/spreadsheetml/2006/main" count="1184" uniqueCount="633">
  <si>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</si>
  <si>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</si>
  <si>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</si>
  <si>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</si>
  <si>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</si>
  <si>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</si>
  <si>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</si>
  <si>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</si>
  <si>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</si>
  <si>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</si>
  <si>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</si>
  <si>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</si>
  <si>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</si>
  <si>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</si>
  <si>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</si>
  <si>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</si>
  <si>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</si>
  <si>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</si>
  <si>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</si>
  <si>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</si>
  <si>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</si>
  <si>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</si>
  <si>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</si>
  <si>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</si>
  <si>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</si>
  <si>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</si>
  <si>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</si>
  <si>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</si>
  <si>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</si>
  <si>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</si>
  <si>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</si>
  <si>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</si>
  <si>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</si>
  <si>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</si>
  <si>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</si>
  <si>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</si>
  <si>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</si>
  <si>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</si>
  <si>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</si>
  <si>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</si>
  <si>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</si>
  <si>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</si>
  <si>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</si>
  <si>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</si>
  <si>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</si>
  <si>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</si>
  <si>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</si>
  <si>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</si>
  <si>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</si>
  <si>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</si>
  <si>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</si>
  <si>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</si>
  <si>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</si>
  <si>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</si>
  <si>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</si>
  <si>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</si>
  <si>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</si>
  <si>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</si>
  <si>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</si>
  <si>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</si>
  <si>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</si>
  <si>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</si>
  <si>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</si>
  <si>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</si>
  <si>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</si>
  <si>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</si>
  <si>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</si>
  <si>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</si>
  <si>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</si>
  <si>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</si>
  <si>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</si>
  <si>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</si>
  <si>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</si>
  <si>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</si>
  <si>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</si>
  <si>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</si>
  <si>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</si>
  <si>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</si>
  <si>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</si>
  <si>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</si>
  <si>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</si>
  <si>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</si>
  <si>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</si>
  <si>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</si>
  <si>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</si>
  <si>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</si>
  <si>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</si>
  <si>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</si>
  <si>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</si>
  <si>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</si>
  <si>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</si>
  <si>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</si>
  <si>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</si>
  <si>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</si>
  <si>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</si>
  <si>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</si>
  <si>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</si>
  <si>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</si>
  <si>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砥部町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</si>
  <si>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</si>
  <si>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</si>
  <si>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</si>
  <si>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</si>
  <si>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</si>
  <si>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</si>
  <si>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</si>
  <si>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</si>
  <si>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</si>
  <si>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</si>
  <si>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</si>
  <si>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</si>
  <si>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</si>
  <si>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</si>
  <si>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</si>
  <si>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</si>
  <si>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</si>
  <si>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</si>
  <si>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</si>
  <si>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</si>
  <si>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</si>
  <si>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</si>
  <si>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</si>
  <si>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</si>
  <si>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</si>
  <si>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</si>
  <si>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</si>
  <si>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</si>
  <si>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</si>
  <si>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</si>
  <si>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</si>
  <si>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</si>
  <si>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</si>
  <si>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</si>
  <si>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</si>
  <si>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</si>
  <si>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</si>
  <si>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</si>
  <si>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</si>
  <si>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</si>
  <si>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</si>
  <si>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</si>
  <si>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</si>
  <si>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</si>
  <si>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</si>
  <si>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</si>
  <si>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</si>
  <si>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</si>
  <si>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</si>
  <si>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</si>
  <si>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</si>
  <si>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</si>
  <si>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</si>
  <si>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</si>
  <si>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</si>
  <si>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</si>
  <si>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</si>
  <si>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</si>
  <si>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</si>
  <si>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</si>
  <si>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</si>
  <si>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</si>
  <si>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</si>
  <si>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</si>
  <si>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</si>
  <si>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</si>
  <si>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</si>
  <si>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</si>
  <si>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</si>
  <si>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</si>
  <si>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</si>
  <si>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</si>
  <si>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</si>
  <si>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</si>
  <si>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</si>
  <si>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</si>
  <si>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</si>
  <si>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</si>
  <si>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</si>
  <si>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</si>
  <si>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</si>
  <si>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</si>
  <si>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</si>
  <si>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</si>
  <si>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</si>
  <si>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</si>
  <si>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</si>
  <si>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</si>
  <si>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</si>
  <si>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</si>
  <si>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</si>
  <si>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</si>
  <si>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</si>
  <si>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</si>
  <si>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</si>
  <si>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</si>
  <si>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</si>
  <si>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</si>
  <si>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</si>
  <si>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</si>
  <si>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</si>
  <si>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</si>
  <si>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</si>
  <si>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</si>
  <si>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</si>
  <si>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</si>
  <si>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</si>
  <si>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</si>
  <si>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</si>
  <si>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</si>
  <si>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</si>
  <si>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</si>
  <si>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愛媛県砥部町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</si>
  <si>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</si>
  <si>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</si>
  <si>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</si>
  <si>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</si>
  <si>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</si>
  <si>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</si>
  <si>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</si>
  <si>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</si>
  <si>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</si>
  <si>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</si>
  <si>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</si>
  <si>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</si>
  <si>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</si>
  <si>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</si>
  <si>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</si>
  <si>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</si>
  <si>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</si>
  <si>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</si>
  <si>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</si>
  <si>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</si>
  <si>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</si>
  <si>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</si>
  <si>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</si>
  <si>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</si>
  <si>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</si>
  <si>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</si>
  <si>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</si>
  <si>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</si>
  <si>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</si>
  <si>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</si>
  <si>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</si>
  <si>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</si>
  <si>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</si>
  <si>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</si>
  <si>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</si>
  <si>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</si>
  <si>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</si>
  <si>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</si>
  <si>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</si>
  <si>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</si>
  <si>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</si>
  <si>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</si>
  <si>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</si>
  <si>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</si>
  <si>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</si>
  <si>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</si>
  <si>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</si>
  <si>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</si>
  <si>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</si>
  <si>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</si>
  <si>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</si>
  <si>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</si>
  <si>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</si>
  <si>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</si>
  <si>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</si>
  <si>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</si>
  <si>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</si>
  <si>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</si>
  <si>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</si>
  <si>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</si>
  <si>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</si>
  <si>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</si>
  <si>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</si>
  <si>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</si>
  <si>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</si>
  <si>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</si>
  <si>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</si>
  <si>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</si>
  <si>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</si>
  <si>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</si>
  <si>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</si>
  <si>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</si>
  <si>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</si>
  <si>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</si>
  <si>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</si>
  <si>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</si>
  <si>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</si>
  <si>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</si>
  <si>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</si>
  <si>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</si>
  <si>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</si>
  <si>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</si>
  <si>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</si>
  <si>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</si>
  <si>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</si>
  <si>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</si>
  <si>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</si>
  <si>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</si>
  <si>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</si>
  <si>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</si>
  <si>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</si>
  <si>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</si>
  <si>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</si>
  <si>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</si>
  <si>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</si>
  <si>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</si>
  <si>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</si>
  <si>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</si>
  <si>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</si>
  <si>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</si>
  <si>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</si>
  <si>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</si>
  <si>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</si>
  <si>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</si>
  <si>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</si>
  <si>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</si>
  <si>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</si>
  <si>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</si>
  <si>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</si>
  <si>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</si>
  <si>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</si>
  <si>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</si>
  <si>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</si>
  <si>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</si>
  <si>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</si>
  <si>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</si>
  <si>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</si>
  <si>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</si>
  <si>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</si>
  <si>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</si>
  <si>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</si>
  <si>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</si>
  <si>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</si>
  <si>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</si>
  <si>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</si>
  <si>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</si>
  <si>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</si>
  <si>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</si>
  <si>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</si>
  <si>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</si>
  <si>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</si>
  <si>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</si>
  <si>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</si>
  <si>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</si>
  <si>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</si>
  <si>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</si>
  <si>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</si>
  <si>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</si>
  <si>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</si>
  <si>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</si>
  <si>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</si>
  <si>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</si>
  <si>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</si>
  <si>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</si>
  <si>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</si>
  <si>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</si>
  <si>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</si>
  <si>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</si>
  <si>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</si>
  <si>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</si>
  <si>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</si>
  <si>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</si>
  <si>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</si>
  <si>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</si>
  <si>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愛媛県砥部町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</si>
  <si>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</si>
  <si>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</si>
  <si>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</si>
  <si>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</si>
  <si>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</si>
  <si>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</si>
  <si>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</si>
  <si>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</si>
  <si>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</si>
  <si>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</si>
  <si>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</si>
  <si>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</si>
  <si>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</si>
  <si>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</si>
  <si>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</si>
  <si>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</si>
  <si>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</si>
  <si>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</si>
  <si>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</si>
  <si>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</si>
  <si>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とべの館特別会計</t>
    <phoneticPr fontId="5"/>
  </si>
  <si>
    <t>とべ温泉特別会計</t>
    <phoneticPr fontId="5"/>
  </si>
  <si>
    <t>浄化槽特別会計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</si>
  <si>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</si>
  <si>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</si>
  <si>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</si>
  <si>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</si>
  <si>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</si>
  <si>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</si>
  <si>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</si>
  <si>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</si>
  <si>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</si>
  <si>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</si>
  <si>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</si>
  <si>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</si>
  <si>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</si>
  <si>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</si>
  <si>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</si>
  <si>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</si>
  <si>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</si>
  <si>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</si>
  <si>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</si>
  <si>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</si>
  <si>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</si>
  <si>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公共下水道事業会計</t>
    <phoneticPr fontId="5"/>
  </si>
  <si>
    <t>法適用企業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</si>
  <si>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</si>
  <si>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</si>
  <si>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</si>
  <si>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</si>
  <si>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</si>
  <si>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</si>
  <si>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</si>
  <si>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</si>
  <si>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</si>
  <si>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</si>
  <si>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</si>
  <si>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</si>
  <si>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</si>
  <si>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</si>
  <si>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</si>
  <si>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</si>
  <si>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</si>
  <si>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</si>
  <si>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</si>
  <si>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</si>
  <si>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</si>
  <si>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</si>
  <si>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</si>
  <si>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</si>
  <si>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</si>
  <si>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</si>
  <si>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</si>
  <si>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</si>
  <si>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</si>
  <si>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</si>
  <si>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</si>
  <si>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</si>
  <si>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</si>
  <si>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</si>
  <si>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</si>
  <si>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</si>
  <si>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</si>
  <si>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</si>
  <si>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</si>
  <si>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</si>
  <si>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</si>
  <si>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</si>
  <si>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</si>
  <si>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</si>
  <si>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</si>
  <si>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</si>
  <si>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</si>
  <si>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</si>
  <si>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</si>
  <si>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</si>
  <si>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</si>
  <si>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</si>
  <si>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</si>
  <si>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</si>
  <si>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</si>
  <si>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</si>
  <si>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</si>
  <si>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</si>
  <si>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</si>
  <si>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</si>
  <si>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</si>
  <si>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</si>
  <si>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</si>
  <si>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</si>
  <si>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</si>
  <si>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</si>
  <si>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</si>
  <si>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</si>
  <si>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</si>
  <si>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</si>
  <si>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介護保険事業特別会計（介護サービス事業勘定）</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</si>
  <si>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</si>
  <si>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</si>
  <si>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</si>
  <si>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</si>
  <si>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</si>
  <si>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</si>
  <si>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</si>
  <si>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</si>
  <si>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</si>
  <si>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</si>
  <si>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</si>
  <si>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</si>
  <si>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</si>
  <si>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</si>
  <si>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</si>
  <si>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</si>
  <si>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</si>
  <si>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</si>
  <si>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</si>
  <si>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</si>
  <si>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</si>
  <si>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</si>
  <si>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</si>
  <si>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</si>
  <si>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</si>
  <si>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</si>
  <si>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</si>
  <si>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</si>
  <si>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</si>
  <si>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</si>
  <si>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</si>
  <si>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</si>
  <si>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</si>
  <si>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</si>
  <si>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</si>
  <si>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</si>
  <si>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</si>
  <si>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</si>
  <si>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</si>
  <si>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</si>
  <si>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</si>
  <si>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</si>
  <si>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</si>
  <si>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</si>
  <si>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</si>
  <si>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</si>
  <si>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</si>
  <si>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</si>
  <si>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</si>
  <si>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</si>
  <si>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</si>
  <si>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</si>
  <si>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</si>
  <si>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</si>
  <si>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</si>
  <si>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</si>
  <si>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</si>
  <si>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</si>
  <si>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</si>
  <si>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</si>
  <si>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</si>
  <si>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</si>
  <si>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</si>
  <si>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</si>
  <si>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</si>
  <si>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</si>
  <si>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</si>
  <si>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</si>
  <si>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</si>
  <si>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</si>
  <si>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</si>
  <si>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</si>
  <si>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</si>
  <si>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</si>
  <si>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</si>
  <si>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</si>
  <si>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</si>
  <si>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</si>
  <si>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</si>
  <si>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</si>
  <si>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</si>
  <si>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</si>
  <si>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</si>
  <si>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</si>
  <si>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</si>
  <si>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</si>
  <si>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</si>
  <si>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1.76</t>
  </si>
  <si>
    <t>▲ 4.59</t>
  </si>
  <si>
    <t>▲ 8.79</t>
  </si>
  <si>
    <t>▲ 1.81</t>
  </si>
  <si>
    <t>▲ 0.32</t>
  </si>
  <si>
    <t>一般会計</t>
  </si>
  <si>
    <t>水道事業会計</t>
  </si>
  <si>
    <t>国民健康保険事業特別会計（事業勘定）</t>
  </si>
  <si>
    <t>公共下水道事業会計</t>
  </si>
  <si>
    <t>介護保険事業特別会計（保険事業勘定）</t>
  </si>
  <si>
    <t>浄化槽特別会計</t>
  </si>
  <si>
    <t>後期高齢者医療特別会計</t>
  </si>
  <si>
    <t>とべの館特別会計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</si>
  <si>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</si>
  <si>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</si>
  <si>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</si>
  <si>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</si>
  <si>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</si>
  <si>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</si>
  <si>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</si>
  <si>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</si>
  <si>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</si>
  <si>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</si>
  <si>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</si>
  <si>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</si>
  <si>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(株)グリーンキーパー</t>
    <rPh sb="0" eb="3">
      <t>カブシキガイシャ</t>
    </rPh>
    <phoneticPr fontId="2"/>
  </si>
  <si>
    <t>-</t>
    <phoneticPr fontId="2"/>
  </si>
  <si>
    <t>-</t>
    <phoneticPr fontId="2"/>
  </si>
  <si>
    <t>(株)砥部町産業開発公社</t>
    <rPh sb="0" eb="3">
      <t>カブ</t>
    </rPh>
    <rPh sb="3" eb="6">
      <t>トベチョウ</t>
    </rPh>
    <rPh sb="6" eb="8">
      <t>サンギョウ</t>
    </rPh>
    <rPh sb="8" eb="10">
      <t>カイハツ</t>
    </rPh>
    <rPh sb="10" eb="12">
      <t>コウシャ</t>
    </rPh>
    <phoneticPr fontId="2"/>
  </si>
  <si>
    <t>高齢者保健福祉基金</t>
    <rPh sb="0" eb="3">
      <t>コウレイシャ</t>
    </rPh>
    <rPh sb="3" eb="5">
      <t>ホケン</t>
    </rPh>
    <rPh sb="5" eb="7">
      <t>フクシ</t>
    </rPh>
    <rPh sb="7" eb="9">
      <t>キキン</t>
    </rPh>
    <phoneticPr fontId="5"/>
  </si>
  <si>
    <t>ふるさと創生基金</t>
    <rPh sb="4" eb="8">
      <t>ソウセイキキン</t>
    </rPh>
    <phoneticPr fontId="5"/>
  </si>
  <si>
    <t>浄化槽町有施設管理基金</t>
    <rPh sb="0" eb="3">
      <t>ジョウカソウ</t>
    </rPh>
    <rPh sb="3" eb="4">
      <t>チョウ</t>
    </rPh>
    <rPh sb="4" eb="5">
      <t>ユウ</t>
    </rPh>
    <rPh sb="5" eb="7">
      <t>シセツ</t>
    </rPh>
    <rPh sb="7" eb="9">
      <t>カンリ</t>
    </rPh>
    <rPh sb="9" eb="11">
      <t>キキン</t>
    </rPh>
    <phoneticPr fontId="5"/>
  </si>
  <si>
    <t>災害対策基金</t>
    <rPh sb="0" eb="2">
      <t>サイガイ</t>
    </rPh>
    <rPh sb="2" eb="4">
      <t>タイサク</t>
    </rPh>
    <rPh sb="4" eb="6">
      <t>キキン</t>
    </rPh>
    <phoneticPr fontId="5"/>
  </si>
  <si>
    <t>公共施設更新準備基金</t>
    <rPh sb="0" eb="2">
      <t>コウキョウ</t>
    </rPh>
    <rPh sb="2" eb="4">
      <t>シセツ</t>
    </rPh>
    <rPh sb="4" eb="6">
      <t>コウシン</t>
    </rPh>
    <rPh sb="5" eb="6">
      <t>シン</t>
    </rPh>
    <rPh sb="6" eb="8">
      <t>ジュンビ</t>
    </rPh>
    <rPh sb="8" eb="10">
      <t>キキン</t>
    </rPh>
    <phoneticPr fontId="5"/>
  </si>
  <si>
    <t>松山衛生事務組合（一般会計）</t>
    <rPh sb="0" eb="2">
      <t>マツヤマ</t>
    </rPh>
    <rPh sb="2" eb="4">
      <t>エイセイ</t>
    </rPh>
    <rPh sb="4" eb="6">
      <t>ジム</t>
    </rPh>
    <rPh sb="6" eb="8">
      <t>クミアイ</t>
    </rPh>
    <rPh sb="9" eb="13">
      <t>イッパンカイケイ</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</si>
  <si>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</si>
  <si>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</si>
  <si>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</si>
  <si>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</si>
  <si>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</si>
  <si>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</si>
  <si>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伊予市・伊予郡養護老人ホーム組合（一般会計）</t>
    <rPh sb="0" eb="3">
      <t>イヨシ</t>
    </rPh>
    <rPh sb="4" eb="7">
      <t>イヨグン</t>
    </rPh>
    <rPh sb="7" eb="9">
      <t>ヨウゴ</t>
    </rPh>
    <rPh sb="9" eb="11">
      <t>ロウジン</t>
    </rPh>
    <rPh sb="14" eb="16">
      <t>クミアイ</t>
    </rPh>
    <rPh sb="17" eb="21">
      <t>イッパンカイケイ</t>
    </rPh>
    <phoneticPr fontId="2"/>
  </si>
  <si>
    <t>大洲・喜多衛生事務組合（一般会計）</t>
    <rPh sb="0" eb="2">
      <t>オオズ</t>
    </rPh>
    <rPh sb="3" eb="5">
      <t>キタ</t>
    </rPh>
    <rPh sb="5" eb="7">
      <t>エイセイ</t>
    </rPh>
    <rPh sb="7" eb="9">
      <t>ジム</t>
    </rPh>
    <rPh sb="9" eb="11">
      <t>クミアイ</t>
    </rPh>
    <rPh sb="12" eb="16">
      <t>イッパンカイケイ</t>
    </rPh>
    <phoneticPr fontId="2"/>
  </si>
  <si>
    <t>伊予消防等事務組合（一般会計）</t>
    <rPh sb="0" eb="2">
      <t>イヨ</t>
    </rPh>
    <rPh sb="2" eb="4">
      <t>ショウボウ</t>
    </rPh>
    <rPh sb="4" eb="5">
      <t>トウ</t>
    </rPh>
    <rPh sb="5" eb="7">
      <t>ジム</t>
    </rPh>
    <rPh sb="7" eb="9">
      <t>クミアイ</t>
    </rPh>
    <rPh sb="10" eb="14">
      <t>イッパンカイケイ</t>
    </rPh>
    <phoneticPr fontId="2"/>
  </si>
  <si>
    <t>伊予市外二町共有物組合（一般会計）</t>
    <rPh sb="0" eb="3">
      <t>イヨシ</t>
    </rPh>
    <rPh sb="3" eb="4">
      <t>ホカ</t>
    </rPh>
    <rPh sb="4" eb="6">
      <t>ニチョウ</t>
    </rPh>
    <rPh sb="6" eb="8">
      <t>キョウユウ</t>
    </rPh>
    <rPh sb="8" eb="9">
      <t>モノ</t>
    </rPh>
    <rPh sb="9" eb="11">
      <t>クミアイ</t>
    </rPh>
    <rPh sb="12" eb="16">
      <t>イッパンカイケイ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</si>
  <si>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7">
      <t>イッパンカイケイ</t>
    </rPh>
    <phoneticPr fontId="2"/>
  </si>
  <si>
    <t>愛媛地方税滞納整理機構（一般会計）</t>
  </si>
  <si>
    <t>愛媛県後期高齢者医療広域連合（一般会計）</t>
  </si>
  <si>
    <t>愛媛県後期高齢者医療広域連合（後期高齢者医療特別会計）</t>
  </si>
  <si>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</si>
  <si>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</si>
  <si>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</si>
  <si>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</si>
  <si>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</si>
  <si>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</si>
  <si>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実質公債費比率は類似団体と比べて下回っているが、将来負担比率は今回大きく上回る状態となった。
今後も大型事業の実施が計画されており、公債費のさらなる増加が見込まれる。
歯止めをかけるためにも、起債対象となる事業の不必要を入念に判断しなければならない。</t>
    <rPh sb="0" eb="2">
      <t>ジッシツ</t>
    </rPh>
    <rPh sb="2" eb="4">
      <t>コウサイ</t>
    </rPh>
    <rPh sb="4" eb="5">
      <t>ヒ</t>
    </rPh>
    <rPh sb="5" eb="7">
      <t>ヒリツ</t>
    </rPh>
    <rPh sb="8" eb="10">
      <t>ルイジ</t>
    </rPh>
    <rPh sb="10" eb="12">
      <t>ダンタイ</t>
    </rPh>
    <rPh sb="13" eb="14">
      <t>クラ</t>
    </rPh>
    <rPh sb="16" eb="18">
      <t>シタマワ</t>
    </rPh>
    <rPh sb="24" eb="26">
      <t>ショウライ</t>
    </rPh>
    <rPh sb="26" eb="28">
      <t>フタン</t>
    </rPh>
    <rPh sb="28" eb="30">
      <t>ヒリツ</t>
    </rPh>
    <rPh sb="31" eb="33">
      <t>コンカイ</t>
    </rPh>
    <rPh sb="33" eb="34">
      <t>オオ</t>
    </rPh>
    <rPh sb="36" eb="38">
      <t>ウワマワ</t>
    </rPh>
    <rPh sb="39" eb="41">
      <t>ジョウタイ</t>
    </rPh>
    <rPh sb="47" eb="49">
      <t>コンゴ</t>
    </rPh>
    <rPh sb="50" eb="52">
      <t>オオガタ</t>
    </rPh>
    <rPh sb="52" eb="54">
      <t>ジギョウ</t>
    </rPh>
    <rPh sb="55" eb="57">
      <t>ジッシ</t>
    </rPh>
    <rPh sb="58" eb="60">
      <t>ケイカク</t>
    </rPh>
    <rPh sb="66" eb="68">
      <t>コウサイ</t>
    </rPh>
    <rPh sb="68" eb="69">
      <t>ヒ</t>
    </rPh>
    <rPh sb="74" eb="76">
      <t>ゾウカ</t>
    </rPh>
    <rPh sb="77" eb="79">
      <t>ミコ</t>
    </rPh>
    <rPh sb="84" eb="86">
      <t>ハド</t>
    </rPh>
    <rPh sb="96" eb="98">
      <t>キサイ</t>
    </rPh>
    <rPh sb="98" eb="100">
      <t>タイショウ</t>
    </rPh>
    <rPh sb="103" eb="105">
      <t>ジギョウ</t>
    </rPh>
    <rPh sb="106" eb="109">
      <t>フヒツヨウ</t>
    </rPh>
    <rPh sb="110" eb="112">
      <t>ニュウネン</t>
    </rPh>
    <rPh sb="113" eb="115">
      <t>ハンダン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</si>
  <si>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</si>
  <si>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</si>
  <si>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</si>
  <si>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有形固定資産減価償却率は類似団体と比較すると下回っている一方で、将来負担比率は上回る状態となり、今後も上昇すると懸念される。
悪化を最小限に抑えるためにも、公共施設の長寿命化に努めるとともに、起債を可能な限り抑制し、基金の積立てをする等の体制をとるよう努める。</t>
    <rPh sb="0" eb="2">
      <t>ユウケイ</t>
    </rPh>
    <rPh sb="2" eb="4">
      <t>コテイ</t>
    </rPh>
    <rPh sb="4" eb="6">
      <t>シサン</t>
    </rPh>
    <rPh sb="6" eb="10">
      <t>ゲンカショウキャク</t>
    </rPh>
    <rPh sb="10" eb="11">
      <t>リツ</t>
    </rPh>
    <rPh sb="12" eb="14">
      <t>ルイジ</t>
    </rPh>
    <rPh sb="14" eb="16">
      <t>ダンタイ</t>
    </rPh>
    <rPh sb="17" eb="19">
      <t>ヒカク</t>
    </rPh>
    <rPh sb="22" eb="24">
      <t>シタマワ</t>
    </rPh>
    <rPh sb="28" eb="30">
      <t>イッポウ</t>
    </rPh>
    <rPh sb="32" eb="34">
      <t>ショウライ</t>
    </rPh>
    <rPh sb="34" eb="36">
      <t>フタン</t>
    </rPh>
    <rPh sb="36" eb="38">
      <t>ヒリツ</t>
    </rPh>
    <rPh sb="39" eb="41">
      <t>ウワマワ</t>
    </rPh>
    <rPh sb="42" eb="44">
      <t>ジョウタイ</t>
    </rPh>
    <rPh sb="48" eb="50">
      <t>コンゴ</t>
    </rPh>
    <rPh sb="51" eb="53">
      <t>ジョウショウ</t>
    </rPh>
    <rPh sb="56" eb="58">
      <t>ケネン</t>
    </rPh>
    <rPh sb="63" eb="65">
      <t>アッカ</t>
    </rPh>
    <rPh sb="66" eb="69">
      <t>サイショウゲン</t>
    </rPh>
    <rPh sb="70" eb="71">
      <t>オサ</t>
    </rPh>
    <rPh sb="78" eb="80">
      <t>コウキョウ</t>
    </rPh>
    <rPh sb="80" eb="82">
      <t>シセツ</t>
    </rPh>
    <rPh sb="83" eb="84">
      <t>チョウ</t>
    </rPh>
    <rPh sb="84" eb="87">
      <t>ジュミョウカ</t>
    </rPh>
    <rPh sb="88" eb="89">
      <t>ツト</t>
    </rPh>
    <rPh sb="96" eb="98">
      <t>キサイ</t>
    </rPh>
    <rPh sb="99" eb="101">
      <t>カノウ</t>
    </rPh>
    <rPh sb="102" eb="103">
      <t>カギ</t>
    </rPh>
    <rPh sb="104" eb="106">
      <t>ヨクセイ</t>
    </rPh>
    <rPh sb="108" eb="110">
      <t>キキン</t>
    </rPh>
    <rPh sb="111" eb="113">
      <t>ツミタ</t>
    </rPh>
    <rPh sb="117" eb="118">
      <t>ナド</t>
    </rPh>
    <rPh sb="119" eb="121">
      <t>タイセイ</t>
    </rPh>
    <rPh sb="126" eb="127">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</si>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</sst>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E923-4BB8-BD4C-8BB53F126C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49370</c:v>
                </c:pt>
                <c:pt idx="1">
                  <c:v>49875</c:v>
                </c:pt>
                <c:pt idx="2">
                  <c:v>85639</c:v>
                </c:pt>
                <c:pt idx="3">
                  <c:v>76681</c:v>
                </c:pt>
                <c:pt idx="4">
                  <c:v>121970</c:v>
                </c:pt>
              </c:numCache>
            </c:numRef>
          </c:val>
          <c:smooth val="0"/>
          <c:extLst>
            <c:ext xmlns:c16="http://schemas.microsoft.com/office/drawing/2014/chart" uri="{C3380CC4-5D6E-409C-BE32-E72D297353CC}">
              <c16:uniqueId val="{00000001-E923-4BB8-BD4C-8BB53F126C88}"/>
            </c:ext>
          </c:extLst>
        </c:ser>
        <c:dLbls>
          <c:showLegendKey val="0"/>
          <c:showVal val="0"/>
          <c:showCatName val="0"/>
          <c:showSerName val="0"/>
          <c:showPercent val="0"/>
          <c:showBubbleSize val="0"/>
        </c:dLbls>
        <c:marker val="1"/>
        <c:smooth val="0"/>
        <c:axId val="318624112"/>
        <c:axId val="318627640"/>
      </c:lineChart>
      <c:catAx>
        <c:axId val="318624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627640"/>
        <c:crosses val="autoZero"/>
        <c:auto val="1"/>
        <c:lblAlgn val="ctr"/>
        <c:lblOffset val="100"/>
        <c:tickLblSkip val="1"/>
        <c:tickMarkSkip val="1"/>
        <c:noMultiLvlLbl val="0"/>
      </c:catAx>
      <c:valAx>
        <c:axId val="3186276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624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11.98</c:v>
                </c:pt>
                <c:pt idx="1">
                  <c:v>13.15</c:v>
                </c:pt>
                <c:pt idx="2">
                  <c:v>12.15</c:v>
                </c:pt>
                <c:pt idx="3">
                  <c:v>11.69</c:v>
                </c:pt>
                <c:pt idx="4">
                  <c:v>13.12</c:v>
                </c:pt>
              </c:numCache>
            </c:numRef>
          </c:val>
          <c:extLst>
            <c:ext xmlns:c16="http://schemas.microsoft.com/office/drawing/2014/chart" uri="{C3380CC4-5D6E-409C-BE32-E72D297353CC}">
              <c16:uniqueId val="{00000000-0BF2-4B34-8D59-CF0EDD871E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27.12</c:v>
                </c:pt>
                <c:pt idx="1">
                  <c:v>24.54</c:v>
                </c:pt>
                <c:pt idx="2">
                  <c:v>19.829999999999998</c:v>
                </c:pt>
                <c:pt idx="3">
                  <c:v>20.41</c:v>
                </c:pt>
                <c:pt idx="4">
                  <c:v>18.239999999999998</c:v>
                </c:pt>
              </c:numCache>
            </c:numRef>
          </c:val>
          <c:extLst>
            <c:ext xmlns:c16="http://schemas.microsoft.com/office/drawing/2014/chart" uri="{C3380CC4-5D6E-409C-BE32-E72D297353CC}">
              <c16:uniqueId val="{00000001-0BF2-4B34-8D59-CF0EDD871E77}"/>
            </c:ext>
          </c:extLst>
        </c:ser>
        <c:dLbls>
          <c:showLegendKey val="0"/>
          <c:showVal val="0"/>
          <c:showCatName val="0"/>
          <c:showSerName val="0"/>
          <c:showPercent val="0"/>
          <c:showBubbleSize val="0"/>
        </c:dLbls>
        <c:gapWidth val="250"/>
        <c:overlap val="100"/>
        <c:axId val="318625288"/>
        <c:axId val="318625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-1.76</c:v>
                </c:pt>
                <c:pt idx="1">
                  <c:v>-4.59</c:v>
                </c:pt>
                <c:pt idx="2">
                  <c:v>-8.7899999999999991</c:v>
                </c:pt>
                <c:pt idx="3">
                  <c:v>-1.81</c:v>
                </c:pt>
                <c:pt idx="4">
                  <c:v>-0.32</c:v>
                </c:pt>
              </c:numCache>
            </c:numRef>
          </c:val>
          <c:smooth val="0"/>
          <c:extLst>
            <c:ext xmlns:c16="http://schemas.microsoft.com/office/drawing/2014/chart" uri="{C3380CC4-5D6E-409C-BE32-E72D297353CC}">
              <c16:uniqueId val="{00000002-0BF2-4B34-8D59-CF0EDD871E77}"/>
            </c:ext>
          </c:extLst>
        </c:ser>
        <c:dLbls>
          <c:showLegendKey val="0"/>
          <c:showVal val="0"/>
          <c:showCatName val="0"/>
          <c:showSerName val="0"/>
          <c:showPercent val="0"/>
          <c:showBubbleSize val="0"/>
        </c:dLbls>
        <c:marker val="1"/>
        <c:smooth val="0"/>
        <c:axId val="318625288"/>
        <c:axId val="318625680"/>
      </c:lineChart>
      <c:catAx>
        <c:axId val="318625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8625680"/>
        <c:crosses val="autoZero"/>
        <c:auto val="1"/>
        <c:lblAlgn val="ctr"/>
        <c:lblOffset val="100"/>
        <c:tickLblSkip val="1"/>
        <c:tickMarkSkip val="1"/>
        <c:noMultiLvlLbl val="0"/>
      </c:catAx>
      <c:valAx>
        <c:axId val="31862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625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0.25</c:v>
                </c:pt>
                <c:pt idx="2">
                  <c:v>#N/A</c:v>
                </c:pt>
                <c:pt idx="3">
                  <c:v>7.0000000000000007E-2</c:v>
                </c:pt>
                <c:pt idx="4">
                  <c:v>#N/A</c:v>
                </c:pt>
                <c:pt idx="5">
                  <c:v>0.16</c:v>
                </c:pt>
                <c:pt idx="6">
                  <c:v>#N/A</c:v>
                </c:pt>
                <c:pt idx="7">
                  <c:v>0.06</c:v>
                </c:pt>
                <c:pt idx="8">
                  <c:v>#N/A</c:v>
                </c:pt>
                <c:pt idx="9">
                  <c:v>0.05</c:v>
                </c:pt>
              </c:numCache>
            </c:numRef>
          </c:val>
          <c:extLst>
            <c:ext xmlns:c16="http://schemas.microsoft.com/office/drawing/2014/chart" uri="{C3380CC4-5D6E-409C-BE32-E72D297353CC}">
              <c16:uniqueId val="{00000000-846F-4B8E-8D5C-FFF3E92DA9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6F-4B8E-8D5C-FFF3E92DA965}"/>
            </c:ext>
          </c:extLst>
        </c:ser>
        <c:ser>
          <c:idx val="2"/>
          <c:order val="2"/>
          <c:tx>
            <c:strRef>
              <c:f>データシート!$A$29</c:f>
              <c:strCache>
                <c:ptCount val="1"/>
                <c:pt idx="0">
                  <c:v>とべの館特別会計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0.15</c:v>
                </c:pt>
                <c:pt idx="2">
                  <c:v>#N/A</c:v>
                </c:pt>
                <c:pt idx="3">
                  <c:v>0.15</c:v>
                </c:pt>
                <c:pt idx="4">
                  <c:v>#N/A</c:v>
                </c:pt>
                <c:pt idx="5">
                  <c:v>0.28000000000000003</c:v>
                </c:pt>
                <c:pt idx="6">
                  <c:v>#N/A</c:v>
                </c:pt>
                <c:pt idx="7">
                  <c:v>0.24</c:v>
                </c:pt>
                <c:pt idx="8">
                  <c:v>#N/A</c:v>
                </c:pt>
                <c:pt idx="9">
                  <c:v>0.2</c:v>
                </c:pt>
              </c:numCache>
            </c:numRef>
          </c:val>
          <c:extLst>
            <c:ext xmlns:c16="http://schemas.microsoft.com/office/drawing/2014/chart" uri="{C3380CC4-5D6E-409C-BE32-E72D297353CC}">
              <c16:uniqueId val="{00000002-846F-4B8E-8D5C-FFF3E92DA96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0.25</c:v>
                </c:pt>
                <c:pt idx="4">
                  <c:v>#N/A</c:v>
                </c:pt>
                <c:pt idx="5">
                  <c:v>0.13</c:v>
                </c:pt>
                <c:pt idx="6">
                  <c:v>#N/A</c:v>
                </c:pt>
                <c:pt idx="7">
                  <c:v>0.13</c:v>
                </c:pt>
                <c:pt idx="8">
                  <c:v>#N/A</c:v>
                </c:pt>
                <c:pt idx="9">
                  <c:v>0.26</c:v>
                </c:pt>
              </c:numCache>
            </c:numRef>
          </c:val>
          <c:extLst>
            <c:ext xmlns:c16="http://schemas.microsoft.com/office/drawing/2014/chart" uri="{C3380CC4-5D6E-409C-BE32-E72D297353CC}">
              <c16:uniqueId val="{00000003-846F-4B8E-8D5C-FFF3E92DA965}"/>
            </c:ext>
          </c:extLst>
        </c:ser>
        <c:ser>
          <c:idx val="4"/>
          <c:order val="4"/>
          <c:tx>
            <c:strRef>
              <c:f>データシート!$A$31</c:f>
              <c:strCache>
                <c:ptCount val="1"/>
                <c:pt idx="0">
                  <c:v>浄化槽特別会計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0.76</c:v>
                </c:pt>
                <c:pt idx="2">
                  <c:v>#N/A</c:v>
                </c:pt>
                <c:pt idx="3">
                  <c:v>0.56999999999999995</c:v>
                </c:pt>
                <c:pt idx="4">
                  <c:v>#N/A</c:v>
                </c:pt>
                <c:pt idx="5">
                  <c:v>0.53</c:v>
                </c:pt>
                <c:pt idx="6">
                  <c:v>#N/A</c:v>
                </c:pt>
                <c:pt idx="7">
                  <c:v>0.4</c:v>
                </c:pt>
                <c:pt idx="8">
                  <c:v>#N/A</c:v>
                </c:pt>
                <c:pt idx="9">
                  <c:v>0.54</c:v>
                </c:pt>
              </c:numCache>
            </c:numRef>
          </c:val>
          <c:extLst>
            <c:ext xmlns:c16="http://schemas.microsoft.com/office/drawing/2014/chart" uri="{C3380CC4-5D6E-409C-BE32-E72D297353CC}">
              <c16:uniqueId val="{00000004-846F-4B8E-8D5C-FFF3E92DA965}"/>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0.72</c:v>
                </c:pt>
                <c:pt idx="2">
                  <c:v>#N/A</c:v>
                </c:pt>
                <c:pt idx="3">
                  <c:v>0.1</c:v>
                </c:pt>
                <c:pt idx="4">
                  <c:v>#N/A</c:v>
                </c:pt>
                <c:pt idx="5">
                  <c:v>1.79</c:v>
                </c:pt>
                <c:pt idx="6">
                  <c:v>#N/A</c:v>
                </c:pt>
                <c:pt idx="7">
                  <c:v>2.3199999999999998</c:v>
                </c:pt>
                <c:pt idx="8">
                  <c:v>#N/A</c:v>
                </c:pt>
                <c:pt idx="9">
                  <c:v>1.1200000000000001</c:v>
                </c:pt>
              </c:numCache>
            </c:numRef>
          </c:val>
          <c:extLst>
            <c:ext xmlns:c16="http://schemas.microsoft.com/office/drawing/2014/chart" uri="{C3380CC4-5D6E-409C-BE32-E72D297353CC}">
              <c16:uniqueId val="{00000005-846F-4B8E-8D5C-FFF3E92DA965}"/>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6.46</c:v>
                </c:pt>
                <c:pt idx="2">
                  <c:v>#N/A</c:v>
                </c:pt>
                <c:pt idx="3">
                  <c:v>6.95</c:v>
                </c:pt>
                <c:pt idx="4">
                  <c:v>#N/A</c:v>
                </c:pt>
                <c:pt idx="5">
                  <c:v>7.75</c:v>
                </c:pt>
                <c:pt idx="6">
                  <c:v>#N/A</c:v>
                </c:pt>
                <c:pt idx="7">
                  <c:v>7.15</c:v>
                </c:pt>
                <c:pt idx="8">
                  <c:v>#N/A</c:v>
                </c:pt>
                <c:pt idx="9">
                  <c:v>6.24</c:v>
                </c:pt>
              </c:numCache>
            </c:numRef>
          </c:val>
          <c:extLst>
            <c:ext xmlns:c16="http://schemas.microsoft.com/office/drawing/2014/chart" uri="{C3380CC4-5D6E-409C-BE32-E72D297353CC}">
              <c16:uniqueId val="{00000006-846F-4B8E-8D5C-FFF3E92DA965}"/>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3.46</c:v>
                </c:pt>
                <c:pt idx="2">
                  <c:v>#N/A</c:v>
                </c:pt>
                <c:pt idx="3">
                  <c:v>4.7300000000000004</c:v>
                </c:pt>
                <c:pt idx="4">
                  <c:v>#N/A</c:v>
                </c:pt>
                <c:pt idx="5">
                  <c:v>7.28</c:v>
                </c:pt>
                <c:pt idx="6">
                  <c:v>#N/A</c:v>
                </c:pt>
                <c:pt idx="7">
                  <c:v>7.01</c:v>
                </c:pt>
                <c:pt idx="8">
                  <c:v>#N/A</c:v>
                </c:pt>
                <c:pt idx="9">
                  <c:v>6.36</c:v>
                </c:pt>
              </c:numCache>
            </c:numRef>
          </c:val>
          <c:extLst>
            <c:ext xmlns:c16="http://schemas.microsoft.com/office/drawing/2014/chart" uri="{C3380CC4-5D6E-409C-BE32-E72D297353CC}">
              <c16:uniqueId val="{00000007-846F-4B8E-8D5C-FFF3E92DA96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5.84</c:v>
                </c:pt>
                <c:pt idx="2">
                  <c:v>#N/A</c:v>
                </c:pt>
                <c:pt idx="3">
                  <c:v>6.77</c:v>
                </c:pt>
                <c:pt idx="4">
                  <c:v>#N/A</c:v>
                </c:pt>
                <c:pt idx="5">
                  <c:v>7.85</c:v>
                </c:pt>
                <c:pt idx="6">
                  <c:v>#N/A</c:v>
                </c:pt>
                <c:pt idx="7">
                  <c:v>7.52</c:v>
                </c:pt>
                <c:pt idx="8">
                  <c:v>#N/A</c:v>
                </c:pt>
                <c:pt idx="9">
                  <c:v>7.21</c:v>
                </c:pt>
              </c:numCache>
            </c:numRef>
          </c:val>
          <c:extLst>
            <c:ext xmlns:c16="http://schemas.microsoft.com/office/drawing/2014/chart" uri="{C3380CC4-5D6E-409C-BE32-E72D297353CC}">
              <c16:uniqueId val="{00000008-846F-4B8E-8D5C-FFF3E92DA96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10.91</c:v>
                </c:pt>
                <c:pt idx="2">
                  <c:v>#N/A</c:v>
                </c:pt>
                <c:pt idx="3">
                  <c:v>12.42</c:v>
                </c:pt>
                <c:pt idx="4">
                  <c:v>#N/A</c:v>
                </c:pt>
                <c:pt idx="5">
                  <c:v>11.17</c:v>
                </c:pt>
                <c:pt idx="6">
                  <c:v>#N/A</c:v>
                </c:pt>
                <c:pt idx="7">
                  <c:v>10.98</c:v>
                </c:pt>
                <c:pt idx="8">
                  <c:v>#N/A</c:v>
                </c:pt>
                <c:pt idx="9">
                  <c:v>12.31</c:v>
                </c:pt>
              </c:numCache>
            </c:numRef>
          </c:val>
          <c:extLst>
            <c:ext xmlns:c16="http://schemas.microsoft.com/office/drawing/2014/chart" uri="{C3380CC4-5D6E-409C-BE32-E72D297353CC}">
              <c16:uniqueId val="{00000009-846F-4B8E-8D5C-FFF3E92DA965}"/>
            </c:ext>
          </c:extLst>
        </c:ser>
        <c:dLbls>
          <c:showLegendKey val="0"/>
          <c:showVal val="0"/>
          <c:showCatName val="0"/>
          <c:showSerName val="0"/>
          <c:showPercent val="0"/>
          <c:showBubbleSize val="0"/>
        </c:dLbls>
        <c:gapWidth val="150"/>
        <c:overlap val="100"/>
        <c:axId val="454068816"/>
        <c:axId val="454068424"/>
      </c:barChart>
      <c:catAx>
        <c:axId val="45406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4068424"/>
        <c:crosses val="autoZero"/>
        <c:auto val="1"/>
        <c:lblAlgn val="ctr"/>
        <c:lblOffset val="100"/>
        <c:tickLblSkip val="1"/>
        <c:tickMarkSkip val="1"/>
        <c:noMultiLvlLbl val="0"/>
      </c:catAx>
      <c:valAx>
        <c:axId val="454068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068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677</c:v>
                </c:pt>
                <c:pt idx="5">
                  <c:v>626</c:v>
                </c:pt>
                <c:pt idx="8">
                  <c:v>615</c:v>
                </c:pt>
                <c:pt idx="11">
                  <c:v>635</c:v>
                </c:pt>
                <c:pt idx="14">
                  <c:v>632</c:v>
                </c:pt>
              </c:numCache>
            </c:numRef>
          </c:val>
          <c:extLst>
            <c:ext xmlns:c16="http://schemas.microsoft.com/office/drawing/2014/chart" uri="{C3380CC4-5D6E-409C-BE32-E72D297353CC}">
              <c16:uniqueId val="{00000000-F1A9-473C-83E0-C64FE23937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A9-473C-83E0-C64FE23937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1</c:v>
                </c:pt>
                <c:pt idx="6">
                  <c:v>1</c:v>
                </c:pt>
                <c:pt idx="9">
                  <c:v>2</c:v>
                </c:pt>
                <c:pt idx="12">
                  <c:v>2</c:v>
                </c:pt>
              </c:numCache>
            </c:numRef>
          </c:val>
          <c:extLst>
            <c:ext xmlns:c16="http://schemas.microsoft.com/office/drawing/2014/chart" uri="{C3380CC4-5D6E-409C-BE32-E72D297353CC}">
              <c16:uniqueId val="{00000002-F1A9-473C-83E0-C64FE23937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c:v>
                </c:pt>
                <c:pt idx="3">
                  <c:v>34</c:v>
                </c:pt>
                <c:pt idx="6">
                  <c:v>35</c:v>
                </c:pt>
                <c:pt idx="9">
                  <c:v>34</c:v>
                </c:pt>
                <c:pt idx="12">
                  <c:v>32</c:v>
                </c:pt>
              </c:numCache>
            </c:numRef>
          </c:val>
          <c:extLst>
            <c:ext xmlns:c16="http://schemas.microsoft.com/office/drawing/2014/chart" uri="{C3380CC4-5D6E-409C-BE32-E72D297353CC}">
              <c16:uniqueId val="{00000003-F1A9-473C-83E0-C64FE23937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110</c:v>
                </c:pt>
                <c:pt idx="3">
                  <c:v>123</c:v>
                </c:pt>
                <c:pt idx="6">
                  <c:v>129</c:v>
                </c:pt>
                <c:pt idx="9">
                  <c:v>118</c:v>
                </c:pt>
                <c:pt idx="12">
                  <c:v>119</c:v>
                </c:pt>
              </c:numCache>
            </c:numRef>
          </c:val>
          <c:extLst>
            <c:ext xmlns:c16="http://schemas.microsoft.com/office/drawing/2014/chart" uri="{C3380CC4-5D6E-409C-BE32-E72D297353CC}">
              <c16:uniqueId val="{00000004-F1A9-473C-83E0-C64FE23937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A9-473C-83E0-C64FE23937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A9-473C-83E0-C64FE23937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600</c:v>
                </c:pt>
                <c:pt idx="3">
                  <c:v>526</c:v>
                </c:pt>
                <c:pt idx="6">
                  <c:v>553</c:v>
                </c:pt>
                <c:pt idx="9">
                  <c:v>558</c:v>
                </c:pt>
                <c:pt idx="12">
                  <c:v>573</c:v>
                </c:pt>
              </c:numCache>
            </c:numRef>
          </c:val>
          <c:extLst>
            <c:ext xmlns:c16="http://schemas.microsoft.com/office/drawing/2014/chart" uri="{C3380CC4-5D6E-409C-BE32-E72D297353CC}">
              <c16:uniqueId val="{00000007-F1A9-473C-83E0-C64FE239374F}"/>
            </c:ext>
          </c:extLst>
        </c:ser>
        <c:dLbls>
          <c:showLegendKey val="0"/>
          <c:showVal val="0"/>
          <c:showCatName val="0"/>
          <c:showSerName val="0"/>
          <c:showPercent val="0"/>
          <c:showBubbleSize val="0"/>
        </c:dLbls>
        <c:gapWidth val="100"/>
        <c:overlap val="100"/>
        <c:axId val="454064896"/>
        <c:axId val="454065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58</c:v>
                </c:pt>
                <c:pt idx="2">
                  <c:v>#N/A</c:v>
                </c:pt>
                <c:pt idx="3">
                  <c:v>#N/A</c:v>
                </c:pt>
                <c:pt idx="4">
                  <c:v>58</c:v>
                </c:pt>
                <c:pt idx="5">
                  <c:v>#N/A</c:v>
                </c:pt>
                <c:pt idx="6">
                  <c:v>#N/A</c:v>
                </c:pt>
                <c:pt idx="7">
                  <c:v>103</c:v>
                </c:pt>
                <c:pt idx="8">
                  <c:v>#N/A</c:v>
                </c:pt>
                <c:pt idx="9">
                  <c:v>#N/A</c:v>
                </c:pt>
                <c:pt idx="10">
                  <c:v>77</c:v>
                </c:pt>
                <c:pt idx="11">
                  <c:v>#N/A</c:v>
                </c:pt>
                <c:pt idx="12">
                  <c:v>#N/A</c:v>
                </c:pt>
                <c:pt idx="13">
                  <c:v>94</c:v>
                </c:pt>
                <c:pt idx="14">
                  <c:v>#N/A</c:v>
                </c:pt>
              </c:numCache>
            </c:numRef>
          </c:val>
          <c:smooth val="0"/>
          <c:extLst>
            <c:ext xmlns:c16="http://schemas.microsoft.com/office/drawing/2014/chart" uri="{C3380CC4-5D6E-409C-BE32-E72D297353CC}">
              <c16:uniqueId val="{00000008-F1A9-473C-83E0-C64FE239374F}"/>
            </c:ext>
          </c:extLst>
        </c:ser>
        <c:dLbls>
          <c:showLegendKey val="0"/>
          <c:showVal val="0"/>
          <c:showCatName val="0"/>
          <c:showSerName val="0"/>
          <c:showPercent val="0"/>
          <c:showBubbleSize val="0"/>
        </c:dLbls>
        <c:marker val="1"/>
        <c:smooth val="0"/>
        <c:axId val="454064896"/>
        <c:axId val="454065288"/>
      </c:lineChart>
      <c:catAx>
        <c:axId val="45406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4065288"/>
        <c:crosses val="autoZero"/>
        <c:auto val="1"/>
        <c:lblAlgn val="ctr"/>
        <c:lblOffset val="100"/>
        <c:tickLblSkip val="1"/>
        <c:tickMarkSkip val="1"/>
        <c:noMultiLvlLbl val="0"/>
      </c:catAx>
      <c:valAx>
        <c:axId val="454065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06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7454</c:v>
                </c:pt>
                <c:pt idx="5">
                  <c:v>7563</c:v>
                </c:pt>
                <c:pt idx="8">
                  <c:v>8116</c:v>
                </c:pt>
                <c:pt idx="11">
                  <c:v>8697</c:v>
                </c:pt>
                <c:pt idx="14">
                  <c:v>9286</c:v>
                </c:pt>
              </c:numCache>
            </c:numRef>
          </c:val>
          <c:extLst>
            <c:ext xmlns:c16="http://schemas.microsoft.com/office/drawing/2014/chart" uri="{C3380CC4-5D6E-409C-BE32-E72D297353CC}">
              <c16:uniqueId val="{00000000-07E2-4E37-8933-0F5CB46A0C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115</c:v>
                </c:pt>
                <c:pt idx="5">
                  <c:v>111</c:v>
                </c:pt>
                <c:pt idx="8">
                  <c:v>106</c:v>
                </c:pt>
                <c:pt idx="11">
                  <c:v>144</c:v>
                </c:pt>
                <c:pt idx="14">
                  <c:v>132</c:v>
                </c:pt>
              </c:numCache>
            </c:numRef>
          </c:val>
          <c:extLst>
            <c:ext xmlns:c16="http://schemas.microsoft.com/office/drawing/2014/chart" uri="{C3380CC4-5D6E-409C-BE32-E72D297353CC}">
              <c16:uniqueId val="{00000001-07E2-4E37-8933-0F5CB46A0C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3608</c:v>
                </c:pt>
                <c:pt idx="5">
                  <c:v>3423</c:v>
                </c:pt>
                <c:pt idx="8">
                  <c:v>2905</c:v>
                </c:pt>
                <c:pt idx="11">
                  <c:v>2633</c:v>
                </c:pt>
                <c:pt idx="14">
                  <c:v>2331</c:v>
                </c:pt>
              </c:numCache>
            </c:numRef>
          </c:val>
          <c:extLst>
            <c:ext xmlns:c16="http://schemas.microsoft.com/office/drawing/2014/chart" uri="{C3380CC4-5D6E-409C-BE32-E72D297353CC}">
              <c16:uniqueId val="{00000002-07E2-4E37-8933-0F5CB46A0C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E2-4E37-8933-0F5CB46A0C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E2-4E37-8933-0F5CB46A0C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E2-4E37-8933-0F5CB46A0C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564</c:v>
                </c:pt>
                <c:pt idx="3">
                  <c:v>588</c:v>
                </c:pt>
                <c:pt idx="6">
                  <c:v>519</c:v>
                </c:pt>
                <c:pt idx="9">
                  <c:v>448</c:v>
                </c:pt>
                <c:pt idx="12">
                  <c:v>516</c:v>
                </c:pt>
              </c:numCache>
            </c:numRef>
          </c:val>
          <c:extLst>
            <c:ext xmlns:c16="http://schemas.microsoft.com/office/drawing/2014/chart" uri="{C3380CC4-5D6E-409C-BE32-E72D297353CC}">
              <c16:uniqueId val="{00000006-07E2-4E37-8933-0F5CB46A0C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245</c:v>
                </c:pt>
                <c:pt idx="3">
                  <c:v>215</c:v>
                </c:pt>
                <c:pt idx="6">
                  <c:v>263</c:v>
                </c:pt>
                <c:pt idx="9">
                  <c:v>309</c:v>
                </c:pt>
                <c:pt idx="12">
                  <c:v>278</c:v>
                </c:pt>
              </c:numCache>
            </c:numRef>
          </c:val>
          <c:extLst>
            <c:ext xmlns:c16="http://schemas.microsoft.com/office/drawing/2014/chart" uri="{C3380CC4-5D6E-409C-BE32-E72D297353CC}">
              <c16:uniqueId val="{00000007-07E2-4E37-8933-0F5CB46A0C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3665</c:v>
                </c:pt>
                <c:pt idx="3">
                  <c:v>3647</c:v>
                </c:pt>
                <c:pt idx="6">
                  <c:v>3562</c:v>
                </c:pt>
                <c:pt idx="9">
                  <c:v>3490</c:v>
                </c:pt>
                <c:pt idx="12">
                  <c:v>3410</c:v>
                </c:pt>
              </c:numCache>
            </c:numRef>
          </c:val>
          <c:extLst>
            <c:ext xmlns:c16="http://schemas.microsoft.com/office/drawing/2014/chart" uri="{C3380CC4-5D6E-409C-BE32-E72D297353CC}">
              <c16:uniqueId val="{00000008-07E2-4E37-8933-0F5CB46A0C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7E2-4E37-8933-0F5CB46A0C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6271</c:v>
                </c:pt>
                <c:pt idx="3">
                  <c:v>6591</c:v>
                </c:pt>
                <c:pt idx="6">
                  <c:v>7531</c:v>
                </c:pt>
                <c:pt idx="9">
                  <c:v>8160</c:v>
                </c:pt>
                <c:pt idx="12">
                  <c:v>9600</c:v>
                </c:pt>
              </c:numCache>
            </c:numRef>
          </c:val>
          <c:extLst>
            <c:ext xmlns:c16="http://schemas.microsoft.com/office/drawing/2014/chart" uri="{C3380CC4-5D6E-409C-BE32-E72D297353CC}">
              <c16:uniqueId val="{0000000A-07E2-4E37-8933-0F5CB46A0C9E}"/>
            </c:ext>
          </c:extLst>
        </c:ser>
        <c:dLbls>
          <c:showLegendKey val="0"/>
          <c:showVal val="0"/>
          <c:showCatName val="0"/>
          <c:showSerName val="0"/>
          <c:showPercent val="0"/>
          <c:showBubbleSize val="0"/>
        </c:dLbls>
        <c:gapWidth val="100"/>
        <c:overlap val="100"/>
        <c:axId val="454062936"/>
        <c:axId val="454064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748</c:v>
                </c:pt>
                <c:pt idx="8">
                  <c:v>#N/A</c:v>
                </c:pt>
                <c:pt idx="9">
                  <c:v>#N/A</c:v>
                </c:pt>
                <c:pt idx="10">
                  <c:v>933</c:v>
                </c:pt>
                <c:pt idx="11">
                  <c:v>#N/A</c:v>
                </c:pt>
                <c:pt idx="12">
                  <c:v>#N/A</c:v>
                </c:pt>
                <c:pt idx="13">
                  <c:v>2055</c:v>
                </c:pt>
                <c:pt idx="14">
                  <c:v>#N/A</c:v>
                </c:pt>
              </c:numCache>
            </c:numRef>
          </c:val>
          <c:smooth val="0"/>
          <c:extLst>
            <c:ext xmlns:c16="http://schemas.microsoft.com/office/drawing/2014/chart" uri="{C3380CC4-5D6E-409C-BE32-E72D297353CC}">
              <c16:uniqueId val="{0000000B-07E2-4E37-8933-0F5CB46A0C9E}"/>
            </c:ext>
          </c:extLst>
        </c:ser>
        <c:dLbls>
          <c:showLegendKey val="0"/>
          <c:showVal val="0"/>
          <c:showCatName val="0"/>
          <c:showSerName val="0"/>
          <c:showPercent val="0"/>
          <c:showBubbleSize val="0"/>
        </c:dLbls>
        <c:marker val="1"/>
        <c:smooth val="0"/>
        <c:axId val="454062936"/>
        <c:axId val="454064112"/>
      </c:lineChart>
      <c:catAx>
        <c:axId val="454062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4064112"/>
        <c:crosses val="autoZero"/>
        <c:auto val="1"/>
        <c:lblAlgn val="ctr"/>
        <c:lblOffset val="100"/>
        <c:tickLblSkip val="1"/>
        <c:tickMarkSkip val="1"/>
        <c:noMultiLvlLbl val="0"/>
      </c:catAx>
      <c:valAx>
        <c:axId val="45406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062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1025</c:v>
                </c:pt>
                <c:pt idx="1">
                  <c:v>1055</c:v>
                </c:pt>
                <c:pt idx="2">
                  <c:v>956</c:v>
                </c:pt>
              </c:numCache>
            </c:numRef>
          </c:val>
          <c:extLst>
            <c:ext xmlns:c16="http://schemas.microsoft.com/office/drawing/2014/chart" uri="{C3380CC4-5D6E-409C-BE32-E72D297353CC}">
              <c16:uniqueId val="{00000000-AB0C-4435-AC35-901F32EB58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B0C-4435-AC35-901F32EB58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1778</c:v>
                </c:pt>
                <c:pt idx="1">
                  <c:v>1487</c:v>
                </c:pt>
                <c:pt idx="2">
                  <c:v>1203</c:v>
                </c:pt>
              </c:numCache>
            </c:numRef>
          </c:val>
          <c:extLst>
            <c:ext xmlns:c16="http://schemas.microsoft.com/office/drawing/2014/chart" uri="{C3380CC4-5D6E-409C-BE32-E72D297353CC}">
              <c16:uniqueId val="{00000002-AB0C-4435-AC35-901F32EB5821}"/>
            </c:ext>
          </c:extLst>
        </c:ser>
        <c:dLbls>
          <c:showLegendKey val="0"/>
          <c:showVal val="0"/>
          <c:showCatName val="0"/>
          <c:showSerName val="0"/>
          <c:showPercent val="0"/>
          <c:showBubbleSize val="0"/>
        </c:dLbls>
        <c:gapWidth val="120"/>
        <c:overlap val="100"/>
        <c:axId val="454069600"/>
        <c:axId val="454067248"/>
      </c:barChart>
      <c:catAx>
        <c:axId val="45406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4067248"/>
        <c:crosses val="autoZero"/>
        <c:auto val="1"/>
        <c:lblAlgn val="ctr"/>
        <c:lblOffset val="100"/>
        <c:tickLblSkip val="1"/>
        <c:tickMarkSkip val="1"/>
        <c:noMultiLvlLbl val="0"/>
      </c:catAx>
      <c:valAx>
        <c:axId val="454067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406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{5342019B-752F-42B1-929F-701B3B3B91E3}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410-4E89-BD71-BB8562BE80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{EAE4CC4C-E405-40C6-B965-71244EFB7E8D}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10-4E89-BD71-BB8562BE80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{7F834104-5C47-4525-949C-A8978B949DDF}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10-4E89-BD71-BB8562BE80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{35132A65-56E3-4030-93E0-1CAF45680810}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10-4E89-BD71-BB8562BE80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{0B37A496-F155-46C1-A710-95BBD6CBB782}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10-4E89-BD71-BB8562BE80E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{562F7342-0198-47C4-BF47-98855EF139D7}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410-4E89-BD71-BB8562BE80E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{830209B2-0DEB-47CA-BEEB-B5EBC3B3E389}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410-4E89-BD71-BB8562BE80E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{C3BE9491-05FB-405D-9AAE-D774404E4475}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410-4E89-BD71-BB8562BE80E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{11672F47-9D59-43BE-A947-EC3ABD9D7EF5}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410-4E89-BD71-BB8562BE80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45.4</c:v>
                </c:pt>
                <c:pt idx="8">
                  <c:v>47.3</c:v>
                </c:pt>
                <c:pt idx="16">
                  <c:v>47.6</c:v>
                </c:pt>
                <c:pt idx="24">
                  <c:v>51.8</c:v>
                </c:pt>
              </c:numCache>
            </c:numRef>
          </c:xVal>
          <c:yVal>
            <c:numRef>
              <c:f>公会計指標分析・財政指標組合せ分析表!$BP$51:$DC$51</c:f>
              <c:numCache>
                <c:formatCode>#,##0.0;"▲ "#,##0.0</c:formatCode>
                <c:ptCount val="40"/>
                <c:pt idx="16">
                  <c:v>16.3</c:v>
                </c:pt>
                <c:pt idx="24">
                  <c:v>20.399999999999999</c:v>
                </c:pt>
              </c:numCache>
            </c:numRef>
          </c:yVal>
          <c:smooth val="0"/>
          <c:extLst>
            <c:ext xmlns:c16="http://schemas.microsoft.com/office/drawing/2014/chart" uri="{C3380CC4-5D6E-409C-BE32-E72D297353CC}">
              <c16:uniqueId val="{00000009-2410-4E89-BD71-BB8562BE80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{B0A8880C-4309-49ED-8DA1-4832E28E88BE}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410-4E89-BD71-BB8562BE80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{EA626B54-3BA3-41EB-B402-D3DD398B3981}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10-4E89-BD71-BB8562BE80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{C44B66E1-3B5B-4045-88C4-1A898800A6BC}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10-4E89-BD71-BB8562BE80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{D55F9712-843D-43C1-A91C-097F6F14709B}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10-4E89-BD71-BB8562BE80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{E3088FBD-E1FF-489D-8C29-0E1C7661C8E8}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10-4E89-BD71-BB8562BE80E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{C15A4E98-C326-4314-BCF4-AB0312409389}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410-4E89-BD71-BB8562BE80E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{91AC1D6F-D449-4A31-AAD3-80D210E58C3F}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410-4E89-BD71-BB8562BE80E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{D24F2282-8F84-4DEA-902B-6D7F0673DB0A}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410-4E89-BD71-BB8562BE80E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{5DDDF4DE-348B-4C1B-AE93-8229B10DF80A}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410-4E89-BD71-BB8562BE80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numCache>
            </c:numRef>
          </c:xVal>
          <c:yVal>
            <c:numRef>
              <c:f>公会計指標分析・財政指標組合せ分析表!$BP$55:$DC$55</c:f>
              <c:numCache>
                <c:formatCode>#,##0.0;"▲ "#,##0.0</c:formatCode>
                <c:ptCount val="40"/>
                <c:pt idx="0">
                  <c:v>13</c:v>
                </c:pt>
                <c:pt idx="8">
                  <c:v>21</c:v>
                </c:pt>
                <c:pt idx="16">
                  <c:v>20.2</c:v>
                </c:pt>
                <c:pt idx="24">
                  <c:v>18.3</c:v>
                </c:pt>
              </c:numCache>
            </c:numRef>
          </c:yVal>
          <c:smooth val="0"/>
          <c:extLst>
            <c:ext xmlns:c16="http://schemas.microsoft.com/office/drawing/2014/chart" uri="{C3380CC4-5D6E-409C-BE32-E72D297353CC}">
              <c16:uniqueId val="{00000013-2410-4E89-BD71-BB8562BE80E9}"/>
            </c:ext>
          </c:extLst>
        </c:ser>
        <c:dLbls>
          <c:showLegendKey val="0"/>
          <c:showVal val="1"/>
          <c:showCatName val="0"/>
          <c:showSerName val="0"/>
          <c:showPercent val="0"/>
          <c:showBubbleSize val="0"/>
        </c:dLbls>
        <c:axId val="565540008"/>
        <c:axId val="565536480"/>
      </c:scatterChart>
      <c:valAx>
        <c:axId val="565540008"/>
        <c:scaling>
          <c:orientation val="minMax"/>
          <c:max val="61"/>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5536480"/>
        <c:crosses val="autoZero"/>
        <c:crossBetween val="midCat"/>
      </c:valAx>
      <c:valAx>
        <c:axId val="56553648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5540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{E9F90C82-F0E0-480E-AF4D-B29FCAD9194B}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870-4760-9701-AA55BC8B29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{0C726976-59BF-4764-8A45-FC1B1B34687F}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70-4760-9701-AA55BC8B29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{64BC24A6-FF55-4D41-BA51-A9017CB6B3C3}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70-4760-9701-AA55BC8B29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{F2E0133E-1D26-4719-AC4B-76F60C87AE87}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70-4760-9701-AA55BC8B29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{F5F48E31-60B5-4480-A914-B5458AF0E1E8}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70-4760-9701-AA55BC8B290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{02B4CCAE-698A-40AF-9581-C08C12D11EB4}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870-4760-9701-AA55BC8B290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{668CB242-5673-4FAB-B4D1-ECC71C6B7636}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870-4760-9701-AA55BC8B290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{5D368AC2-DD28-4F71-91F1-B2C3B7B5491B}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870-4760-9701-AA55BC8B290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{AD9D90B6-A0C6-4852-950F-FFEB13FABC46}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870-4760-9701-AA55BC8B29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1.4</c:v>
                </c:pt>
                <c:pt idx="16">
                  <c:v>1.5</c:v>
                </c:pt>
                <c:pt idx="24">
                  <c:v>1.7</c:v>
                </c:pt>
                <c:pt idx="32">
                  <c:v>2</c:v>
                </c:pt>
              </c:numCache>
            </c:numRef>
          </c:xVal>
          <c:yVal>
            <c:numRef>
              <c:f>公会計指標分析・財政指標組合せ分析表!$BP$73:$DC$73</c:f>
              <c:numCache>
                <c:formatCode>#,##0.0;"▲ "#,##0.0</c:formatCode>
                <c:ptCount val="40"/>
                <c:pt idx="16">
                  <c:v>16.3</c:v>
                </c:pt>
                <c:pt idx="24">
                  <c:v>20.399999999999999</c:v>
                </c:pt>
                <c:pt idx="32">
                  <c:v>44.4</c:v>
                </c:pt>
              </c:numCache>
            </c:numRef>
          </c:yVal>
          <c:smooth val="0"/>
          <c:extLst>
            <c:ext xmlns:c16="http://schemas.microsoft.com/office/drawing/2014/chart" uri="{C3380CC4-5D6E-409C-BE32-E72D297353CC}">
              <c16:uniqueId val="{00000009-1870-4760-9701-AA55BC8B29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{547389F0-01DF-40BA-A08F-AB5CC4739B2B}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870-4760-9701-AA55BC8B29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{7BCF2EAD-DC8C-4444-BEDE-FB59CA8DECAD}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70-4760-9701-AA55BC8B29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{6E89C546-B662-4144-BF8A-C4F3213F54F6}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70-4760-9701-AA55BC8B29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{FF693AF4-18AC-4AF0-BF44-7A951F460FD7}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70-4760-9701-AA55BC8B29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{2B6295F2-D361-499C-8BED-63B2052D14C9}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70-4760-9701-AA55BC8B2908}"/>
                </c:ext>
              </c:extLst>
            </c:dLbl>
            <c:dLbl>
              <c:idx val="8"/>
              <c:layout>
                <c:manualLayout>
                  <c:x val="0"/>
                  <c:y val="-1.458277821806457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{031F969C-4453-46F2-A71E-65892B3F4B3C}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870-4760-9701-AA55BC8B2908}"/>
                </c:ext>
              </c:extLst>
            </c:dLbl>
            <c:dLbl>
              <c:idx val="16"/>
              <c:layout>
                <c:manualLayout>
                  <c:x val="0"/>
                  <c:y val="6.4242105832768796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{80BE7DC3-DD9A-4118-9240-4C8C0CF8EE16}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870-4760-9701-AA55BC8B2908}"/>
                </c:ext>
              </c:extLst>
            </c:dLbl>
            <c:dLbl>
              <c:idx val="24"/>
              <c:layout>
                <c:manualLayout>
                  <c:x val="0"/>
                  <c:y val="8.159252609926523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{BADB89D8-F2AF-4387-AF99-3AAFC0654C33}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870-4760-9701-AA55BC8B290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{985DB89A-5710-4348-8E34-CCE681EC8A0C}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870-4760-9701-AA55BC8B29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1870-4760-9701-AA55BC8B2908}"/>
            </c:ext>
          </c:extLst>
        </c:ser>
        <c:dLbls>
          <c:showLegendKey val="0"/>
          <c:showVal val="1"/>
          <c:showCatName val="0"/>
          <c:showSerName val="0"/>
          <c:showPercent val="0"/>
          <c:showBubbleSize val="0"/>
        </c:dLbls>
        <c:axId val="565541968"/>
        <c:axId val="565534520"/>
      </c:scatterChart>
      <c:valAx>
        <c:axId val="565541968"/>
        <c:scaling>
          <c:orientation val="minMax"/>
          <c:max val="7.3"/>
          <c:min val="1.100000000000000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5534520"/>
        <c:crosses val="autoZero"/>
        <c:crossBetween val="midCat"/>
      </c:valAx>
      <c:valAx>
        <c:axId val="565534520"/>
        <c:scaling>
          <c:orientation val="minMax"/>
          <c:max val="5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55419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令和元年度においては前年度決算と比較して公債費支出が約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千万円増加した。原因は平成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年度に単独災害復旧事業で借入をしていたが、その一部が激甚災害と認定され、補助対象となり、繰り上げ償還を行ったためである。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現在平成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年度代の大型事業の償還を行っていることに加え、今後も多くの大型事業が予定されているため、公債費の増加が見込まれる。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起債の発行と償還スケジュールの調整など起債のマネジメントを重視していく。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年度までは公債費が順調に減少し、さらに流動資産をある程度確保する取り組みも並行して行ったため、将来負担比率ゼロの状態となっていた。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しかし、中央公民館大規模改修事業や麻生保育所改築事業の大型事業の実施により、借入の増加に伴い地方債の現在高が増加した。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年々将来負担負担額は増加しており、今後も大型事業を実施する予定である。事業の必要性や事業効果を考慮し、起債に大きく依存することのない財政運営に取り組んでいく。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愛媛県砥部町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財政調整基金に積立てはせず、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億円取り崩したこと、公共施設更新準備基金から庁舎外部改修事業、砥部焼伝統産業会館駐車場造成工事、中央公民館の大規模改修のために約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億円取り崩したことなどにより、基金全体としては前年度と比べ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今後も大型事業が続くことから、基金残高の減少が見込まれる。しかし、財政調整基金は標準財政規模の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割程度、公共施設更新準備基金は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億円程度の残高を維持できるよう運用する。その他特定目的基金についても、目標に沿った適切な運用を行う。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公共施設更新準備基金：公共施設の整備に要する経費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高齢者保健福祉基金：高齢者及びその家族の保健福祉の増進を図るための事業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ふるさと創生基金：個性と魅力あるふるさとづくりを推進するための事業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浄化槽町有施設管理基金：町有地域集中合併浄化槽施設の維持管理の経費、解体に要する経費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災害対策基金：災害予防、災害応急対策、災害復旧、被災地への支援活動等の災害対策にかかる経費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公共施設更新準備基金：庁舎外部改修事業、砥部焼伝統産業会館駐車場造成工事、中央公民館耐震・大規模改修事業費などに充てるため、約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億円取り崩しを行ったことにより減少。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ふるさと創生基金：砥部焼まつり、広田ふるさとフェスタ、六次産業化支援事業費などに充てるため約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千万円取り崩しを行ったことにより減少。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浄化槽町有施設管理基金：今後の大規模修繕に向けて、約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百万円積立したことにより増加。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公共施設更新準備基金：庁舎エレベーター改修工事、麻生保育所造成工事、砥部こども園屋上防水改修工事などに充当するため取り崩す予定。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ふるさと創生基金：東京アンテナショップ運営委託料、砥部焼まつり運営費負担金などに充てるために取り崩す予定。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教育費や普通建設事業費などの増加により、一般財源が不足したため減少。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年に廃止済。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20,982
20,909
101.59
10,448,863
9,724,887
687,348
5,238,736
9,599,936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類似団体よりも良好となっているが、年々上昇傾向にある。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公共施設等の老朽化により、今後も上昇が進行することが考えられる。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対策として、公共施設等総合管理計画や個別施設計画を基に、施設ごとの修繕や官民連携、統廃合を的確に行うことが必要となる。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7" name="テキスト ボックス 56"/>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7" name="直線コネクタ 66"/>
        <xdr:cNvCxnSpPr/>
      </xdr:nvCxnSpPr>
      <xdr:spPr>
        <a:xfrm flipV="1">
          <a:off x="4760595" y="460248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8" name="有形固定資産減価償却率最小値テキスト"/>
        <xdr:cNvSpPr txBox="1"/>
      </xdr:nvSpPr>
      <xdr:spPr>
        <a:xfrm>
          <a:off x="4813300"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9" name="直線コネクタ 68"/>
        <xdr:cNvCxnSpPr/>
      </xdr:nvCxnSpPr>
      <xdr:spPr>
        <a:xfrm>
          <a:off x="46736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0" name="有形固定資産減価償却率最大値テキスト"/>
        <xdr:cNvSpPr txBox="1"/>
      </xdr:nvSpPr>
      <xdr:spPr>
        <a:xfrm>
          <a:off x="4813300" y="43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1" name="直線コネクタ 70"/>
        <xdr:cNvCxnSpPr/>
      </xdr:nvCxnSpPr>
      <xdr:spPr>
        <a:xfrm>
          <a:off x="4673600" y="460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2" name="有形固定資産減価償却率平均値テキスト"/>
        <xdr:cNvSpPr txBox="1"/>
      </xdr:nvSpPr>
      <xdr:spPr>
        <a:xfrm>
          <a:off x="4813300" y="4987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3" name="フローチャート: 判断 72"/>
        <xdr:cNvSpPr/>
      </xdr:nvSpPr>
      <xdr:spPr>
        <a:xfrm>
          <a:off x="47117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4" name="フローチャート: 判断 73"/>
        <xdr:cNvSpPr/>
      </xdr:nvSpPr>
      <xdr:spPr>
        <a:xfrm>
          <a:off x="4000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5" name="フローチャート: 判断 74"/>
        <xdr:cNvSpPr/>
      </xdr:nvSpPr>
      <xdr:spPr>
        <a:xfrm>
          <a:off x="3238500" y="495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6" name="フローチャート: 判断 75"/>
        <xdr:cNvSpPr/>
      </xdr:nvSpPr>
      <xdr:spPr>
        <a:xfrm>
          <a:off x="2476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7" name="フローチャート: 判断 76"/>
        <xdr:cNvSpPr/>
      </xdr:nvSpPr>
      <xdr:spPr>
        <a:xfrm>
          <a:off x="1714500" y="485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16637</xdr:rowOff>
    </xdr:from>
    <xdr:to>
      <xdr:col>19</xdr:col>
      <xdr:colOff>187325</xdr:colOff>
      <xdr:row>28</xdr:row>
      <xdr:rowOff>118237</xdr:rowOff>
    </xdr:to>
    <xdr:sp macro="" textlink="">
      <xdr:nvSpPr>
        <xdr:cNvPr id="83" name="楕円 82"/>
        <xdr:cNvSpPr/>
      </xdr:nvSpPr>
      <xdr:spPr>
        <a:xfrm>
          <a:off x="4000500" y="48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97409</xdr:rowOff>
    </xdr:from>
    <xdr:to>
      <xdr:col>15</xdr:col>
      <xdr:colOff>187325</xdr:colOff>
      <xdr:row>28</xdr:row>
      <xdr:rowOff>27559</xdr:rowOff>
    </xdr:to>
    <xdr:sp macro="" textlink="">
      <xdr:nvSpPr>
        <xdr:cNvPr id="84" name="楕円 83"/>
        <xdr:cNvSpPr/>
      </xdr:nvSpPr>
      <xdr:spPr>
        <a:xfrm>
          <a:off x="3238500" y="472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148209</xdr:rowOff>
    </xdr:from>
    <xdr:to>
      <xdr:col>19</xdr:col>
      <xdr:colOff>136525</xdr:colOff>
      <xdr:row>28</xdr:row>
      <xdr:rowOff>67437</xdr:rowOff>
    </xdr:to>
    <xdr:cxnSp macro="">
      <xdr:nvCxnSpPr>
        <xdr:cNvPr id="85" name="直線コネクタ 84"/>
        <xdr:cNvCxnSpPr/>
      </xdr:nvCxnSpPr>
      <xdr:spPr>
        <a:xfrm>
          <a:off x="3289300" y="4777359"/>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90932</xdr:rowOff>
    </xdr:from>
    <xdr:to>
      <xdr:col>11</xdr:col>
      <xdr:colOff>187325</xdr:colOff>
      <xdr:row>28</xdr:row>
      <xdr:rowOff>21082</xdr:rowOff>
    </xdr:to>
    <xdr:sp macro="" textlink="">
      <xdr:nvSpPr>
        <xdr:cNvPr id="86" name="楕円 85"/>
        <xdr:cNvSpPr/>
      </xdr:nvSpPr>
      <xdr:spPr>
        <a:xfrm>
          <a:off x="2476500" y="47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141732</xdr:rowOff>
    </xdr:from>
    <xdr:to>
      <xdr:col>15</xdr:col>
      <xdr:colOff>136525</xdr:colOff>
      <xdr:row>27</xdr:row>
      <xdr:rowOff>148209</xdr:rowOff>
    </xdr:to>
    <xdr:cxnSp macro="">
      <xdr:nvCxnSpPr>
        <xdr:cNvPr id="87" name="直線コネクタ 86"/>
        <xdr:cNvCxnSpPr/>
      </xdr:nvCxnSpPr>
      <xdr:spPr>
        <a:xfrm>
          <a:off x="2527300" y="4770882"/>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49911</xdr:rowOff>
    </xdr:from>
    <xdr:to>
      <xdr:col>7</xdr:col>
      <xdr:colOff>187325</xdr:colOff>
      <xdr:row>27</xdr:row>
      <xdr:rowOff>151511</xdr:rowOff>
    </xdr:to>
    <xdr:sp macro="" textlink="">
      <xdr:nvSpPr>
        <xdr:cNvPr id="88" name="楕円 87"/>
        <xdr:cNvSpPr/>
      </xdr:nvSpPr>
      <xdr:spPr>
        <a:xfrm>
          <a:off x="1714500" y="46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100711</xdr:rowOff>
    </xdr:from>
    <xdr:to>
      <xdr:col>11</xdr:col>
      <xdr:colOff>136525</xdr:colOff>
      <xdr:row>27</xdr:row>
      <xdr:rowOff>141732</xdr:rowOff>
    </xdr:to>
    <xdr:cxnSp macro="">
      <xdr:nvCxnSpPr>
        <xdr:cNvPr id="89" name="直線コネクタ 88"/>
        <xdr:cNvCxnSpPr/>
      </xdr:nvCxnSpPr>
      <xdr:spPr>
        <a:xfrm>
          <a:off x="1765300" y="4729861"/>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0" name="n_1aveValue有形固定資産減価償却率"/>
        <xdr:cNvSpPr txBox="1"/>
      </xdr:nvSpPr>
      <xdr:spPr>
        <a:xfrm>
          <a:off x="3836044" y="507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1" name="n_2aveValue有形固定資産減価償却率"/>
        <xdr:cNvSpPr txBox="1"/>
      </xdr:nvSpPr>
      <xdr:spPr>
        <a:xfrm>
          <a:off x="3086744" y="5045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2" name="n_3aveValue有形固定資産減価償却率"/>
        <xdr:cNvSpPr txBox="1"/>
      </xdr:nvSpPr>
      <xdr:spPr>
        <a:xfrm>
          <a:off x="2324744" y="50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93" name="n_4aveValue有形固定資産減価償却率"/>
        <xdr:cNvSpPr txBox="1"/>
      </xdr:nvSpPr>
      <xdr:spPr>
        <a:xfrm>
          <a:off x="1562744" y="4944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134764</xdr:rowOff>
    </xdr:from>
    <xdr:ext cx="405111" cy="259045"/>
    <xdr:sp macro="" textlink="">
      <xdr:nvSpPr>
        <xdr:cNvPr id="94" name="n_1mainValue有形固定資産減価償却率"/>
        <xdr:cNvSpPr txBox="1"/>
      </xdr:nvSpPr>
      <xdr:spPr>
        <a:xfrm>
          <a:off x="3836044" y="4592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44086</xdr:rowOff>
    </xdr:from>
    <xdr:ext cx="405111" cy="259045"/>
    <xdr:sp macro="" textlink="">
      <xdr:nvSpPr>
        <xdr:cNvPr id="95" name="n_2mainValue有形固定資産減価償却率"/>
        <xdr:cNvSpPr txBox="1"/>
      </xdr:nvSpPr>
      <xdr:spPr>
        <a:xfrm>
          <a:off x="3086744" y="4501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37609</xdr:rowOff>
    </xdr:from>
    <xdr:ext cx="405111" cy="259045"/>
    <xdr:sp macro="" textlink="">
      <xdr:nvSpPr>
        <xdr:cNvPr id="96" name="n_3mainValue有形固定資産減価償却率"/>
        <xdr:cNvSpPr txBox="1"/>
      </xdr:nvSpPr>
      <xdr:spPr>
        <a:xfrm>
          <a:off x="2324744" y="44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168038</xdr:rowOff>
    </xdr:from>
    <xdr:ext cx="405111" cy="259045"/>
    <xdr:sp macro="" textlink="">
      <xdr:nvSpPr>
        <xdr:cNvPr id="97" name="n_4mainValue有形固定資産減価償却率"/>
        <xdr:cNvSpPr txBox="1"/>
      </xdr:nvSpPr>
      <xdr:spPr>
        <a:xfrm>
          <a:off x="1562744" y="44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近年、類似団体よりも低い水準にあったが、今回さらに下回る結果となった。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今後も大型事業に対する起債を予定しており、悪化が予測される。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よって、事業の不必要を入念に判断し、取捨選択しなければならない。</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7" name="テキスト ボックス 116"/>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9" name="テキスト ボックス 118"/>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6" name="直線コネクタ 125"/>
        <xdr:cNvCxnSpPr/>
      </xdr:nvCxnSpPr>
      <xdr:spPr>
        <a:xfrm flipV="1">
          <a:off x="14793595" y="4541308"/>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7" name="債務償還比率最小値テキスト"/>
        <xdr:cNvSpPr txBox="1"/>
      </xdr:nvSpPr>
      <xdr:spPr>
        <a:xfrm>
          <a:off x="14846300" y="57482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8" name="直線コネクタ 127"/>
        <xdr:cNvCxnSpPr/>
      </xdr:nvCxnSpPr>
      <xdr:spPr>
        <a:xfrm>
          <a:off x="14706600" y="57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1" name="債務償還比率平均値テキスト"/>
        <xdr:cNvSpPr txBox="1"/>
      </xdr:nvSpPr>
      <xdr:spPr>
        <a:xfrm>
          <a:off x="14846300" y="4777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2" name="フローチャート: 判断 131"/>
        <xdr:cNvSpPr/>
      </xdr:nvSpPr>
      <xdr:spPr>
        <a:xfrm>
          <a:off x="14744700" y="492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3" name="フローチャート: 判断 132"/>
        <xdr:cNvSpPr/>
      </xdr:nvSpPr>
      <xdr:spPr>
        <a:xfrm>
          <a:off x="14033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4" name="フローチャート: 判断 133"/>
        <xdr:cNvSpPr/>
      </xdr:nvSpPr>
      <xdr:spPr>
        <a:xfrm>
          <a:off x="13271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5" name="フローチャート: 判断 134"/>
        <xdr:cNvSpPr/>
      </xdr:nvSpPr>
      <xdr:spPr>
        <a:xfrm>
          <a:off x="12509500" y="492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6" name="フローチャート: 判断 135"/>
        <xdr:cNvSpPr/>
      </xdr:nvSpPr>
      <xdr:spPr>
        <a:xfrm>
          <a:off x="11747500" y="485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123122</xdr:rowOff>
    </xdr:from>
    <xdr:to>
      <xdr:col>76</xdr:col>
      <xdr:colOff>73025</xdr:colOff>
      <xdr:row>30</xdr:row>
      <xdr:rowOff>53272</xdr:rowOff>
    </xdr:to>
    <xdr:sp macro="" textlink="">
      <xdr:nvSpPr>
        <xdr:cNvPr id="142" name="楕円 141"/>
        <xdr:cNvSpPr/>
      </xdr:nvSpPr>
      <xdr:spPr>
        <a:xfrm>
          <a:off x="14744700" y="509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101549</xdr:rowOff>
    </xdr:from>
    <xdr:ext cx="469744" cy="259045"/>
    <xdr:sp macro="" textlink="">
      <xdr:nvSpPr>
        <xdr:cNvPr id="143" name="債務償還比率該当値テキスト"/>
        <xdr:cNvSpPr txBox="1"/>
      </xdr:nvSpPr>
      <xdr:spPr>
        <a:xfrm>
          <a:off x="14846300" y="507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11862</xdr:rowOff>
    </xdr:from>
    <xdr:to>
      <xdr:col>72</xdr:col>
      <xdr:colOff>123825</xdr:colOff>
      <xdr:row>29</xdr:row>
      <xdr:rowOff>113462</xdr:rowOff>
    </xdr:to>
    <xdr:sp macro="" textlink="">
      <xdr:nvSpPr>
        <xdr:cNvPr id="144" name="楕円 143"/>
        <xdr:cNvSpPr/>
      </xdr:nvSpPr>
      <xdr:spPr>
        <a:xfrm>
          <a:off x="14033500" y="498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62662</xdr:rowOff>
    </xdr:from>
    <xdr:to>
      <xdr:col>76</xdr:col>
      <xdr:colOff>22225</xdr:colOff>
      <xdr:row>30</xdr:row>
      <xdr:rowOff>2472</xdr:rowOff>
    </xdr:to>
    <xdr:cxnSp macro="">
      <xdr:nvCxnSpPr>
        <xdr:cNvPr id="145" name="直線コネクタ 144"/>
        <xdr:cNvCxnSpPr/>
      </xdr:nvCxnSpPr>
      <xdr:spPr>
        <a:xfrm>
          <a:off x="14084300" y="5034712"/>
          <a:ext cx="711200" cy="1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18051</xdr:rowOff>
    </xdr:from>
    <xdr:to>
      <xdr:col>68</xdr:col>
      <xdr:colOff>123825</xdr:colOff>
      <xdr:row>29</xdr:row>
      <xdr:rowOff>119651</xdr:rowOff>
    </xdr:to>
    <xdr:sp macro="" textlink="">
      <xdr:nvSpPr>
        <xdr:cNvPr id="146" name="楕円 145"/>
        <xdr:cNvSpPr/>
      </xdr:nvSpPr>
      <xdr:spPr>
        <a:xfrm>
          <a:off x="13271500" y="499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62662</xdr:rowOff>
    </xdr:from>
    <xdr:to>
      <xdr:col>72</xdr:col>
      <xdr:colOff>73025</xdr:colOff>
      <xdr:row>29</xdr:row>
      <xdr:rowOff>68851</xdr:rowOff>
    </xdr:to>
    <xdr:cxnSp macro="">
      <xdr:nvCxnSpPr>
        <xdr:cNvPr id="147" name="直線コネクタ 146"/>
        <xdr:cNvCxnSpPr/>
      </xdr:nvCxnSpPr>
      <xdr:spPr>
        <a:xfrm flipV="1">
          <a:off x="13322300" y="5034712"/>
          <a:ext cx="762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92562</xdr:rowOff>
    </xdr:from>
    <xdr:to>
      <xdr:col>64</xdr:col>
      <xdr:colOff>123825</xdr:colOff>
      <xdr:row>29</xdr:row>
      <xdr:rowOff>22712</xdr:rowOff>
    </xdr:to>
    <xdr:sp macro="" textlink="">
      <xdr:nvSpPr>
        <xdr:cNvPr id="148" name="楕円 147"/>
        <xdr:cNvSpPr/>
      </xdr:nvSpPr>
      <xdr:spPr>
        <a:xfrm>
          <a:off x="12509500" y="48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143362</xdr:rowOff>
    </xdr:from>
    <xdr:to>
      <xdr:col>68</xdr:col>
      <xdr:colOff>73025</xdr:colOff>
      <xdr:row>29</xdr:row>
      <xdr:rowOff>68851</xdr:rowOff>
    </xdr:to>
    <xdr:cxnSp macro="">
      <xdr:nvCxnSpPr>
        <xdr:cNvPr id="149" name="直線コネクタ 148"/>
        <xdr:cNvCxnSpPr/>
      </xdr:nvCxnSpPr>
      <xdr:spPr>
        <a:xfrm>
          <a:off x="12560300" y="4943962"/>
          <a:ext cx="762000" cy="9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21243</xdr:rowOff>
    </xdr:from>
    <xdr:to>
      <xdr:col>60</xdr:col>
      <xdr:colOff>123825</xdr:colOff>
      <xdr:row>28</xdr:row>
      <xdr:rowOff>122843</xdr:rowOff>
    </xdr:to>
    <xdr:sp macro="" textlink="">
      <xdr:nvSpPr>
        <xdr:cNvPr id="150" name="楕円 149"/>
        <xdr:cNvSpPr/>
      </xdr:nvSpPr>
      <xdr:spPr>
        <a:xfrm>
          <a:off x="11747500" y="48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72043</xdr:rowOff>
    </xdr:from>
    <xdr:to>
      <xdr:col>64</xdr:col>
      <xdr:colOff>73025</xdr:colOff>
      <xdr:row>28</xdr:row>
      <xdr:rowOff>143362</xdr:rowOff>
    </xdr:to>
    <xdr:cxnSp macro="">
      <xdr:nvCxnSpPr>
        <xdr:cNvPr id="151" name="直線コネクタ 150"/>
        <xdr:cNvCxnSpPr/>
      </xdr:nvCxnSpPr>
      <xdr:spPr>
        <a:xfrm>
          <a:off x="11798300" y="4872643"/>
          <a:ext cx="762000" cy="7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2" name="n_1aveValue債務償還比率"/>
        <xdr:cNvSpPr txBox="1"/>
      </xdr:nvSpPr>
      <xdr:spPr>
        <a:xfrm>
          <a:off x="13836727" y="469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3" name="n_2aveValue債務償還比率"/>
        <xdr:cNvSpPr txBox="1"/>
      </xdr:nvSpPr>
      <xdr:spPr>
        <a:xfrm>
          <a:off x="13087427" y="469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4" name="n_3aveValue債務償還比率"/>
        <xdr:cNvSpPr txBox="1"/>
      </xdr:nvSpPr>
      <xdr:spPr>
        <a:xfrm>
          <a:off x="12325427" y="502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55" name="n_4aveValue債務償還比率"/>
        <xdr:cNvSpPr txBox="1"/>
      </xdr:nvSpPr>
      <xdr:spPr>
        <a:xfrm>
          <a:off x="11563427" y="49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104589</xdr:rowOff>
    </xdr:from>
    <xdr:ext cx="469744" cy="259045"/>
    <xdr:sp macro="" textlink="">
      <xdr:nvSpPr>
        <xdr:cNvPr id="156" name="n_1mainValue債務償還比率"/>
        <xdr:cNvSpPr txBox="1"/>
      </xdr:nvSpPr>
      <xdr:spPr>
        <a:xfrm>
          <a:off x="13836727" y="507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110778</xdr:rowOff>
    </xdr:from>
    <xdr:ext cx="469744" cy="259045"/>
    <xdr:sp macro="" textlink="">
      <xdr:nvSpPr>
        <xdr:cNvPr id="157" name="n_2mainValue債務償還比率"/>
        <xdr:cNvSpPr txBox="1"/>
      </xdr:nvSpPr>
      <xdr:spPr>
        <a:xfrm>
          <a:off x="13087427" y="508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39239</xdr:rowOff>
    </xdr:from>
    <xdr:ext cx="469744" cy="259045"/>
    <xdr:sp macro="" textlink="">
      <xdr:nvSpPr>
        <xdr:cNvPr id="158" name="n_3mainValue債務償還比率"/>
        <xdr:cNvSpPr txBox="1"/>
      </xdr:nvSpPr>
      <xdr:spPr>
        <a:xfrm>
          <a:off x="12325427" y="466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139370</xdr:rowOff>
    </xdr:from>
    <xdr:ext cx="469744" cy="259045"/>
    <xdr:sp macro="" textlink="">
      <xdr:nvSpPr>
        <xdr:cNvPr id="159" name="n_4mainValue債務償還比率"/>
        <xdr:cNvSpPr txBox="1"/>
      </xdr:nvSpPr>
      <xdr:spPr>
        <a:xfrm>
          <a:off x="11563427" y="459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20,982
20,909
101.59
10,448,863
9,724,887
687,348
5,238,736
9,599,936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114935</xdr:rowOff>
    </xdr:from>
    <xdr:to>
      <xdr:col>20</xdr:col>
      <xdr:colOff>38100</xdr:colOff>
      <xdr:row>36</xdr:row>
      <xdr:rowOff>45085</xdr:rowOff>
    </xdr:to>
    <xdr:sp macro="" textlink="">
      <xdr:nvSpPr>
        <xdr:cNvPr id="73" name="楕円 72"/>
        <xdr:cNvSpPr/>
      </xdr:nvSpPr>
      <xdr:spPr>
        <a:xfrm>
          <a:off x="3746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84455</xdr:rowOff>
    </xdr:from>
    <xdr:to>
      <xdr:col>15</xdr:col>
      <xdr:colOff>101600</xdr:colOff>
      <xdr:row>36</xdr:row>
      <xdr:rowOff>14605</xdr:rowOff>
    </xdr:to>
    <xdr:sp macro="" textlink="">
      <xdr:nvSpPr>
        <xdr:cNvPr id="74" name="楕円 73"/>
        <xdr:cNvSpPr/>
      </xdr:nvSpPr>
      <xdr:spPr>
        <a:xfrm>
          <a:off x="2857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135255</xdr:rowOff>
    </xdr:from>
    <xdr:to>
      <xdr:col>19</xdr:col>
      <xdr:colOff>177800</xdr:colOff>
      <xdr:row>35</xdr:row>
      <xdr:rowOff>165735</xdr:rowOff>
    </xdr:to>
    <xdr:cxnSp macro="">
      <xdr:nvCxnSpPr>
        <xdr:cNvPr id="75" name="直線コネクタ 74"/>
        <xdr:cNvCxnSpPr/>
      </xdr:nvCxnSpPr>
      <xdr:spPr>
        <a:xfrm>
          <a:off x="2908300" y="61360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61595</xdr:rowOff>
    </xdr:from>
    <xdr:to>
      <xdr:col>10</xdr:col>
      <xdr:colOff>165100</xdr:colOff>
      <xdr:row>35</xdr:row>
      <xdr:rowOff>163195</xdr:rowOff>
    </xdr:to>
    <xdr:sp macro="" textlink="">
      <xdr:nvSpPr>
        <xdr:cNvPr id="76" name="楕円 75"/>
        <xdr:cNvSpPr/>
      </xdr:nvSpPr>
      <xdr:spPr>
        <a:xfrm>
          <a:off x="1968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112395</xdr:rowOff>
    </xdr:from>
    <xdr:to>
      <xdr:col>15</xdr:col>
      <xdr:colOff>50800</xdr:colOff>
      <xdr:row>35</xdr:row>
      <xdr:rowOff>135255</xdr:rowOff>
    </xdr:to>
    <xdr:cxnSp macro="">
      <xdr:nvCxnSpPr>
        <xdr:cNvPr id="77" name="直線コネクタ 76"/>
        <xdr:cNvCxnSpPr/>
      </xdr:nvCxnSpPr>
      <xdr:spPr>
        <a:xfrm>
          <a:off x="2019300" y="61131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48260</xdr:rowOff>
    </xdr:from>
    <xdr:to>
      <xdr:col>6</xdr:col>
      <xdr:colOff>38100</xdr:colOff>
      <xdr:row>35</xdr:row>
      <xdr:rowOff>149860</xdr:rowOff>
    </xdr:to>
    <xdr:sp macro="" textlink="">
      <xdr:nvSpPr>
        <xdr:cNvPr id="78" name="楕円 77"/>
        <xdr:cNvSpPr/>
      </xdr:nvSpPr>
      <xdr:spPr>
        <a:xfrm>
          <a:off x="1079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99060</xdr:rowOff>
    </xdr:from>
    <xdr:to>
      <xdr:col>10</xdr:col>
      <xdr:colOff>114300</xdr:colOff>
      <xdr:row>35</xdr:row>
      <xdr:rowOff>112395</xdr:rowOff>
    </xdr:to>
    <xdr:cxnSp macro="">
      <xdr:nvCxnSpPr>
        <xdr:cNvPr id="79" name="直線コネクタ 78"/>
        <xdr:cNvCxnSpPr/>
      </xdr:nvCxnSpPr>
      <xdr:spPr>
        <a:xfrm>
          <a:off x="1130300" y="60998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0"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1"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2"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3" name="n_4aveValue【道路】&#10;有形固定資産減価償却率"/>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61612</xdr:rowOff>
    </xdr:from>
    <xdr:ext cx="405111" cy="259045"/>
    <xdr:sp macro="" textlink="">
      <xdr:nvSpPr>
        <xdr:cNvPr id="84" name="n_1mainValue【道路】&#10;有形固定資産減価償却率"/>
        <xdr:cNvSpPr txBox="1"/>
      </xdr:nvSpPr>
      <xdr:spPr>
        <a:xfrm>
          <a:off x="35820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31132</xdr:rowOff>
    </xdr:from>
    <xdr:ext cx="405111" cy="259045"/>
    <xdr:sp macro="" textlink="">
      <xdr:nvSpPr>
        <xdr:cNvPr id="85" name="n_2mainValue【道路】&#10;有形固定資産減価償却率"/>
        <xdr:cNvSpPr txBox="1"/>
      </xdr:nvSpPr>
      <xdr:spPr>
        <a:xfrm>
          <a:off x="2705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8272</xdr:rowOff>
    </xdr:from>
    <xdr:ext cx="405111" cy="259045"/>
    <xdr:sp macro="" textlink="">
      <xdr:nvSpPr>
        <xdr:cNvPr id="86" name="n_3mainValue【道路】&#10;有形固定資産減価償却率"/>
        <xdr:cNvSpPr txBox="1"/>
      </xdr:nvSpPr>
      <xdr:spPr>
        <a:xfrm>
          <a:off x="18167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166387</xdr:rowOff>
    </xdr:from>
    <xdr:ext cx="405111" cy="259045"/>
    <xdr:sp macro="" textlink="">
      <xdr:nvSpPr>
        <xdr:cNvPr id="87" name="n_4mainValue【道路】&#10;有形固定資産減価償却率"/>
        <xdr:cNvSpPr txBox="1"/>
      </xdr:nvSpPr>
      <xdr:spPr>
        <a:xfrm>
          <a:off x="927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6" name="【道路】&#10;一人当たり延長平均値テキスト"/>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21209</xdr:rowOff>
    </xdr:from>
    <xdr:to>
      <xdr:col>50</xdr:col>
      <xdr:colOff>165100</xdr:colOff>
      <xdr:row>39</xdr:row>
      <xdr:rowOff>122809</xdr:rowOff>
    </xdr:to>
    <xdr:sp macro="" textlink="">
      <xdr:nvSpPr>
        <xdr:cNvPr id="127" name="楕円 126"/>
        <xdr:cNvSpPr/>
      </xdr:nvSpPr>
      <xdr:spPr>
        <a:xfrm>
          <a:off x="9588500" y="67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27610</xdr:rowOff>
    </xdr:from>
    <xdr:to>
      <xdr:col>46</xdr:col>
      <xdr:colOff>38100</xdr:colOff>
      <xdr:row>39</xdr:row>
      <xdr:rowOff>129210</xdr:rowOff>
    </xdr:to>
    <xdr:sp macro="" textlink="">
      <xdr:nvSpPr>
        <xdr:cNvPr id="128" name="楕円 127"/>
        <xdr:cNvSpPr/>
      </xdr:nvSpPr>
      <xdr:spPr>
        <a:xfrm>
          <a:off x="8699500" y="67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72009</xdr:rowOff>
    </xdr:from>
    <xdr:to>
      <xdr:col>50</xdr:col>
      <xdr:colOff>114300</xdr:colOff>
      <xdr:row>39</xdr:row>
      <xdr:rowOff>78410</xdr:rowOff>
    </xdr:to>
    <xdr:cxnSp macro="">
      <xdr:nvCxnSpPr>
        <xdr:cNvPr id="129" name="直線コネクタ 128"/>
        <xdr:cNvCxnSpPr/>
      </xdr:nvCxnSpPr>
      <xdr:spPr>
        <a:xfrm flipV="1">
          <a:off x="8750300" y="675855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32448</xdr:rowOff>
    </xdr:from>
    <xdr:to>
      <xdr:col>41</xdr:col>
      <xdr:colOff>101600</xdr:colOff>
      <xdr:row>39</xdr:row>
      <xdr:rowOff>134048</xdr:rowOff>
    </xdr:to>
    <xdr:sp macro="" textlink="">
      <xdr:nvSpPr>
        <xdr:cNvPr id="130" name="楕円 129"/>
        <xdr:cNvSpPr/>
      </xdr:nvSpPr>
      <xdr:spPr>
        <a:xfrm>
          <a:off x="7810500" y="67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78410</xdr:rowOff>
    </xdr:from>
    <xdr:to>
      <xdr:col>45</xdr:col>
      <xdr:colOff>177800</xdr:colOff>
      <xdr:row>39</xdr:row>
      <xdr:rowOff>83248</xdr:rowOff>
    </xdr:to>
    <xdr:cxnSp macro="">
      <xdr:nvCxnSpPr>
        <xdr:cNvPr id="131" name="直線コネクタ 130"/>
        <xdr:cNvCxnSpPr/>
      </xdr:nvCxnSpPr>
      <xdr:spPr>
        <a:xfrm flipV="1">
          <a:off x="7861300" y="6764960"/>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43231</xdr:rowOff>
    </xdr:from>
    <xdr:to>
      <xdr:col>36</xdr:col>
      <xdr:colOff>165100</xdr:colOff>
      <xdr:row>39</xdr:row>
      <xdr:rowOff>144831</xdr:rowOff>
    </xdr:to>
    <xdr:sp macro="" textlink="">
      <xdr:nvSpPr>
        <xdr:cNvPr id="132" name="楕円 131"/>
        <xdr:cNvSpPr/>
      </xdr:nvSpPr>
      <xdr:spPr>
        <a:xfrm>
          <a:off x="6921500" y="67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83248</xdr:rowOff>
    </xdr:from>
    <xdr:to>
      <xdr:col>41</xdr:col>
      <xdr:colOff>50800</xdr:colOff>
      <xdr:row>39</xdr:row>
      <xdr:rowOff>94031</xdr:rowOff>
    </xdr:to>
    <xdr:cxnSp macro="">
      <xdr:nvCxnSpPr>
        <xdr:cNvPr id="133" name="直線コネクタ 132"/>
        <xdr:cNvCxnSpPr/>
      </xdr:nvCxnSpPr>
      <xdr:spPr>
        <a:xfrm flipV="1">
          <a:off x="6972300" y="6769798"/>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34" name="n_1aveValue【道路】&#10;一人当たり延長"/>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35" name="n_2aveValue【道路】&#10;一人当たり延長"/>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36" name="n_3aveValue【道路】&#10;一人当たり延長"/>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61130</xdr:rowOff>
    </xdr:from>
    <xdr:ext cx="469744" cy="259045"/>
    <xdr:sp macro="" textlink="">
      <xdr:nvSpPr>
        <xdr:cNvPr id="137" name="n_4aveValue【道路】&#10;一人当たり延長"/>
        <xdr:cNvSpPr txBox="1"/>
      </xdr:nvSpPr>
      <xdr:spPr>
        <a:xfrm>
          <a:off x="6737427" y="6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139336</xdr:rowOff>
    </xdr:from>
    <xdr:ext cx="534377" cy="259045"/>
    <xdr:sp macro="" textlink="">
      <xdr:nvSpPr>
        <xdr:cNvPr id="138" name="n_1mainValue【道路】&#10;一人当たり延長"/>
        <xdr:cNvSpPr txBox="1"/>
      </xdr:nvSpPr>
      <xdr:spPr>
        <a:xfrm>
          <a:off x="9359411" y="64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145737</xdr:rowOff>
    </xdr:from>
    <xdr:ext cx="534377" cy="259045"/>
    <xdr:sp macro="" textlink="">
      <xdr:nvSpPr>
        <xdr:cNvPr id="139" name="n_2mainValue【道路】&#10;一人当たり延長"/>
        <xdr:cNvSpPr txBox="1"/>
      </xdr:nvSpPr>
      <xdr:spPr>
        <a:xfrm>
          <a:off x="8483111" y="64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150575</xdr:rowOff>
    </xdr:from>
    <xdr:ext cx="534377" cy="259045"/>
    <xdr:sp macro="" textlink="">
      <xdr:nvSpPr>
        <xdr:cNvPr id="140" name="n_3mainValue【道路】&#10;一人当たり延長"/>
        <xdr:cNvSpPr txBox="1"/>
      </xdr:nvSpPr>
      <xdr:spPr>
        <a:xfrm>
          <a:off x="7594111" y="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161358</xdr:rowOff>
    </xdr:from>
    <xdr:ext cx="534377" cy="259045"/>
    <xdr:sp macro="" textlink="">
      <xdr:nvSpPr>
        <xdr:cNvPr id="141" name="n_4mainValue【道路】&#10;一人当たり延長"/>
        <xdr:cNvSpPr txBox="1"/>
      </xdr:nvSpPr>
      <xdr:spPr>
        <a:xfrm>
          <a:off x="6705111" y="65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7" name="正方形/長方形 15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6" name="テキスト ボックス 1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8" name="テキスト ボックス 1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9" name="直線コネクタ 16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0" name="テキスト ボックス 16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1" name="直線コネクタ 17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2" name="テキスト ボックス 17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3" name="直線コネクタ 17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4" name="テキスト ボックス 17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5" name="直線コネクタ 17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6" name="テキスト ボックス 17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7" name="直線コネクタ 17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8" name="テキスト ボックス 17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9" name="直線コネクタ 17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0" name="テキスト ボックス 17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183" name="直線コネクタ 182"/>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4"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5" name="直線コネクタ 18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186"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187" name="直線コネクタ 186"/>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188"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189" name="フローチャート: 判断 188"/>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190" name="フローチャート: 判断 189"/>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191" name="フローチャート: 判断 190"/>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192" name="フローチャート: 判断 191"/>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193" name="フローチャート: 判断 192"/>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16692</xdr:rowOff>
    </xdr:from>
    <xdr:to>
      <xdr:col>20</xdr:col>
      <xdr:colOff>38100</xdr:colOff>
      <xdr:row>82</xdr:row>
      <xdr:rowOff>118292</xdr:rowOff>
    </xdr:to>
    <xdr:sp macro="" textlink="">
      <xdr:nvSpPr>
        <xdr:cNvPr id="199" name="楕円 198"/>
        <xdr:cNvSpPr/>
      </xdr:nvSpPr>
      <xdr:spPr>
        <a:xfrm>
          <a:off x="3746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155484</xdr:rowOff>
    </xdr:from>
    <xdr:to>
      <xdr:col>15</xdr:col>
      <xdr:colOff>101600</xdr:colOff>
      <xdr:row>82</xdr:row>
      <xdr:rowOff>85634</xdr:rowOff>
    </xdr:to>
    <xdr:sp macro="" textlink="">
      <xdr:nvSpPr>
        <xdr:cNvPr id="200" name="楕円 199"/>
        <xdr:cNvSpPr/>
      </xdr:nvSpPr>
      <xdr:spPr>
        <a:xfrm>
          <a:off x="2857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34834</xdr:rowOff>
    </xdr:from>
    <xdr:to>
      <xdr:col>19</xdr:col>
      <xdr:colOff>177800</xdr:colOff>
      <xdr:row>82</xdr:row>
      <xdr:rowOff>67492</xdr:rowOff>
    </xdr:to>
    <xdr:cxnSp macro="">
      <xdr:nvCxnSpPr>
        <xdr:cNvPr id="201" name="直線コネクタ 200"/>
        <xdr:cNvCxnSpPr/>
      </xdr:nvCxnSpPr>
      <xdr:spPr>
        <a:xfrm>
          <a:off x="2908300" y="140937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134257</xdr:rowOff>
    </xdr:from>
    <xdr:to>
      <xdr:col>10</xdr:col>
      <xdr:colOff>165100</xdr:colOff>
      <xdr:row>82</xdr:row>
      <xdr:rowOff>64407</xdr:rowOff>
    </xdr:to>
    <xdr:sp macro="" textlink="">
      <xdr:nvSpPr>
        <xdr:cNvPr id="202" name="楕円 201"/>
        <xdr:cNvSpPr/>
      </xdr:nvSpPr>
      <xdr:spPr>
        <a:xfrm>
          <a:off x="1968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13607</xdr:rowOff>
    </xdr:from>
    <xdr:to>
      <xdr:col>15</xdr:col>
      <xdr:colOff>50800</xdr:colOff>
      <xdr:row>82</xdr:row>
      <xdr:rowOff>34834</xdr:rowOff>
    </xdr:to>
    <xdr:cxnSp macro="">
      <xdr:nvCxnSpPr>
        <xdr:cNvPr id="203" name="直線コネクタ 202"/>
        <xdr:cNvCxnSpPr/>
      </xdr:nvCxnSpPr>
      <xdr:spPr>
        <a:xfrm>
          <a:off x="2019300" y="140725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166914</xdr:rowOff>
    </xdr:from>
    <xdr:to>
      <xdr:col>6</xdr:col>
      <xdr:colOff>38100</xdr:colOff>
      <xdr:row>82</xdr:row>
      <xdr:rowOff>97064</xdr:rowOff>
    </xdr:to>
    <xdr:sp macro="" textlink="">
      <xdr:nvSpPr>
        <xdr:cNvPr id="204" name="楕円 203"/>
        <xdr:cNvSpPr/>
      </xdr:nvSpPr>
      <xdr:spPr>
        <a:xfrm>
          <a:off x="1079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13607</xdr:rowOff>
    </xdr:from>
    <xdr:to>
      <xdr:col>10</xdr:col>
      <xdr:colOff>114300</xdr:colOff>
      <xdr:row>82</xdr:row>
      <xdr:rowOff>46264</xdr:rowOff>
    </xdr:to>
    <xdr:cxnSp macro="">
      <xdr:nvCxnSpPr>
        <xdr:cNvPr id="205" name="直線コネクタ 204"/>
        <xdr:cNvCxnSpPr/>
      </xdr:nvCxnSpPr>
      <xdr:spPr>
        <a:xfrm flipV="1">
          <a:off x="1130300" y="140725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206" name="n_1aveValue【公営住宅】&#10;有形固定資産減価償却率"/>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207" name="n_2aveValue【公営住宅】&#10;有形固定資産減価償却率"/>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208" name="n_3ave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209" name="n_4aveValue【公営住宅】&#10;有形固定資産減価償却率"/>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134819</xdr:rowOff>
    </xdr:from>
    <xdr:ext cx="405111" cy="259045"/>
    <xdr:sp macro="" textlink="">
      <xdr:nvSpPr>
        <xdr:cNvPr id="210" name="n_1mainValue【公営住宅】&#10;有形固定資産減価償却率"/>
        <xdr:cNvSpPr txBox="1"/>
      </xdr:nvSpPr>
      <xdr:spPr>
        <a:xfrm>
          <a:off x="35820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102161</xdr:rowOff>
    </xdr:from>
    <xdr:ext cx="405111" cy="259045"/>
    <xdr:sp macro="" textlink="">
      <xdr:nvSpPr>
        <xdr:cNvPr id="211" name="n_2mainValue【公営住宅】&#10;有形固定資産減価償却率"/>
        <xdr:cNvSpPr txBox="1"/>
      </xdr:nvSpPr>
      <xdr:spPr>
        <a:xfrm>
          <a:off x="2705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80934</xdr:rowOff>
    </xdr:from>
    <xdr:ext cx="405111" cy="259045"/>
    <xdr:sp macro="" textlink="">
      <xdr:nvSpPr>
        <xdr:cNvPr id="212" name="n_3mainValue【公営住宅】&#10;有形固定資産減価償却率"/>
        <xdr:cNvSpPr txBox="1"/>
      </xdr:nvSpPr>
      <xdr:spPr>
        <a:xfrm>
          <a:off x="1816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113591</xdr:rowOff>
    </xdr:from>
    <xdr:ext cx="405111" cy="259045"/>
    <xdr:sp macro="" textlink="">
      <xdr:nvSpPr>
        <xdr:cNvPr id="213" name="n_4mainValue【公営住宅】&#10;有形固定資産減価償却率"/>
        <xdr:cNvSpPr txBox="1"/>
      </xdr:nvSpPr>
      <xdr:spPr>
        <a:xfrm>
          <a:off x="927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4" name="直線コネクタ 22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5" name="テキスト ボックス 22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6" name="直線コネクタ 22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7" name="テキスト ボックス 22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8" name="直線コネクタ 22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9" name="テキスト ボックス 22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0" name="直線コネクタ 22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1" name="テキスト ボックス 23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235" name="直線コネクタ 234"/>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236"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237" name="直線コネクタ 236"/>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238"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239" name="直線コネクタ 238"/>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240" name="【公営住宅】&#10;一人当たり面積平均値テキスト"/>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241" name="フローチャート: 判断 240"/>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242" name="フローチャート: 判断 241"/>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243" name="フローチャート: 判断 242"/>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244" name="フローチャート: 判断 243"/>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245" name="フローチャート: 判断 244"/>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6" name="テキスト ボックス 2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60223</xdr:rowOff>
    </xdr:from>
    <xdr:to>
      <xdr:col>50</xdr:col>
      <xdr:colOff>165100</xdr:colOff>
      <xdr:row>85</xdr:row>
      <xdr:rowOff>161823</xdr:rowOff>
    </xdr:to>
    <xdr:sp macro="" textlink="">
      <xdr:nvSpPr>
        <xdr:cNvPr id="251" name="楕円 250"/>
        <xdr:cNvSpPr/>
      </xdr:nvSpPr>
      <xdr:spPr>
        <a:xfrm>
          <a:off x="9588500" y="146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60909</xdr:rowOff>
    </xdr:from>
    <xdr:to>
      <xdr:col>46</xdr:col>
      <xdr:colOff>38100</xdr:colOff>
      <xdr:row>85</xdr:row>
      <xdr:rowOff>162509</xdr:rowOff>
    </xdr:to>
    <xdr:sp macro="" textlink="">
      <xdr:nvSpPr>
        <xdr:cNvPr id="252" name="楕円 251"/>
        <xdr:cNvSpPr/>
      </xdr:nvSpPr>
      <xdr:spPr>
        <a:xfrm>
          <a:off x="8699500" y="1463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111023</xdr:rowOff>
    </xdr:from>
    <xdr:to>
      <xdr:col>50</xdr:col>
      <xdr:colOff>114300</xdr:colOff>
      <xdr:row>85</xdr:row>
      <xdr:rowOff>111709</xdr:rowOff>
    </xdr:to>
    <xdr:cxnSp macro="">
      <xdr:nvCxnSpPr>
        <xdr:cNvPr id="253" name="直線コネクタ 252"/>
        <xdr:cNvCxnSpPr/>
      </xdr:nvCxnSpPr>
      <xdr:spPr>
        <a:xfrm flipV="1">
          <a:off x="8750300" y="1468427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61824</xdr:rowOff>
    </xdr:from>
    <xdr:to>
      <xdr:col>41</xdr:col>
      <xdr:colOff>101600</xdr:colOff>
      <xdr:row>85</xdr:row>
      <xdr:rowOff>163424</xdr:rowOff>
    </xdr:to>
    <xdr:sp macro="" textlink="">
      <xdr:nvSpPr>
        <xdr:cNvPr id="254" name="楕円 253"/>
        <xdr:cNvSpPr/>
      </xdr:nvSpPr>
      <xdr:spPr>
        <a:xfrm>
          <a:off x="7810500" y="1463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111709</xdr:rowOff>
    </xdr:from>
    <xdr:to>
      <xdr:col>45</xdr:col>
      <xdr:colOff>177800</xdr:colOff>
      <xdr:row>85</xdr:row>
      <xdr:rowOff>112624</xdr:rowOff>
    </xdr:to>
    <xdr:cxnSp macro="">
      <xdr:nvCxnSpPr>
        <xdr:cNvPr id="255" name="直線コネクタ 254"/>
        <xdr:cNvCxnSpPr/>
      </xdr:nvCxnSpPr>
      <xdr:spPr>
        <a:xfrm flipV="1">
          <a:off x="7861300" y="1468495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61824</xdr:rowOff>
    </xdr:from>
    <xdr:to>
      <xdr:col>36</xdr:col>
      <xdr:colOff>165100</xdr:colOff>
      <xdr:row>85</xdr:row>
      <xdr:rowOff>163424</xdr:rowOff>
    </xdr:to>
    <xdr:sp macro="" textlink="">
      <xdr:nvSpPr>
        <xdr:cNvPr id="256" name="楕円 255"/>
        <xdr:cNvSpPr/>
      </xdr:nvSpPr>
      <xdr:spPr>
        <a:xfrm>
          <a:off x="6921500" y="1463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112624</xdr:rowOff>
    </xdr:from>
    <xdr:to>
      <xdr:col>41</xdr:col>
      <xdr:colOff>50800</xdr:colOff>
      <xdr:row>85</xdr:row>
      <xdr:rowOff>112624</xdr:rowOff>
    </xdr:to>
    <xdr:cxnSp macro="">
      <xdr:nvCxnSpPr>
        <xdr:cNvPr id="257" name="直線コネクタ 256"/>
        <xdr:cNvCxnSpPr/>
      </xdr:nvCxnSpPr>
      <xdr:spPr>
        <a:xfrm>
          <a:off x="6972300" y="146858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258"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259"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260"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261"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152950</xdr:rowOff>
    </xdr:from>
    <xdr:ext cx="469744" cy="259045"/>
    <xdr:sp macro="" textlink="">
      <xdr:nvSpPr>
        <xdr:cNvPr id="262" name="n_1mainValue【公営住宅】&#10;一人当たり面積"/>
        <xdr:cNvSpPr txBox="1"/>
      </xdr:nvSpPr>
      <xdr:spPr>
        <a:xfrm>
          <a:off x="9391727" y="1472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153636</xdr:rowOff>
    </xdr:from>
    <xdr:ext cx="469744" cy="259045"/>
    <xdr:sp macro="" textlink="">
      <xdr:nvSpPr>
        <xdr:cNvPr id="263" name="n_2mainValue【公営住宅】&#10;一人当たり面積"/>
        <xdr:cNvSpPr txBox="1"/>
      </xdr:nvSpPr>
      <xdr:spPr>
        <a:xfrm>
          <a:off x="8515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154551</xdr:rowOff>
    </xdr:from>
    <xdr:ext cx="469744" cy="259045"/>
    <xdr:sp macro="" textlink="">
      <xdr:nvSpPr>
        <xdr:cNvPr id="264" name="n_3mainValue【公営住宅】&#10;一人当たり面積"/>
        <xdr:cNvSpPr txBox="1"/>
      </xdr:nvSpPr>
      <xdr:spPr>
        <a:xfrm>
          <a:off x="7626427" y="1472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154551</xdr:rowOff>
    </xdr:from>
    <xdr:ext cx="469744" cy="259045"/>
    <xdr:sp macro="" textlink="">
      <xdr:nvSpPr>
        <xdr:cNvPr id="265" name="n_4mainValue【公営住宅】&#10;一人当たり面積"/>
        <xdr:cNvSpPr txBox="1"/>
      </xdr:nvSpPr>
      <xdr:spPr>
        <a:xfrm>
          <a:off x="6737427" y="1472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2" name="テキスト ボックス 29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4" name="テキスト ボックス 29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4" name="テキスト ボックス 30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07" name="直線コネクタ 306"/>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9" name="直線コネクタ 30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310"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311" name="直線コネクタ 310"/>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312"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13" name="フローチャート: 判断 312"/>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314" name="フローチャート: 判断 313"/>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315" name="フローチャート: 判断 314"/>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16" name="フローチャート: 判断 315"/>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17" name="フローチャート: 判断 316"/>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72753</xdr:rowOff>
    </xdr:from>
    <xdr:to>
      <xdr:col>81</xdr:col>
      <xdr:colOff>101600</xdr:colOff>
      <xdr:row>41</xdr:row>
      <xdr:rowOff>2903</xdr:rowOff>
    </xdr:to>
    <xdr:sp macro="" textlink="">
      <xdr:nvSpPr>
        <xdr:cNvPr id="323" name="楕円 322"/>
        <xdr:cNvSpPr/>
      </xdr:nvSpPr>
      <xdr:spPr>
        <a:xfrm>
          <a:off x="15430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22134</xdr:rowOff>
    </xdr:from>
    <xdr:to>
      <xdr:col>76</xdr:col>
      <xdr:colOff>165100</xdr:colOff>
      <xdr:row>40</xdr:row>
      <xdr:rowOff>123734</xdr:rowOff>
    </xdr:to>
    <xdr:sp macro="" textlink="">
      <xdr:nvSpPr>
        <xdr:cNvPr id="324" name="楕円 323"/>
        <xdr:cNvSpPr/>
      </xdr:nvSpPr>
      <xdr:spPr>
        <a:xfrm>
          <a:off x="14541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72934</xdr:rowOff>
    </xdr:from>
    <xdr:to>
      <xdr:col>81</xdr:col>
      <xdr:colOff>50800</xdr:colOff>
      <xdr:row>40</xdr:row>
      <xdr:rowOff>123553</xdr:rowOff>
    </xdr:to>
    <xdr:cxnSp macro="">
      <xdr:nvCxnSpPr>
        <xdr:cNvPr id="325" name="直線コネクタ 324"/>
        <xdr:cNvCxnSpPr/>
      </xdr:nvCxnSpPr>
      <xdr:spPr>
        <a:xfrm>
          <a:off x="14592300" y="693093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129903</xdr:rowOff>
    </xdr:from>
    <xdr:to>
      <xdr:col>72</xdr:col>
      <xdr:colOff>38100</xdr:colOff>
      <xdr:row>40</xdr:row>
      <xdr:rowOff>60053</xdr:rowOff>
    </xdr:to>
    <xdr:sp macro="" textlink="">
      <xdr:nvSpPr>
        <xdr:cNvPr id="326" name="楕円 325"/>
        <xdr:cNvSpPr/>
      </xdr:nvSpPr>
      <xdr:spPr>
        <a:xfrm>
          <a:off x="13652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9253</xdr:rowOff>
    </xdr:from>
    <xdr:to>
      <xdr:col>76</xdr:col>
      <xdr:colOff>114300</xdr:colOff>
      <xdr:row>40</xdr:row>
      <xdr:rowOff>72934</xdr:rowOff>
    </xdr:to>
    <xdr:cxnSp macro="">
      <xdr:nvCxnSpPr>
        <xdr:cNvPr id="327" name="直線コネクタ 326"/>
        <xdr:cNvCxnSpPr/>
      </xdr:nvCxnSpPr>
      <xdr:spPr>
        <a:xfrm>
          <a:off x="13703300" y="686725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103777</xdr:rowOff>
    </xdr:from>
    <xdr:to>
      <xdr:col>67</xdr:col>
      <xdr:colOff>101600</xdr:colOff>
      <xdr:row>40</xdr:row>
      <xdr:rowOff>33927</xdr:rowOff>
    </xdr:to>
    <xdr:sp macro="" textlink="">
      <xdr:nvSpPr>
        <xdr:cNvPr id="328" name="楕円 327"/>
        <xdr:cNvSpPr/>
      </xdr:nvSpPr>
      <xdr:spPr>
        <a:xfrm>
          <a:off x="12763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154577</xdr:rowOff>
    </xdr:from>
    <xdr:to>
      <xdr:col>71</xdr:col>
      <xdr:colOff>177800</xdr:colOff>
      <xdr:row>40</xdr:row>
      <xdr:rowOff>9253</xdr:rowOff>
    </xdr:to>
    <xdr:cxnSp macro="">
      <xdr:nvCxnSpPr>
        <xdr:cNvPr id="329" name="直線コネクタ 328"/>
        <xdr:cNvCxnSpPr/>
      </xdr:nvCxnSpPr>
      <xdr:spPr>
        <a:xfrm>
          <a:off x="12814300" y="684112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330"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331"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332"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33"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165480</xdr:rowOff>
    </xdr:from>
    <xdr:ext cx="405111" cy="259045"/>
    <xdr:sp macro="" textlink="">
      <xdr:nvSpPr>
        <xdr:cNvPr id="334" name="n_1mainValue【認定こども園・幼稚園・保育所】&#10;有形固定資産減価償却率"/>
        <xdr:cNvSpPr txBox="1"/>
      </xdr:nvSpPr>
      <xdr:spPr>
        <a:xfrm>
          <a:off x="152660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114861</xdr:rowOff>
    </xdr:from>
    <xdr:ext cx="405111" cy="259045"/>
    <xdr:sp macro="" textlink="">
      <xdr:nvSpPr>
        <xdr:cNvPr id="335" name="n_2mainValue【認定こども園・幼稚園・保育所】&#10;有形固定資産減価償却率"/>
        <xdr:cNvSpPr txBox="1"/>
      </xdr:nvSpPr>
      <xdr:spPr>
        <a:xfrm>
          <a:off x="14389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51180</xdr:rowOff>
    </xdr:from>
    <xdr:ext cx="405111" cy="259045"/>
    <xdr:sp macro="" textlink="">
      <xdr:nvSpPr>
        <xdr:cNvPr id="336" name="n_3mainValue【認定こども園・幼稚園・保育所】&#10;有形固定資産減価償却率"/>
        <xdr:cNvSpPr txBox="1"/>
      </xdr:nvSpPr>
      <xdr:spPr>
        <a:xfrm>
          <a:off x="13500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25054</xdr:rowOff>
    </xdr:from>
    <xdr:ext cx="405111" cy="259045"/>
    <xdr:sp macro="" textlink="">
      <xdr:nvSpPr>
        <xdr:cNvPr id="337" name="n_4mainValue【認定こども園・幼稚園・保育所】&#10;有形固定資産減価償却率"/>
        <xdr:cNvSpPr txBox="1"/>
      </xdr:nvSpPr>
      <xdr:spPr>
        <a:xfrm>
          <a:off x="12611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8" name="直線コネクタ 3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9" name="テキスト ボックス 34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0" name="直線コネクタ 3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1" name="テキスト ボックス 35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2" name="直線コネクタ 3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3" name="テキスト ボックス 35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4" name="直線コネクタ 3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5" name="テキスト ボックス 35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7" name="テキスト ボックス 35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359" name="直線コネクタ 358"/>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60"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61" name="直線コネクタ 36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362"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363" name="直線コネクタ 362"/>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364" name="【認定こども園・幼稚園・保育所】&#10;一人当たり面積平均値テキスト"/>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365" name="フローチャート: 判断 364"/>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366" name="フローチャート: 判断 365"/>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367" name="フローチャート: 判断 366"/>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368" name="フローチャート: 判断 367"/>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369" name="フローチャート: 判断 368"/>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153416</xdr:rowOff>
    </xdr:from>
    <xdr:to>
      <xdr:col>112</xdr:col>
      <xdr:colOff>38100</xdr:colOff>
      <xdr:row>39</xdr:row>
      <xdr:rowOff>83566</xdr:rowOff>
    </xdr:to>
    <xdr:sp macro="" textlink="">
      <xdr:nvSpPr>
        <xdr:cNvPr id="375" name="楕円 374"/>
        <xdr:cNvSpPr/>
      </xdr:nvSpPr>
      <xdr:spPr>
        <a:xfrm>
          <a:off x="21272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87122</xdr:rowOff>
    </xdr:from>
    <xdr:to>
      <xdr:col>107</xdr:col>
      <xdr:colOff>101600</xdr:colOff>
      <xdr:row>39</xdr:row>
      <xdr:rowOff>17272</xdr:rowOff>
    </xdr:to>
    <xdr:sp macro="" textlink="">
      <xdr:nvSpPr>
        <xdr:cNvPr id="376" name="楕円 375"/>
        <xdr:cNvSpPr/>
      </xdr:nvSpPr>
      <xdr:spPr>
        <a:xfrm>
          <a:off x="20383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137922</xdr:rowOff>
    </xdr:from>
    <xdr:to>
      <xdr:col>111</xdr:col>
      <xdr:colOff>177800</xdr:colOff>
      <xdr:row>39</xdr:row>
      <xdr:rowOff>32766</xdr:rowOff>
    </xdr:to>
    <xdr:cxnSp macro="">
      <xdr:nvCxnSpPr>
        <xdr:cNvPr id="377" name="直線コネクタ 376"/>
        <xdr:cNvCxnSpPr/>
      </xdr:nvCxnSpPr>
      <xdr:spPr>
        <a:xfrm>
          <a:off x="20434300" y="665302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378" name="楕円 377"/>
        <xdr:cNvSpPr/>
      </xdr:nvSpPr>
      <xdr:spPr>
        <a:xfrm>
          <a:off x="19494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137922</xdr:rowOff>
    </xdr:from>
    <xdr:to>
      <xdr:col>107</xdr:col>
      <xdr:colOff>50800</xdr:colOff>
      <xdr:row>39</xdr:row>
      <xdr:rowOff>55626</xdr:rowOff>
    </xdr:to>
    <xdr:cxnSp macro="">
      <xdr:nvCxnSpPr>
        <xdr:cNvPr id="379" name="直線コネクタ 378"/>
        <xdr:cNvCxnSpPr/>
      </xdr:nvCxnSpPr>
      <xdr:spPr>
        <a:xfrm flipV="1">
          <a:off x="19545300" y="665302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xdr:rowOff>
    </xdr:from>
    <xdr:to>
      <xdr:col>98</xdr:col>
      <xdr:colOff>38100</xdr:colOff>
      <xdr:row>39</xdr:row>
      <xdr:rowOff>101854</xdr:rowOff>
    </xdr:to>
    <xdr:sp macro="" textlink="">
      <xdr:nvSpPr>
        <xdr:cNvPr id="380" name="楕円 379"/>
        <xdr:cNvSpPr/>
      </xdr:nvSpPr>
      <xdr:spPr>
        <a:xfrm>
          <a:off x="18605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51054</xdr:rowOff>
    </xdr:from>
    <xdr:to>
      <xdr:col>102</xdr:col>
      <xdr:colOff>114300</xdr:colOff>
      <xdr:row>39</xdr:row>
      <xdr:rowOff>55626</xdr:rowOff>
    </xdr:to>
    <xdr:cxnSp macro="">
      <xdr:nvCxnSpPr>
        <xdr:cNvPr id="381" name="直線コネクタ 380"/>
        <xdr:cNvCxnSpPr/>
      </xdr:nvCxnSpPr>
      <xdr:spPr>
        <a:xfrm>
          <a:off x="18656300" y="6737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382" name="n_1ave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383" name="n_2ave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384" name="n_3aveValue【認定こども園・幼稚園・保育所】&#10;一人当たり面積"/>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385" name="n_4aveValue【認定こども園・幼稚園・保育所】&#10;一人当たり面積"/>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100093</xdr:rowOff>
    </xdr:from>
    <xdr:ext cx="469744" cy="259045"/>
    <xdr:sp macro="" textlink="">
      <xdr:nvSpPr>
        <xdr:cNvPr id="386" name="n_1mainValue【認定こども園・幼稚園・保育所】&#10;一人当たり面積"/>
        <xdr:cNvSpPr txBox="1"/>
      </xdr:nvSpPr>
      <xdr:spPr>
        <a:xfrm>
          <a:off x="210757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33799</xdr:rowOff>
    </xdr:from>
    <xdr:ext cx="469744" cy="259045"/>
    <xdr:sp macro="" textlink="">
      <xdr:nvSpPr>
        <xdr:cNvPr id="387" name="n_2mainValue【認定こども園・幼稚園・保育所】&#10;一人当たり面積"/>
        <xdr:cNvSpPr txBox="1"/>
      </xdr:nvSpPr>
      <xdr:spPr>
        <a:xfrm>
          <a:off x="20199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388" name="n_3mainValue【認定こども園・幼稚園・保育所】&#10;一人当たり面積"/>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118381</xdr:rowOff>
    </xdr:from>
    <xdr:ext cx="469744" cy="259045"/>
    <xdr:sp macro="" textlink="">
      <xdr:nvSpPr>
        <xdr:cNvPr id="389" name="n_4mainValue【認定こども園・幼稚園・保育所】&#10;一人当たり面積"/>
        <xdr:cNvSpPr txBox="1"/>
      </xdr:nvSpPr>
      <xdr:spPr>
        <a:xfrm>
          <a:off x="184214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0" name="正方形/長方形 3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1" name="正方形/長方形 3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2" name="正方形/長方形 3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3" name="正方形/長方形 3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4" name="正方形/長方形 3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5" name="正方形/長方形 3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6" name="正方形/長方形 3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正方形/長方形 3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8" name="テキスト ボックス 3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9" name="直線コネクタ 3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0" name="テキスト ボックス 39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1" name="直線コネクタ 40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2" name="テキスト ボックス 40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3" name="直線コネクタ 40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4" name="テキスト ボックス 40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5" name="直線コネクタ 40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6" name="テキスト ボックス 40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7" name="直線コネクタ 40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8" name="テキスト ボックス 40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9" name="直線コネクタ 40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0" name="テキスト ボックス 40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1" name="直線コネクタ 4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2" name="テキスト ボックス 41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14" name="直線コネクタ 413"/>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15"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16" name="直線コネクタ 415"/>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17"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18" name="直線コネクタ 417"/>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419"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20" name="フローチャート: 判断 419"/>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21" name="フローチャート: 判断 420"/>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22" name="フローチャート: 判断 421"/>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23" name="フローチャート: 判断 422"/>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424" name="フローチャート: 判断 423"/>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5" name="テキスト ボックス 4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6" name="テキスト ボックス 4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7" name="テキスト ボックス 4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8" name="テキスト ボックス 4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9" name="テキスト ボックス 4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164465</xdr:rowOff>
    </xdr:from>
    <xdr:to>
      <xdr:col>81</xdr:col>
      <xdr:colOff>101600</xdr:colOff>
      <xdr:row>60</xdr:row>
      <xdr:rowOff>94615</xdr:rowOff>
    </xdr:to>
    <xdr:sp macro="" textlink="">
      <xdr:nvSpPr>
        <xdr:cNvPr id="430" name="楕円 429"/>
        <xdr:cNvSpPr/>
      </xdr:nvSpPr>
      <xdr:spPr>
        <a:xfrm>
          <a:off x="15430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135890</xdr:rowOff>
    </xdr:from>
    <xdr:to>
      <xdr:col>76</xdr:col>
      <xdr:colOff>165100</xdr:colOff>
      <xdr:row>60</xdr:row>
      <xdr:rowOff>66040</xdr:rowOff>
    </xdr:to>
    <xdr:sp macro="" textlink="">
      <xdr:nvSpPr>
        <xdr:cNvPr id="431" name="楕円 430"/>
        <xdr:cNvSpPr/>
      </xdr:nvSpPr>
      <xdr:spPr>
        <a:xfrm>
          <a:off x="14541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xdr:rowOff>
    </xdr:from>
    <xdr:to>
      <xdr:col>81</xdr:col>
      <xdr:colOff>50800</xdr:colOff>
      <xdr:row>60</xdr:row>
      <xdr:rowOff>43815</xdr:rowOff>
    </xdr:to>
    <xdr:cxnSp macro="">
      <xdr:nvCxnSpPr>
        <xdr:cNvPr id="432" name="直線コネクタ 431"/>
        <xdr:cNvCxnSpPr/>
      </xdr:nvCxnSpPr>
      <xdr:spPr>
        <a:xfrm>
          <a:off x="14592300" y="103022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109220</xdr:rowOff>
    </xdr:from>
    <xdr:to>
      <xdr:col>72</xdr:col>
      <xdr:colOff>38100</xdr:colOff>
      <xdr:row>60</xdr:row>
      <xdr:rowOff>39370</xdr:rowOff>
    </xdr:to>
    <xdr:sp macro="" textlink="">
      <xdr:nvSpPr>
        <xdr:cNvPr id="433" name="楕円 432"/>
        <xdr:cNvSpPr/>
      </xdr:nvSpPr>
      <xdr:spPr>
        <a:xfrm>
          <a:off x="13652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160020</xdr:rowOff>
    </xdr:from>
    <xdr:to>
      <xdr:col>76</xdr:col>
      <xdr:colOff>114300</xdr:colOff>
      <xdr:row>60</xdr:row>
      <xdr:rowOff>15240</xdr:rowOff>
    </xdr:to>
    <xdr:cxnSp macro="">
      <xdr:nvCxnSpPr>
        <xdr:cNvPr id="434" name="直線コネクタ 433"/>
        <xdr:cNvCxnSpPr/>
      </xdr:nvCxnSpPr>
      <xdr:spPr>
        <a:xfrm>
          <a:off x="13703300" y="10275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126365</xdr:rowOff>
    </xdr:from>
    <xdr:to>
      <xdr:col>67</xdr:col>
      <xdr:colOff>101600</xdr:colOff>
      <xdr:row>59</xdr:row>
      <xdr:rowOff>56515</xdr:rowOff>
    </xdr:to>
    <xdr:sp macro="" textlink="">
      <xdr:nvSpPr>
        <xdr:cNvPr id="435" name="楕円 434"/>
        <xdr:cNvSpPr/>
      </xdr:nvSpPr>
      <xdr:spPr>
        <a:xfrm>
          <a:off x="12763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xdr:rowOff>
    </xdr:from>
    <xdr:to>
      <xdr:col>71</xdr:col>
      <xdr:colOff>177800</xdr:colOff>
      <xdr:row>59</xdr:row>
      <xdr:rowOff>160020</xdr:rowOff>
    </xdr:to>
    <xdr:cxnSp macro="">
      <xdr:nvCxnSpPr>
        <xdr:cNvPr id="436" name="直線コネクタ 435"/>
        <xdr:cNvCxnSpPr/>
      </xdr:nvCxnSpPr>
      <xdr:spPr>
        <a:xfrm>
          <a:off x="12814300" y="1012126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37"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438" name="n_2ave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439"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440" name="n_4aveValue【学校施設】&#10;有形固定資産減価償却率"/>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111142</xdr:rowOff>
    </xdr:from>
    <xdr:ext cx="405111" cy="259045"/>
    <xdr:sp macro="" textlink="">
      <xdr:nvSpPr>
        <xdr:cNvPr id="441" name="n_1mainValue【学校施設】&#10;有形固定資産減価償却率"/>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82567</xdr:rowOff>
    </xdr:from>
    <xdr:ext cx="405111" cy="259045"/>
    <xdr:sp macro="" textlink="">
      <xdr:nvSpPr>
        <xdr:cNvPr id="442" name="n_2mainValue【学校施設】&#10;有形固定資産減価償却率"/>
        <xdr:cNvSpPr txBox="1"/>
      </xdr:nvSpPr>
      <xdr:spPr>
        <a:xfrm>
          <a:off x="14389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55897</xdr:rowOff>
    </xdr:from>
    <xdr:ext cx="405111" cy="259045"/>
    <xdr:sp macro="" textlink="">
      <xdr:nvSpPr>
        <xdr:cNvPr id="443" name="n_3mainValue【学校施設】&#10;有形固定資産減価償却率"/>
        <xdr:cNvSpPr txBox="1"/>
      </xdr:nvSpPr>
      <xdr:spPr>
        <a:xfrm>
          <a:off x="13500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73042</xdr:rowOff>
    </xdr:from>
    <xdr:ext cx="405111" cy="259045"/>
    <xdr:sp macro="" textlink="">
      <xdr:nvSpPr>
        <xdr:cNvPr id="444" name="n_4mainValue【学校施設】&#10;有形固定資産減価償却率"/>
        <xdr:cNvSpPr txBox="1"/>
      </xdr:nvSpPr>
      <xdr:spPr>
        <a:xfrm>
          <a:off x="12611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5" name="テキスト ボックス 4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6" name="直線コネクタ 4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467" name="直線コネクタ 466"/>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468"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469" name="直線コネクタ 468"/>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470"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471" name="直線コネクタ 470"/>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472" name="【学校施設】&#10;一人当たり面積平均値テキスト"/>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473" name="フローチャート: 判断 472"/>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474" name="フローチャート: 判断 473"/>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475" name="フローチャート: 判断 474"/>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476" name="フローチャート: 判断 475"/>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477" name="フローチャート: 判断 476"/>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106476</xdr:rowOff>
    </xdr:from>
    <xdr:to>
      <xdr:col>112</xdr:col>
      <xdr:colOff>38100</xdr:colOff>
      <xdr:row>62</xdr:row>
      <xdr:rowOff>36626</xdr:rowOff>
    </xdr:to>
    <xdr:sp macro="" textlink="">
      <xdr:nvSpPr>
        <xdr:cNvPr id="483" name="楕円 482"/>
        <xdr:cNvSpPr/>
      </xdr:nvSpPr>
      <xdr:spPr>
        <a:xfrm>
          <a:off x="21272500" y="105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90475</xdr:rowOff>
    </xdr:from>
    <xdr:to>
      <xdr:col>107</xdr:col>
      <xdr:colOff>101600</xdr:colOff>
      <xdr:row>62</xdr:row>
      <xdr:rowOff>20625</xdr:rowOff>
    </xdr:to>
    <xdr:sp macro="" textlink="">
      <xdr:nvSpPr>
        <xdr:cNvPr id="484" name="楕円 483"/>
        <xdr:cNvSpPr/>
      </xdr:nvSpPr>
      <xdr:spPr>
        <a:xfrm>
          <a:off x="20383500" y="105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141275</xdr:rowOff>
    </xdr:from>
    <xdr:to>
      <xdr:col>111</xdr:col>
      <xdr:colOff>177800</xdr:colOff>
      <xdr:row>61</xdr:row>
      <xdr:rowOff>157276</xdr:rowOff>
    </xdr:to>
    <xdr:cxnSp macro="">
      <xdr:nvCxnSpPr>
        <xdr:cNvPr id="485" name="直線コネクタ 484"/>
        <xdr:cNvCxnSpPr/>
      </xdr:nvCxnSpPr>
      <xdr:spPr>
        <a:xfrm>
          <a:off x="20434300" y="10599725"/>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73558</xdr:rowOff>
    </xdr:from>
    <xdr:to>
      <xdr:col>102</xdr:col>
      <xdr:colOff>165100</xdr:colOff>
      <xdr:row>62</xdr:row>
      <xdr:rowOff>3708</xdr:rowOff>
    </xdr:to>
    <xdr:sp macro="" textlink="">
      <xdr:nvSpPr>
        <xdr:cNvPr id="486" name="楕円 485"/>
        <xdr:cNvSpPr/>
      </xdr:nvSpPr>
      <xdr:spPr>
        <a:xfrm>
          <a:off x="19494500" y="105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124358</xdr:rowOff>
    </xdr:from>
    <xdr:to>
      <xdr:col>107</xdr:col>
      <xdr:colOff>50800</xdr:colOff>
      <xdr:row>61</xdr:row>
      <xdr:rowOff>141275</xdr:rowOff>
    </xdr:to>
    <xdr:cxnSp macro="">
      <xdr:nvCxnSpPr>
        <xdr:cNvPr id="487" name="直線コネクタ 486"/>
        <xdr:cNvCxnSpPr/>
      </xdr:nvCxnSpPr>
      <xdr:spPr>
        <a:xfrm>
          <a:off x="19545300" y="10582808"/>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74016</xdr:rowOff>
    </xdr:from>
    <xdr:to>
      <xdr:col>98</xdr:col>
      <xdr:colOff>38100</xdr:colOff>
      <xdr:row>62</xdr:row>
      <xdr:rowOff>4166</xdr:rowOff>
    </xdr:to>
    <xdr:sp macro="" textlink="">
      <xdr:nvSpPr>
        <xdr:cNvPr id="488" name="楕円 487"/>
        <xdr:cNvSpPr/>
      </xdr:nvSpPr>
      <xdr:spPr>
        <a:xfrm>
          <a:off x="18605500" y="105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124358</xdr:rowOff>
    </xdr:from>
    <xdr:to>
      <xdr:col>102</xdr:col>
      <xdr:colOff>114300</xdr:colOff>
      <xdr:row>61</xdr:row>
      <xdr:rowOff>124816</xdr:rowOff>
    </xdr:to>
    <xdr:cxnSp macro="">
      <xdr:nvCxnSpPr>
        <xdr:cNvPr id="489" name="直線コネクタ 488"/>
        <xdr:cNvCxnSpPr/>
      </xdr:nvCxnSpPr>
      <xdr:spPr>
        <a:xfrm flipV="1">
          <a:off x="18656300" y="105828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490" name="n_1aveValue【学校施設】&#10;一人当たり面積"/>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491" name="n_2aveValue【学校施設】&#10;一人当たり面積"/>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492" name="n_3aveValue【学校施設】&#10;一人当たり面積"/>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493" name="n_4aveValue【学校施設】&#10;一人当たり面積"/>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53153</xdr:rowOff>
    </xdr:from>
    <xdr:ext cx="469744" cy="259045"/>
    <xdr:sp macro="" textlink="">
      <xdr:nvSpPr>
        <xdr:cNvPr id="494" name="n_1mainValue【学校施設】&#10;一人当たり面積"/>
        <xdr:cNvSpPr txBox="1"/>
      </xdr:nvSpPr>
      <xdr:spPr>
        <a:xfrm>
          <a:off x="21075727" y="103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37152</xdr:rowOff>
    </xdr:from>
    <xdr:ext cx="469744" cy="259045"/>
    <xdr:sp macro="" textlink="">
      <xdr:nvSpPr>
        <xdr:cNvPr id="495" name="n_2mainValue【学校施設】&#10;一人当たり面積"/>
        <xdr:cNvSpPr txBox="1"/>
      </xdr:nvSpPr>
      <xdr:spPr>
        <a:xfrm>
          <a:off x="20199427" y="103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20235</xdr:rowOff>
    </xdr:from>
    <xdr:ext cx="469744" cy="259045"/>
    <xdr:sp macro="" textlink="">
      <xdr:nvSpPr>
        <xdr:cNvPr id="496" name="n_3mainValue【学校施設】&#10;一人当たり面積"/>
        <xdr:cNvSpPr txBox="1"/>
      </xdr:nvSpPr>
      <xdr:spPr>
        <a:xfrm>
          <a:off x="19310427" y="1030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20693</xdr:rowOff>
    </xdr:from>
    <xdr:ext cx="469744" cy="259045"/>
    <xdr:sp macro="" textlink="">
      <xdr:nvSpPr>
        <xdr:cNvPr id="497" name="n_4mainValue【学校施設】&#10;一人当たり面積"/>
        <xdr:cNvSpPr txBox="1"/>
      </xdr:nvSpPr>
      <xdr:spPr>
        <a:xfrm>
          <a:off x="18421427" y="103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9" name="直線コネクタ 5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0" name="テキスト ボックス 50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1" name="直線コネクタ 5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2" name="テキスト ボックス 5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3" name="直線コネクタ 5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4" name="テキスト ボックス 5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5" name="直線コネクタ 5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6" name="テキスト ボックス 5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7" name="直線コネクタ 5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8" name="テキスト ボックス 5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9" name="直線コネクタ 5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0" name="テキスト ボックス 51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23" name="直線コネクタ 522"/>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5" name="直線コネクタ 52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26"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27" name="直線コネクタ 526"/>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28" name="【児童館】&#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29" name="フローチャート: 判断 528"/>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530" name="フローチャート: 判断 529"/>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531" name="フローチャート: 判断 530"/>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532" name="フローチャート: 判断 531"/>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533" name="フローチャート: 判断 532"/>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31387</xdr:rowOff>
    </xdr:from>
    <xdr:to>
      <xdr:col>81</xdr:col>
      <xdr:colOff>101600</xdr:colOff>
      <xdr:row>77</xdr:row>
      <xdr:rowOff>132987</xdr:rowOff>
    </xdr:to>
    <xdr:sp macro="" textlink="">
      <xdr:nvSpPr>
        <xdr:cNvPr id="539" name="楕円 538"/>
        <xdr:cNvSpPr/>
      </xdr:nvSpPr>
      <xdr:spPr>
        <a:xfrm>
          <a:off x="15430500" y="132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37572</xdr:rowOff>
    </xdr:from>
    <xdr:ext cx="405111" cy="259045"/>
    <xdr:sp macro="" textlink="">
      <xdr:nvSpPr>
        <xdr:cNvPr id="540" name="n_1aveValue【児童館】&#10;有形固定資産減価償却率"/>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541" name="n_2aveValue【児童館】&#10;有形固定資産減価償却率"/>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542" name="n_3aveValue【児童館】&#10;有形固定資産減価償却率"/>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543" name="n_4aveValue【児童館】&#10;有形固定資産減価償却率"/>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75</xdr:row>
      <xdr:rowOff>149514</xdr:rowOff>
    </xdr:from>
    <xdr:ext cx="340478" cy="259045"/>
    <xdr:sp macro="" textlink="">
      <xdr:nvSpPr>
        <xdr:cNvPr id="544" name="n_1mainValue【児童館】&#10;有形固定資産減価償却率"/>
        <xdr:cNvSpPr txBox="1"/>
      </xdr:nvSpPr>
      <xdr:spPr>
        <a:xfrm>
          <a:off x="15298361" y="130082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5" name="正方形/長方形 5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6" name="正方形/長方形 5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7" name="正方形/長方形 5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8" name="正方形/長方形 5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9" name="正方形/長方形 5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0" name="正方形/長方形 5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1" name="正方形/長方形 5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2" name="正方形/長方形 5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3" name="テキスト ボックス 5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4" name="直線コネクタ 5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5" name="直線コネクタ 5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6" name="テキスト ボックス 5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7" name="直線コネクタ 5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8" name="テキスト ボックス 5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9" name="直線コネクタ 5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0" name="テキスト ボックス 5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1" name="直線コネクタ 5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2" name="テキスト ボックス 5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3" name="直線コネクタ 5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4" name="テキスト ボックス 5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5" name="直線コネクタ 5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6" name="テキスト ボックス 5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68" name="直線コネクタ 567"/>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69"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70" name="直線コネクタ 56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71"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72" name="直線コネクタ 571"/>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573"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574" name="フローチャート: 判断 573"/>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575" name="フローチャート: 判断 574"/>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576" name="フローチャート: 判断 575"/>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577" name="フローチャート: 判断 576"/>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578" name="フローチャート: 判断 577"/>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9" name="テキスト ボックス 5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0" name="テキスト ボックス 5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1" name="テキスト ボックス 5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2" name="テキスト ボックス 5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3" name="テキスト ボックス 5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584" name="楕円 583"/>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92727</xdr:rowOff>
    </xdr:from>
    <xdr:ext cx="469744" cy="259045"/>
    <xdr:sp macro="" textlink="">
      <xdr:nvSpPr>
        <xdr:cNvPr id="585"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586" name="n_2aveValue【児童館】&#10;一人当たり面積"/>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587" name="n_3aveValue【児童館】&#10;一人当たり面積"/>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588" name="n_4aveValue【児童館】&#10;一人当たり面積"/>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589"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0" name="テキスト ボックス 5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2" name="テキスト ボックス 60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2" name="テキスト ボックス 61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15" name="直線コネクタ 614"/>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1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7" name="直線コネクタ 61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18"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19" name="直線コネクタ 61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20" name="【公民館】&#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21" name="フローチャート: 判断 620"/>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22" name="フローチャート: 判断 621"/>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23" name="フローチャート: 判断 622"/>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24" name="フローチャート: 判断 623"/>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25" name="フローチャート: 判断 62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71120</xdr:rowOff>
    </xdr:from>
    <xdr:to>
      <xdr:col>81</xdr:col>
      <xdr:colOff>101600</xdr:colOff>
      <xdr:row>107</xdr:row>
      <xdr:rowOff>1270</xdr:rowOff>
    </xdr:to>
    <xdr:sp macro="" textlink="">
      <xdr:nvSpPr>
        <xdr:cNvPr id="631" name="楕円 630"/>
        <xdr:cNvSpPr/>
      </xdr:nvSpPr>
      <xdr:spPr>
        <a:xfrm>
          <a:off x="1543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33564</xdr:rowOff>
    </xdr:from>
    <xdr:to>
      <xdr:col>76</xdr:col>
      <xdr:colOff>165100</xdr:colOff>
      <xdr:row>106</xdr:row>
      <xdr:rowOff>135164</xdr:rowOff>
    </xdr:to>
    <xdr:sp macro="" textlink="">
      <xdr:nvSpPr>
        <xdr:cNvPr id="632" name="楕円 631"/>
        <xdr:cNvSpPr/>
      </xdr:nvSpPr>
      <xdr:spPr>
        <a:xfrm>
          <a:off x="14541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84364</xdr:rowOff>
    </xdr:from>
    <xdr:to>
      <xdr:col>81</xdr:col>
      <xdr:colOff>50800</xdr:colOff>
      <xdr:row>106</xdr:row>
      <xdr:rowOff>121920</xdr:rowOff>
    </xdr:to>
    <xdr:cxnSp macro="">
      <xdr:nvCxnSpPr>
        <xdr:cNvPr id="633" name="直線コネクタ 632"/>
        <xdr:cNvCxnSpPr/>
      </xdr:nvCxnSpPr>
      <xdr:spPr>
        <a:xfrm>
          <a:off x="14592300" y="182580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169092</xdr:rowOff>
    </xdr:from>
    <xdr:to>
      <xdr:col>72</xdr:col>
      <xdr:colOff>38100</xdr:colOff>
      <xdr:row>106</xdr:row>
      <xdr:rowOff>99242</xdr:rowOff>
    </xdr:to>
    <xdr:sp macro="" textlink="">
      <xdr:nvSpPr>
        <xdr:cNvPr id="634" name="楕円 633"/>
        <xdr:cNvSpPr/>
      </xdr:nvSpPr>
      <xdr:spPr>
        <a:xfrm>
          <a:off x="13652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48442</xdr:rowOff>
    </xdr:from>
    <xdr:to>
      <xdr:col>76</xdr:col>
      <xdr:colOff>114300</xdr:colOff>
      <xdr:row>106</xdr:row>
      <xdr:rowOff>84364</xdr:rowOff>
    </xdr:to>
    <xdr:cxnSp macro="">
      <xdr:nvCxnSpPr>
        <xdr:cNvPr id="635" name="直線コネクタ 634"/>
        <xdr:cNvCxnSpPr/>
      </xdr:nvCxnSpPr>
      <xdr:spPr>
        <a:xfrm>
          <a:off x="13703300" y="182221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165826</xdr:rowOff>
    </xdr:from>
    <xdr:to>
      <xdr:col>67</xdr:col>
      <xdr:colOff>101600</xdr:colOff>
      <xdr:row>106</xdr:row>
      <xdr:rowOff>95976</xdr:rowOff>
    </xdr:to>
    <xdr:sp macro="" textlink="">
      <xdr:nvSpPr>
        <xdr:cNvPr id="636" name="楕円 635"/>
        <xdr:cNvSpPr/>
      </xdr:nvSpPr>
      <xdr:spPr>
        <a:xfrm>
          <a:off x="12763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45176</xdr:rowOff>
    </xdr:from>
    <xdr:to>
      <xdr:col>71</xdr:col>
      <xdr:colOff>177800</xdr:colOff>
      <xdr:row>106</xdr:row>
      <xdr:rowOff>48442</xdr:rowOff>
    </xdr:to>
    <xdr:cxnSp macro="">
      <xdr:nvCxnSpPr>
        <xdr:cNvPr id="637" name="直線コネクタ 636"/>
        <xdr:cNvCxnSpPr/>
      </xdr:nvCxnSpPr>
      <xdr:spPr>
        <a:xfrm>
          <a:off x="12814300" y="1821887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638"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39"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40"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641"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163847</xdr:rowOff>
    </xdr:from>
    <xdr:ext cx="405111" cy="259045"/>
    <xdr:sp macro="" textlink="">
      <xdr:nvSpPr>
        <xdr:cNvPr id="642" name="n_1mainValue【公民館】&#10;有形固定資産減価償却率"/>
        <xdr:cNvSpPr txBox="1"/>
      </xdr:nvSpPr>
      <xdr:spPr>
        <a:xfrm>
          <a:off x="15266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126291</xdr:rowOff>
    </xdr:from>
    <xdr:ext cx="405111" cy="259045"/>
    <xdr:sp macro="" textlink="">
      <xdr:nvSpPr>
        <xdr:cNvPr id="643" name="n_2mainValue【公民館】&#10;有形固定資産減価償却率"/>
        <xdr:cNvSpPr txBox="1"/>
      </xdr:nvSpPr>
      <xdr:spPr>
        <a:xfrm>
          <a:off x="14389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90369</xdr:rowOff>
    </xdr:from>
    <xdr:ext cx="405111" cy="259045"/>
    <xdr:sp macro="" textlink="">
      <xdr:nvSpPr>
        <xdr:cNvPr id="644" name="n_3mainValue【公民館】&#10;有形固定資産減価償却率"/>
        <xdr:cNvSpPr txBox="1"/>
      </xdr:nvSpPr>
      <xdr:spPr>
        <a:xfrm>
          <a:off x="13500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87103</xdr:rowOff>
    </xdr:from>
    <xdr:ext cx="405111" cy="259045"/>
    <xdr:sp macro="" textlink="">
      <xdr:nvSpPr>
        <xdr:cNvPr id="645" name="n_4mainValue【公民館】&#10;有形固定資産減価償却率"/>
        <xdr:cNvSpPr txBox="1"/>
      </xdr:nvSpPr>
      <xdr:spPr>
        <a:xfrm>
          <a:off x="12611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6" name="直線コネクタ 6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7" name="テキスト ボックス 6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8" name="直線コネクタ 6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9" name="テキスト ボックス 6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0" name="直線コネクタ 6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1" name="テキスト ボックス 6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2" name="直線コネクタ 6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3" name="テキスト ボックス 6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4" name="直線コネクタ 6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5" name="テキスト ボックス 6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6" name="直線コネクタ 6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7" name="テキスト ボックス 6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671" name="直線コネクタ 670"/>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72"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73" name="直線コネクタ 672"/>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74"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75" name="直線コネクタ 674"/>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676" name="【公民館】&#10;一人当たり面積平均値テキスト"/>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677" name="フローチャート: 判断 676"/>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678" name="フローチャート: 判断 677"/>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679" name="フローチャート: 判断 678"/>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680" name="フローチャート: 判断 679"/>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681" name="フローチャート: 判断 680"/>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167458</xdr:rowOff>
    </xdr:from>
    <xdr:to>
      <xdr:col>112</xdr:col>
      <xdr:colOff>38100</xdr:colOff>
      <xdr:row>104</xdr:row>
      <xdr:rowOff>97608</xdr:rowOff>
    </xdr:to>
    <xdr:sp macro="" textlink="">
      <xdr:nvSpPr>
        <xdr:cNvPr id="687" name="楕円 686"/>
        <xdr:cNvSpPr/>
      </xdr:nvSpPr>
      <xdr:spPr>
        <a:xfrm>
          <a:off x="21272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170724</xdr:rowOff>
    </xdr:from>
    <xdr:to>
      <xdr:col>107</xdr:col>
      <xdr:colOff>101600</xdr:colOff>
      <xdr:row>104</xdr:row>
      <xdr:rowOff>100874</xdr:rowOff>
    </xdr:to>
    <xdr:sp macro="" textlink="">
      <xdr:nvSpPr>
        <xdr:cNvPr id="688" name="楕円 687"/>
        <xdr:cNvSpPr/>
      </xdr:nvSpPr>
      <xdr:spPr>
        <a:xfrm>
          <a:off x="20383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46808</xdr:rowOff>
    </xdr:from>
    <xdr:to>
      <xdr:col>111</xdr:col>
      <xdr:colOff>177800</xdr:colOff>
      <xdr:row>104</xdr:row>
      <xdr:rowOff>50074</xdr:rowOff>
    </xdr:to>
    <xdr:cxnSp macro="">
      <xdr:nvCxnSpPr>
        <xdr:cNvPr id="689" name="直線コネクタ 688"/>
        <xdr:cNvCxnSpPr/>
      </xdr:nvCxnSpPr>
      <xdr:spPr>
        <a:xfrm flipV="1">
          <a:off x="20434300" y="178776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9071</xdr:rowOff>
    </xdr:from>
    <xdr:to>
      <xdr:col>102</xdr:col>
      <xdr:colOff>165100</xdr:colOff>
      <xdr:row>104</xdr:row>
      <xdr:rowOff>110671</xdr:rowOff>
    </xdr:to>
    <xdr:sp macro="" textlink="">
      <xdr:nvSpPr>
        <xdr:cNvPr id="690" name="楕円 689"/>
        <xdr:cNvSpPr/>
      </xdr:nvSpPr>
      <xdr:spPr>
        <a:xfrm>
          <a:off x="19494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50074</xdr:rowOff>
    </xdr:from>
    <xdr:to>
      <xdr:col>107</xdr:col>
      <xdr:colOff>50800</xdr:colOff>
      <xdr:row>104</xdr:row>
      <xdr:rowOff>59871</xdr:rowOff>
    </xdr:to>
    <xdr:cxnSp macro="">
      <xdr:nvCxnSpPr>
        <xdr:cNvPr id="691" name="直線コネクタ 690"/>
        <xdr:cNvCxnSpPr/>
      </xdr:nvCxnSpPr>
      <xdr:spPr>
        <a:xfrm flipV="1">
          <a:off x="19545300" y="178808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9071</xdr:rowOff>
    </xdr:from>
    <xdr:to>
      <xdr:col>98</xdr:col>
      <xdr:colOff>38100</xdr:colOff>
      <xdr:row>104</xdr:row>
      <xdr:rowOff>110671</xdr:rowOff>
    </xdr:to>
    <xdr:sp macro="" textlink="">
      <xdr:nvSpPr>
        <xdr:cNvPr id="692" name="楕円 691"/>
        <xdr:cNvSpPr/>
      </xdr:nvSpPr>
      <xdr:spPr>
        <a:xfrm>
          <a:off x="18605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59871</xdr:rowOff>
    </xdr:from>
    <xdr:to>
      <xdr:col>102</xdr:col>
      <xdr:colOff>114300</xdr:colOff>
      <xdr:row>104</xdr:row>
      <xdr:rowOff>59871</xdr:rowOff>
    </xdr:to>
    <xdr:cxnSp macro="">
      <xdr:nvCxnSpPr>
        <xdr:cNvPr id="693" name="直線コネクタ 692"/>
        <xdr:cNvCxnSpPr/>
      </xdr:nvCxnSpPr>
      <xdr:spPr>
        <a:xfrm>
          <a:off x="18656300" y="17890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694" name="n_1aveValue【公民館】&#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695" name="n_2aveValue【公民館】&#10;一人当たり面積"/>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696" name="n_3aveValue【公民館】&#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69141</xdr:rowOff>
    </xdr:from>
    <xdr:ext cx="469744" cy="259045"/>
    <xdr:sp macro="" textlink="">
      <xdr:nvSpPr>
        <xdr:cNvPr id="697" name="n_4aveValue【公民館】&#10;一人当たり面積"/>
        <xdr:cNvSpPr txBox="1"/>
      </xdr:nvSpPr>
      <xdr:spPr>
        <a:xfrm>
          <a:off x="18421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114135</xdr:rowOff>
    </xdr:from>
    <xdr:ext cx="469744" cy="259045"/>
    <xdr:sp macro="" textlink="">
      <xdr:nvSpPr>
        <xdr:cNvPr id="698" name="n_1mainValue【公民館】&#10;一人当たり面積"/>
        <xdr:cNvSpPr txBox="1"/>
      </xdr:nvSpPr>
      <xdr:spPr>
        <a:xfrm>
          <a:off x="21075727" y="1760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117401</xdr:rowOff>
    </xdr:from>
    <xdr:ext cx="469744" cy="259045"/>
    <xdr:sp macro="" textlink="">
      <xdr:nvSpPr>
        <xdr:cNvPr id="699" name="n_2mainValue【公民館】&#10;一人当たり面積"/>
        <xdr:cNvSpPr txBox="1"/>
      </xdr:nvSpPr>
      <xdr:spPr>
        <a:xfrm>
          <a:off x="20199427" y="1760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127198</xdr:rowOff>
    </xdr:from>
    <xdr:ext cx="469744" cy="259045"/>
    <xdr:sp macro="" textlink="">
      <xdr:nvSpPr>
        <xdr:cNvPr id="700" name="n_3mainValue【公民館】&#10;一人当たり面積"/>
        <xdr:cNvSpPr txBox="1"/>
      </xdr:nvSpPr>
      <xdr:spPr>
        <a:xfrm>
          <a:off x="19310427" y="17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127198</xdr:rowOff>
    </xdr:from>
    <xdr:ext cx="469744" cy="259045"/>
    <xdr:sp macro="" textlink="">
      <xdr:nvSpPr>
        <xdr:cNvPr id="701" name="n_4mainValue【公民館】&#10;一人当たり面積"/>
        <xdr:cNvSpPr txBox="1"/>
      </xdr:nvSpPr>
      <xdr:spPr>
        <a:xfrm>
          <a:off x="18421427" y="17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当町は東西９キロメートル、南北２１キロメートルの細長い地形で、面積は</a:t>
          </a:r>
          <a:r>
            <a:rPr kumimoji="1" lang="en-US" altLang="ja-JP" sz="1100">
              <a:solidFill>
                <a:schemeClr val="dk1"/>
              </a:solidFill>
              <a:effectLst/>
              <a:latin typeface="+mn-lt"/>
              <a:ea typeface="+mn-ea"/>
              <a:cs typeface="+mn-cs"/>
            </a:rPr>
            <a:t>101.59</a:t>
          </a:r>
          <a:r>
            <a:rPr kumimoji="1" lang="ja-JP" altLang="ja-JP" sz="1100">
              <a:solidFill>
                <a:schemeClr val="dk1"/>
              </a:solidFill>
              <a:effectLst/>
              <a:latin typeface="+mn-lt"/>
              <a:ea typeface="+mn-ea"/>
              <a:cs typeface="+mn-cs"/>
            </a:rPr>
            <a:t>平方キロメートルに及ぶ広範な区域に集落が点在しているため、一人当たりの道路延長が多く、類似団体を上回っている。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認定こども園・幼稚園・保育所については、施設の老朽化が進んでいるため有形固定資産減価償却率が高く、類似団体を大きく上回っている。</a:t>
          </a:r>
          <a:r>
            <a:rPr kumimoji="1" lang="ja-JP" altLang="en-US" sz="1100">
              <a:solidFill>
                <a:schemeClr val="dk1"/>
              </a:solidFill>
              <a:effectLst/>
              <a:latin typeface="+mn-lt"/>
              <a:ea typeface="+mn-ea"/>
              <a:cs typeface="+mn-cs"/>
            </a:rPr>
            <a:t>だが、麻生保育所の改築事業を平成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年から令和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年にかけて実施したため、僅かだが減少した。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学校施設については、近年の社会情勢の変化や過疎化・少子化が進展する中、一人当たりの面積が多く、類似団体を大きく上回っている。平成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日に広田地区の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校が統合して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校となり、他の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年に廃校となったため、一人当たりの面積は減少した。</a:t>
          </a:r>
          <a:endParaRPr lang="ja-JP" altLang="ja-JP">
            <a:effectLst/>
          </a:endParaRPr>
        </a:p>
        <a:p>
          <a:r>
            <a:rPr kumimoji="1" lang="ja-JP" altLang="en-US"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20,982
20,909
101.59
10,448,863
9,724,887
687,348
5,238,736
9,599,936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170724</xdr:rowOff>
    </xdr:from>
    <xdr:to>
      <xdr:col>20</xdr:col>
      <xdr:colOff>38100</xdr:colOff>
      <xdr:row>36</xdr:row>
      <xdr:rowOff>100874</xdr:rowOff>
    </xdr:to>
    <xdr:sp macro="" textlink="">
      <xdr:nvSpPr>
        <xdr:cNvPr id="74" name="楕円 73"/>
        <xdr:cNvSpPr/>
      </xdr:nvSpPr>
      <xdr:spPr>
        <a:xfrm>
          <a:off x="3746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134801</xdr:rowOff>
    </xdr:from>
    <xdr:to>
      <xdr:col>15</xdr:col>
      <xdr:colOff>101600</xdr:colOff>
      <xdr:row>36</xdr:row>
      <xdr:rowOff>64951</xdr:rowOff>
    </xdr:to>
    <xdr:sp macro="" textlink="">
      <xdr:nvSpPr>
        <xdr:cNvPr id="75" name="楕円 74"/>
        <xdr:cNvSpPr/>
      </xdr:nvSpPr>
      <xdr:spPr>
        <a:xfrm>
          <a:off x="2857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xdr:rowOff>
    </xdr:from>
    <xdr:to>
      <xdr:col>19</xdr:col>
      <xdr:colOff>177800</xdr:colOff>
      <xdr:row>36</xdr:row>
      <xdr:rowOff>50074</xdr:rowOff>
    </xdr:to>
    <xdr:cxnSp macro="">
      <xdr:nvCxnSpPr>
        <xdr:cNvPr id="76" name="直線コネクタ 75"/>
        <xdr:cNvCxnSpPr/>
      </xdr:nvCxnSpPr>
      <xdr:spPr>
        <a:xfrm>
          <a:off x="2908300" y="61863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100511</xdr:rowOff>
    </xdr:from>
    <xdr:to>
      <xdr:col>10</xdr:col>
      <xdr:colOff>165100</xdr:colOff>
      <xdr:row>36</xdr:row>
      <xdr:rowOff>30661</xdr:rowOff>
    </xdr:to>
    <xdr:sp macro="" textlink="">
      <xdr:nvSpPr>
        <xdr:cNvPr id="77" name="楕円 76"/>
        <xdr:cNvSpPr/>
      </xdr:nvSpPr>
      <xdr:spPr>
        <a:xfrm>
          <a:off x="1968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151311</xdr:rowOff>
    </xdr:from>
    <xdr:to>
      <xdr:col>15</xdr:col>
      <xdr:colOff>50800</xdr:colOff>
      <xdr:row>36</xdr:row>
      <xdr:rowOff>14151</xdr:rowOff>
    </xdr:to>
    <xdr:cxnSp macro="">
      <xdr:nvCxnSpPr>
        <xdr:cNvPr id="78" name="直線コネクタ 77"/>
        <xdr:cNvCxnSpPr/>
      </xdr:nvCxnSpPr>
      <xdr:spPr>
        <a:xfrm>
          <a:off x="2019300" y="615206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64589</xdr:rowOff>
    </xdr:from>
    <xdr:to>
      <xdr:col>6</xdr:col>
      <xdr:colOff>38100</xdr:colOff>
      <xdr:row>35</xdr:row>
      <xdr:rowOff>166189</xdr:rowOff>
    </xdr:to>
    <xdr:sp macro="" textlink="">
      <xdr:nvSpPr>
        <xdr:cNvPr id="79" name="楕円 78"/>
        <xdr:cNvSpPr/>
      </xdr:nvSpPr>
      <xdr:spPr>
        <a:xfrm>
          <a:off x="10795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115389</xdr:rowOff>
    </xdr:from>
    <xdr:to>
      <xdr:col>10</xdr:col>
      <xdr:colOff>114300</xdr:colOff>
      <xdr:row>35</xdr:row>
      <xdr:rowOff>151311</xdr:rowOff>
    </xdr:to>
    <xdr:cxnSp macro="">
      <xdr:nvCxnSpPr>
        <xdr:cNvPr id="80" name="直線コネクタ 79"/>
        <xdr:cNvCxnSpPr/>
      </xdr:nvCxnSpPr>
      <xdr:spPr>
        <a:xfrm>
          <a:off x="1130300" y="611613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1" name="n_1aveValue【図書館】&#10;有形固定資産減価償却率"/>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2"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3" name="n_3aveValue【図書館】&#10;有形固定資産減価償却率"/>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4"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117401</xdr:rowOff>
    </xdr:from>
    <xdr:ext cx="405111" cy="259045"/>
    <xdr:sp macro="" textlink="">
      <xdr:nvSpPr>
        <xdr:cNvPr id="85" name="n_1mainValue【図書館】&#10;有形固定資産減価償却率"/>
        <xdr:cNvSpPr txBox="1"/>
      </xdr:nvSpPr>
      <xdr:spPr>
        <a:xfrm>
          <a:off x="35820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81478</xdr:rowOff>
    </xdr:from>
    <xdr:ext cx="405111" cy="259045"/>
    <xdr:sp macro="" textlink="">
      <xdr:nvSpPr>
        <xdr:cNvPr id="86" name="n_2mainValue【図書館】&#10;有形固定資産減価償却率"/>
        <xdr:cNvSpPr txBox="1"/>
      </xdr:nvSpPr>
      <xdr:spPr>
        <a:xfrm>
          <a:off x="2705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47188</xdr:rowOff>
    </xdr:from>
    <xdr:ext cx="405111" cy="259045"/>
    <xdr:sp macro="" textlink="">
      <xdr:nvSpPr>
        <xdr:cNvPr id="87" name="n_3mainValue【図書館】&#10;有形固定資産減価償却率"/>
        <xdr:cNvSpPr txBox="1"/>
      </xdr:nvSpPr>
      <xdr:spPr>
        <a:xfrm>
          <a:off x="18167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11266</xdr:rowOff>
    </xdr:from>
    <xdr:ext cx="405111" cy="259045"/>
    <xdr:sp macro="" textlink="">
      <xdr:nvSpPr>
        <xdr:cNvPr id="88" name="n_4mainValue【図書館】&#10;有形固定資産減価償却率"/>
        <xdr:cNvSpPr txBox="1"/>
      </xdr:nvSpPr>
      <xdr:spPr>
        <a:xfrm>
          <a:off x="927744" y="584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3" name="【図書館】&#10;一人当たり面積平均値テキスト"/>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111125</xdr:rowOff>
    </xdr:from>
    <xdr:to>
      <xdr:col>50</xdr:col>
      <xdr:colOff>165100</xdr:colOff>
      <xdr:row>40</xdr:row>
      <xdr:rowOff>41275</xdr:rowOff>
    </xdr:to>
    <xdr:sp macro="" textlink="">
      <xdr:nvSpPr>
        <xdr:cNvPr id="124" name="楕円 123"/>
        <xdr:cNvSpPr/>
      </xdr:nvSpPr>
      <xdr:spPr>
        <a:xfrm>
          <a:off x="9588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111125</xdr:rowOff>
    </xdr:from>
    <xdr:to>
      <xdr:col>46</xdr:col>
      <xdr:colOff>38100</xdr:colOff>
      <xdr:row>40</xdr:row>
      <xdr:rowOff>41275</xdr:rowOff>
    </xdr:to>
    <xdr:sp macro="" textlink="">
      <xdr:nvSpPr>
        <xdr:cNvPr id="125" name="楕円 124"/>
        <xdr:cNvSpPr/>
      </xdr:nvSpPr>
      <xdr:spPr>
        <a:xfrm>
          <a:off x="8699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161925</xdr:rowOff>
    </xdr:from>
    <xdr:to>
      <xdr:col>50</xdr:col>
      <xdr:colOff>114300</xdr:colOff>
      <xdr:row>39</xdr:row>
      <xdr:rowOff>161925</xdr:rowOff>
    </xdr:to>
    <xdr:cxnSp macro="">
      <xdr:nvCxnSpPr>
        <xdr:cNvPr id="126" name="直線コネクタ 125"/>
        <xdr:cNvCxnSpPr/>
      </xdr:nvCxnSpPr>
      <xdr:spPr>
        <a:xfrm>
          <a:off x="8750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27" name="楕円 126"/>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161925</xdr:rowOff>
    </xdr:from>
    <xdr:to>
      <xdr:col>45</xdr:col>
      <xdr:colOff>177800</xdr:colOff>
      <xdr:row>40</xdr:row>
      <xdr:rowOff>7620</xdr:rowOff>
    </xdr:to>
    <xdr:cxnSp macro="">
      <xdr:nvCxnSpPr>
        <xdr:cNvPr id="128" name="直線コネクタ 127"/>
        <xdr:cNvCxnSpPr/>
      </xdr:nvCxnSpPr>
      <xdr:spPr>
        <a:xfrm flipV="1">
          <a:off x="7861300" y="68484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29" name="楕円 128"/>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7620</xdr:rowOff>
    </xdr:to>
    <xdr:cxnSp macro="">
      <xdr:nvCxnSpPr>
        <xdr:cNvPr id="130" name="直線コネクタ 129"/>
        <xdr:cNvCxnSpPr/>
      </xdr:nvCxnSpPr>
      <xdr:spPr>
        <a:xfrm>
          <a:off x="6972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1"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2"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3"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4"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32402</xdr:rowOff>
    </xdr:from>
    <xdr:ext cx="469744" cy="259045"/>
    <xdr:sp macro="" textlink="">
      <xdr:nvSpPr>
        <xdr:cNvPr id="135" name="n_1mainValue【図書館】&#10;一人当たり面積"/>
        <xdr:cNvSpPr txBox="1"/>
      </xdr:nvSpPr>
      <xdr:spPr>
        <a:xfrm>
          <a:off x="93917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32402</xdr:rowOff>
    </xdr:from>
    <xdr:ext cx="469744" cy="259045"/>
    <xdr:sp macro="" textlink="">
      <xdr:nvSpPr>
        <xdr:cNvPr id="136" name="n_2mainValue【図書館】&#10;一人当たり面積"/>
        <xdr:cNvSpPr txBox="1"/>
      </xdr:nvSpPr>
      <xdr:spPr>
        <a:xfrm>
          <a:off x="8515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37" name="n_3mainValue【図書館】&#10;一人当たり面積"/>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38" name="n_4mainValue【図書館】&#10;一人当たり面積"/>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67" name="【体育館・プール】&#10;有形固定資産減価償却率平均値テキスト"/>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2" name="フローチャート: 判断 171"/>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1270</xdr:rowOff>
    </xdr:from>
    <xdr:to>
      <xdr:col>20</xdr:col>
      <xdr:colOff>38100</xdr:colOff>
      <xdr:row>59</xdr:row>
      <xdr:rowOff>102870</xdr:rowOff>
    </xdr:to>
    <xdr:sp macro="" textlink="">
      <xdr:nvSpPr>
        <xdr:cNvPr id="178" name="楕円 177"/>
        <xdr:cNvSpPr/>
      </xdr:nvSpPr>
      <xdr:spPr>
        <a:xfrm>
          <a:off x="37465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144780</xdr:rowOff>
    </xdr:from>
    <xdr:to>
      <xdr:col>15</xdr:col>
      <xdr:colOff>101600</xdr:colOff>
      <xdr:row>59</xdr:row>
      <xdr:rowOff>74930</xdr:rowOff>
    </xdr:to>
    <xdr:sp macro="" textlink="">
      <xdr:nvSpPr>
        <xdr:cNvPr id="179" name="楕円 178"/>
        <xdr:cNvSpPr/>
      </xdr:nvSpPr>
      <xdr:spPr>
        <a:xfrm>
          <a:off x="28575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24130</xdr:rowOff>
    </xdr:from>
    <xdr:to>
      <xdr:col>19</xdr:col>
      <xdr:colOff>177800</xdr:colOff>
      <xdr:row>59</xdr:row>
      <xdr:rowOff>52070</xdr:rowOff>
    </xdr:to>
    <xdr:cxnSp macro="">
      <xdr:nvCxnSpPr>
        <xdr:cNvPr id="180" name="直線コネクタ 179"/>
        <xdr:cNvCxnSpPr/>
      </xdr:nvCxnSpPr>
      <xdr:spPr>
        <a:xfrm>
          <a:off x="2908300" y="101396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76200</xdr:rowOff>
    </xdr:from>
    <xdr:to>
      <xdr:col>10</xdr:col>
      <xdr:colOff>165100</xdr:colOff>
      <xdr:row>59</xdr:row>
      <xdr:rowOff>6350</xdr:rowOff>
    </xdr:to>
    <xdr:sp macro="" textlink="">
      <xdr:nvSpPr>
        <xdr:cNvPr id="181" name="楕円 180"/>
        <xdr:cNvSpPr/>
      </xdr:nvSpPr>
      <xdr:spPr>
        <a:xfrm>
          <a:off x="19685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127000</xdr:rowOff>
    </xdr:from>
    <xdr:to>
      <xdr:col>15</xdr:col>
      <xdr:colOff>50800</xdr:colOff>
      <xdr:row>59</xdr:row>
      <xdr:rowOff>24130</xdr:rowOff>
    </xdr:to>
    <xdr:cxnSp macro="">
      <xdr:nvCxnSpPr>
        <xdr:cNvPr id="182" name="直線コネクタ 181"/>
        <xdr:cNvCxnSpPr/>
      </xdr:nvCxnSpPr>
      <xdr:spPr>
        <a:xfrm>
          <a:off x="2019300" y="1007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49530</xdr:rowOff>
    </xdr:from>
    <xdr:to>
      <xdr:col>6</xdr:col>
      <xdr:colOff>38100</xdr:colOff>
      <xdr:row>58</xdr:row>
      <xdr:rowOff>151130</xdr:rowOff>
    </xdr:to>
    <xdr:sp macro="" textlink="">
      <xdr:nvSpPr>
        <xdr:cNvPr id="183" name="楕円 182"/>
        <xdr:cNvSpPr/>
      </xdr:nvSpPr>
      <xdr:spPr>
        <a:xfrm>
          <a:off x="10795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100330</xdr:rowOff>
    </xdr:from>
    <xdr:to>
      <xdr:col>10</xdr:col>
      <xdr:colOff>114300</xdr:colOff>
      <xdr:row>58</xdr:row>
      <xdr:rowOff>127000</xdr:rowOff>
    </xdr:to>
    <xdr:cxnSp macro="">
      <xdr:nvCxnSpPr>
        <xdr:cNvPr id="184" name="直線コネクタ 183"/>
        <xdr:cNvCxnSpPr/>
      </xdr:nvCxnSpPr>
      <xdr:spPr>
        <a:xfrm>
          <a:off x="1130300" y="100444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85" name="n_1aveValue【体育館・プール】&#10;有形固定資産減価償却率"/>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86" name="n_2aveValue【体育館・プール】&#10;有形固定資産減価償却率"/>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87" name="n_3aveValue【体育館・プール】&#10;有形固定資産減価償却率"/>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88" name="n_4aveValue【体育館・プール】&#10;有形固定資産減価償却率"/>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119397</xdr:rowOff>
    </xdr:from>
    <xdr:ext cx="405111" cy="259045"/>
    <xdr:sp macro="" textlink="">
      <xdr:nvSpPr>
        <xdr:cNvPr id="189" name="n_1mainValue【体育館・プール】&#10;有形固定資産減価償却率"/>
        <xdr:cNvSpPr txBox="1"/>
      </xdr:nvSpPr>
      <xdr:spPr>
        <a:xfrm>
          <a:off x="3582044" y="989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91457</xdr:rowOff>
    </xdr:from>
    <xdr:ext cx="405111" cy="259045"/>
    <xdr:sp macro="" textlink="">
      <xdr:nvSpPr>
        <xdr:cNvPr id="190" name="n_2mainValue【体育館・プール】&#10;有形固定資産減価償却率"/>
        <xdr:cNvSpPr txBox="1"/>
      </xdr:nvSpPr>
      <xdr:spPr>
        <a:xfrm>
          <a:off x="2705744" y="986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22877</xdr:rowOff>
    </xdr:from>
    <xdr:ext cx="405111" cy="259045"/>
    <xdr:sp macro="" textlink="">
      <xdr:nvSpPr>
        <xdr:cNvPr id="191" name="n_3mainValue【体育館・プール】&#10;有形固定資産減価償却率"/>
        <xdr:cNvSpPr txBox="1"/>
      </xdr:nvSpPr>
      <xdr:spPr>
        <a:xfrm>
          <a:off x="1816744" y="979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167657</xdr:rowOff>
    </xdr:from>
    <xdr:ext cx="405111" cy="259045"/>
    <xdr:sp macro="" textlink="">
      <xdr:nvSpPr>
        <xdr:cNvPr id="192" name="n_4mainValue【体育館・プール】&#10;有形固定資産減価償却率"/>
        <xdr:cNvSpPr txBox="1"/>
      </xdr:nvSpPr>
      <xdr:spPr>
        <a:xfrm>
          <a:off x="927744" y="976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6" name="直線コネクタ 215"/>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7"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8" name="直線コネクタ 217"/>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9"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0" name="直線コネクタ 219"/>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21"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2" name="フローチャート: 判断 221"/>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3" name="フローチャート: 判断 222"/>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4" name="フローチャート: 判断 223"/>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5" name="フローチャート: 判断 224"/>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6" name="フローチャート: 判断 225"/>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71120</xdr:rowOff>
    </xdr:from>
    <xdr:to>
      <xdr:col>50</xdr:col>
      <xdr:colOff>165100</xdr:colOff>
      <xdr:row>61</xdr:row>
      <xdr:rowOff>1270</xdr:rowOff>
    </xdr:to>
    <xdr:sp macro="" textlink="">
      <xdr:nvSpPr>
        <xdr:cNvPr id="232" name="楕円 231"/>
        <xdr:cNvSpPr/>
      </xdr:nvSpPr>
      <xdr:spPr>
        <a:xfrm>
          <a:off x="9588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76835</xdr:rowOff>
    </xdr:from>
    <xdr:to>
      <xdr:col>46</xdr:col>
      <xdr:colOff>38100</xdr:colOff>
      <xdr:row>61</xdr:row>
      <xdr:rowOff>6985</xdr:rowOff>
    </xdr:to>
    <xdr:sp macro="" textlink="">
      <xdr:nvSpPr>
        <xdr:cNvPr id="233" name="楕円 232"/>
        <xdr:cNvSpPr/>
      </xdr:nvSpPr>
      <xdr:spPr>
        <a:xfrm>
          <a:off x="8699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121920</xdr:rowOff>
    </xdr:from>
    <xdr:to>
      <xdr:col>50</xdr:col>
      <xdr:colOff>114300</xdr:colOff>
      <xdr:row>60</xdr:row>
      <xdr:rowOff>127635</xdr:rowOff>
    </xdr:to>
    <xdr:cxnSp macro="">
      <xdr:nvCxnSpPr>
        <xdr:cNvPr id="234" name="直線コネクタ 233"/>
        <xdr:cNvCxnSpPr/>
      </xdr:nvCxnSpPr>
      <xdr:spPr>
        <a:xfrm flipV="1">
          <a:off x="8750300" y="104089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17780</xdr:rowOff>
    </xdr:from>
    <xdr:to>
      <xdr:col>41</xdr:col>
      <xdr:colOff>101600</xdr:colOff>
      <xdr:row>61</xdr:row>
      <xdr:rowOff>119380</xdr:rowOff>
    </xdr:to>
    <xdr:sp macro="" textlink="">
      <xdr:nvSpPr>
        <xdr:cNvPr id="235" name="楕円 234"/>
        <xdr:cNvSpPr/>
      </xdr:nvSpPr>
      <xdr:spPr>
        <a:xfrm>
          <a:off x="781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127635</xdr:rowOff>
    </xdr:from>
    <xdr:to>
      <xdr:col>45</xdr:col>
      <xdr:colOff>177800</xdr:colOff>
      <xdr:row>61</xdr:row>
      <xdr:rowOff>68580</xdr:rowOff>
    </xdr:to>
    <xdr:cxnSp macro="">
      <xdr:nvCxnSpPr>
        <xdr:cNvPr id="236" name="直線コネクタ 235"/>
        <xdr:cNvCxnSpPr/>
      </xdr:nvCxnSpPr>
      <xdr:spPr>
        <a:xfrm flipV="1">
          <a:off x="7861300" y="1041463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143510</xdr:rowOff>
    </xdr:from>
    <xdr:to>
      <xdr:col>36</xdr:col>
      <xdr:colOff>165100</xdr:colOff>
      <xdr:row>61</xdr:row>
      <xdr:rowOff>73660</xdr:rowOff>
    </xdr:to>
    <xdr:sp macro="" textlink="">
      <xdr:nvSpPr>
        <xdr:cNvPr id="237" name="楕円 236"/>
        <xdr:cNvSpPr/>
      </xdr:nvSpPr>
      <xdr:spPr>
        <a:xfrm>
          <a:off x="692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22860</xdr:rowOff>
    </xdr:from>
    <xdr:to>
      <xdr:col>41</xdr:col>
      <xdr:colOff>50800</xdr:colOff>
      <xdr:row>61</xdr:row>
      <xdr:rowOff>68580</xdr:rowOff>
    </xdr:to>
    <xdr:cxnSp macro="">
      <xdr:nvCxnSpPr>
        <xdr:cNvPr id="238" name="直線コネクタ 237"/>
        <xdr:cNvCxnSpPr/>
      </xdr:nvCxnSpPr>
      <xdr:spPr>
        <a:xfrm>
          <a:off x="6972300" y="10481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39" name="n_1ave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40" name="n_2aveValue【体育館・プール】&#10;一人当たり面積"/>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41"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42" name="n_4aveValue【体育館・プール】&#10;一人当たり面積"/>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17797</xdr:rowOff>
    </xdr:from>
    <xdr:ext cx="469744" cy="259045"/>
    <xdr:sp macro="" textlink="">
      <xdr:nvSpPr>
        <xdr:cNvPr id="243" name="n_1mainValue【体育館・プール】&#10;一人当たり面積"/>
        <xdr:cNvSpPr txBox="1"/>
      </xdr:nvSpPr>
      <xdr:spPr>
        <a:xfrm>
          <a:off x="93917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23512</xdr:rowOff>
    </xdr:from>
    <xdr:ext cx="469744" cy="259045"/>
    <xdr:sp macro="" textlink="">
      <xdr:nvSpPr>
        <xdr:cNvPr id="244" name="n_2mainValue【体育館・プール】&#10;一人当たり面積"/>
        <xdr:cNvSpPr txBox="1"/>
      </xdr:nvSpPr>
      <xdr:spPr>
        <a:xfrm>
          <a:off x="8515427" y="1013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45" name="n_3main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90187</xdr:rowOff>
    </xdr:from>
    <xdr:ext cx="469744" cy="259045"/>
    <xdr:sp macro="" textlink="">
      <xdr:nvSpPr>
        <xdr:cNvPr id="246" name="n_4mainValue【体育館・プール】&#10;一人当たり面積"/>
        <xdr:cNvSpPr txBox="1"/>
      </xdr:nvSpPr>
      <xdr:spPr>
        <a:xfrm>
          <a:off x="6737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71" name="直線コネクタ 270"/>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74"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75" name="直線コネクタ 274"/>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6" name="【福祉施設】&#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7" name="フローチャート: 判断 276"/>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8" name="フローチャート: 判断 277"/>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79" name="フローチャート: 判断 278"/>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0" name="フローチャート: 判断 279"/>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81" name="フローチャート: 判断 280"/>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57786</xdr:rowOff>
    </xdr:from>
    <xdr:to>
      <xdr:col>20</xdr:col>
      <xdr:colOff>38100</xdr:colOff>
      <xdr:row>81</xdr:row>
      <xdr:rowOff>159386</xdr:rowOff>
    </xdr:to>
    <xdr:sp macro="" textlink="">
      <xdr:nvSpPr>
        <xdr:cNvPr id="287" name="楕円 286"/>
        <xdr:cNvSpPr/>
      </xdr:nvSpPr>
      <xdr:spPr>
        <a:xfrm>
          <a:off x="3746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88" name="楕円 287"/>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108586</xdr:rowOff>
    </xdr:from>
    <xdr:to>
      <xdr:col>19</xdr:col>
      <xdr:colOff>177800</xdr:colOff>
      <xdr:row>82</xdr:row>
      <xdr:rowOff>83820</xdr:rowOff>
    </xdr:to>
    <xdr:cxnSp macro="">
      <xdr:nvCxnSpPr>
        <xdr:cNvPr id="289" name="直線コネクタ 288"/>
        <xdr:cNvCxnSpPr/>
      </xdr:nvCxnSpPr>
      <xdr:spPr>
        <a:xfrm flipV="1">
          <a:off x="2908300" y="13996036"/>
          <a:ext cx="88900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0" name="楕円 289"/>
        <xdr:cNvSpPr/>
      </xdr:nvSpPr>
      <xdr:spPr>
        <a:xfrm>
          <a:off x="1968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59055</xdr:rowOff>
    </xdr:from>
    <xdr:to>
      <xdr:col>15</xdr:col>
      <xdr:colOff>50800</xdr:colOff>
      <xdr:row>82</xdr:row>
      <xdr:rowOff>83820</xdr:rowOff>
    </xdr:to>
    <xdr:cxnSp macro="">
      <xdr:nvCxnSpPr>
        <xdr:cNvPr id="291" name="直線コネクタ 290"/>
        <xdr:cNvCxnSpPr/>
      </xdr:nvCxnSpPr>
      <xdr:spPr>
        <a:xfrm>
          <a:off x="2019300" y="141179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154939</xdr:rowOff>
    </xdr:from>
    <xdr:to>
      <xdr:col>6</xdr:col>
      <xdr:colOff>38100</xdr:colOff>
      <xdr:row>82</xdr:row>
      <xdr:rowOff>85089</xdr:rowOff>
    </xdr:to>
    <xdr:sp macro="" textlink="">
      <xdr:nvSpPr>
        <xdr:cNvPr id="292" name="楕円 291"/>
        <xdr:cNvSpPr/>
      </xdr:nvSpPr>
      <xdr:spPr>
        <a:xfrm>
          <a:off x="1079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34289</xdr:rowOff>
    </xdr:from>
    <xdr:to>
      <xdr:col>10</xdr:col>
      <xdr:colOff>114300</xdr:colOff>
      <xdr:row>82</xdr:row>
      <xdr:rowOff>59055</xdr:rowOff>
    </xdr:to>
    <xdr:cxnSp macro="">
      <xdr:nvCxnSpPr>
        <xdr:cNvPr id="293" name="直線コネクタ 292"/>
        <xdr:cNvCxnSpPr/>
      </xdr:nvCxnSpPr>
      <xdr:spPr>
        <a:xfrm>
          <a:off x="1130300" y="140931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94"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95"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296"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97"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4463</xdr:rowOff>
    </xdr:from>
    <xdr:ext cx="405111" cy="259045"/>
    <xdr:sp macro="" textlink="">
      <xdr:nvSpPr>
        <xdr:cNvPr id="298" name="n_1mainValue【福祉施設】&#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299" name="n_2mainValue【福祉施設】&#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00" name="n_3mainValue【福祉施設】&#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76216</xdr:rowOff>
    </xdr:from>
    <xdr:ext cx="405111" cy="259045"/>
    <xdr:sp macro="" textlink="">
      <xdr:nvSpPr>
        <xdr:cNvPr id="301" name="n_4mainValue【福祉施設】&#10;有形固定資産減価償却率"/>
        <xdr:cNvSpPr txBox="1"/>
      </xdr:nvSpPr>
      <xdr:spPr>
        <a:xfrm>
          <a:off x="927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23" name="直線コネクタ 322"/>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24"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25" name="直線コネクタ 324"/>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26"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27" name="直線コネクタ 326"/>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28" name="【福祉施設】&#10;一人当たり面積平均値テキスト"/>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9" name="フローチャート: 判断 328"/>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0" name="フローチャート: 判断 329"/>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31" name="フローチャート: 判断 330"/>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32" name="フローチャート: 判断 331"/>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33" name="フローチャート: 判断 332"/>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165608</xdr:rowOff>
    </xdr:from>
    <xdr:to>
      <xdr:col>50</xdr:col>
      <xdr:colOff>165100</xdr:colOff>
      <xdr:row>84</xdr:row>
      <xdr:rowOff>95758</xdr:rowOff>
    </xdr:to>
    <xdr:sp macro="" textlink="">
      <xdr:nvSpPr>
        <xdr:cNvPr id="339" name="楕円 338"/>
        <xdr:cNvSpPr/>
      </xdr:nvSpPr>
      <xdr:spPr>
        <a:xfrm>
          <a:off x="9588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40" name="楕円 339"/>
        <xdr:cNvSpPr/>
      </xdr:nvSpPr>
      <xdr:spPr>
        <a:xfrm>
          <a:off x="8699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44958</xdr:rowOff>
    </xdr:from>
    <xdr:to>
      <xdr:col>50</xdr:col>
      <xdr:colOff>114300</xdr:colOff>
      <xdr:row>84</xdr:row>
      <xdr:rowOff>81535</xdr:rowOff>
    </xdr:to>
    <xdr:cxnSp macro="">
      <xdr:nvCxnSpPr>
        <xdr:cNvPr id="341" name="直線コネクタ 340"/>
        <xdr:cNvCxnSpPr/>
      </xdr:nvCxnSpPr>
      <xdr:spPr>
        <a:xfrm flipV="1">
          <a:off x="8750300" y="1444675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33020</xdr:rowOff>
    </xdr:from>
    <xdr:to>
      <xdr:col>41</xdr:col>
      <xdr:colOff>101600</xdr:colOff>
      <xdr:row>84</xdr:row>
      <xdr:rowOff>134620</xdr:rowOff>
    </xdr:to>
    <xdr:sp macro="" textlink="">
      <xdr:nvSpPr>
        <xdr:cNvPr id="342" name="楕円 341"/>
        <xdr:cNvSpPr/>
      </xdr:nvSpPr>
      <xdr:spPr>
        <a:xfrm>
          <a:off x="7810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81535</xdr:rowOff>
    </xdr:from>
    <xdr:to>
      <xdr:col>45</xdr:col>
      <xdr:colOff>177800</xdr:colOff>
      <xdr:row>84</xdr:row>
      <xdr:rowOff>83820</xdr:rowOff>
    </xdr:to>
    <xdr:cxnSp macro="">
      <xdr:nvCxnSpPr>
        <xdr:cNvPr id="343" name="直線コネクタ 342"/>
        <xdr:cNvCxnSpPr/>
      </xdr:nvCxnSpPr>
      <xdr:spPr>
        <a:xfrm flipV="1">
          <a:off x="7861300" y="144833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33020</xdr:rowOff>
    </xdr:from>
    <xdr:to>
      <xdr:col>36</xdr:col>
      <xdr:colOff>165100</xdr:colOff>
      <xdr:row>84</xdr:row>
      <xdr:rowOff>134620</xdr:rowOff>
    </xdr:to>
    <xdr:sp macro="" textlink="">
      <xdr:nvSpPr>
        <xdr:cNvPr id="344" name="楕円 343"/>
        <xdr:cNvSpPr/>
      </xdr:nvSpPr>
      <xdr:spPr>
        <a:xfrm>
          <a:off x="6921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83820</xdr:rowOff>
    </xdr:from>
    <xdr:to>
      <xdr:col>41</xdr:col>
      <xdr:colOff>50800</xdr:colOff>
      <xdr:row>84</xdr:row>
      <xdr:rowOff>83820</xdr:rowOff>
    </xdr:to>
    <xdr:cxnSp macro="">
      <xdr:nvCxnSpPr>
        <xdr:cNvPr id="345" name="直線コネクタ 344"/>
        <xdr:cNvCxnSpPr/>
      </xdr:nvCxnSpPr>
      <xdr:spPr>
        <a:xfrm>
          <a:off x="6972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46" name="n_1aveValue【福祉施設】&#10;一人当たり面積"/>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47" name="n_2aveValue【福祉施設】&#10;一人当たり面積"/>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48" name="n_3aveValue【福祉施設】&#10;一人当たり面積"/>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66312</xdr:rowOff>
    </xdr:from>
    <xdr:ext cx="469744" cy="259045"/>
    <xdr:sp macro="" textlink="">
      <xdr:nvSpPr>
        <xdr:cNvPr id="349" name="n_4aveValue【福祉施設】&#10;一人当たり面積"/>
        <xdr:cNvSpPr txBox="1"/>
      </xdr:nvSpPr>
      <xdr:spPr>
        <a:xfrm>
          <a:off x="6737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112285</xdr:rowOff>
    </xdr:from>
    <xdr:ext cx="469744" cy="259045"/>
    <xdr:sp macro="" textlink="">
      <xdr:nvSpPr>
        <xdr:cNvPr id="350" name="n_1mainValue【福祉施設】&#10;一人当たり面積"/>
        <xdr:cNvSpPr txBox="1"/>
      </xdr:nvSpPr>
      <xdr:spPr>
        <a:xfrm>
          <a:off x="93917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1" name="n_2mainValue【福祉施設】&#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151147</xdr:rowOff>
    </xdr:from>
    <xdr:ext cx="469744" cy="259045"/>
    <xdr:sp macro="" textlink="">
      <xdr:nvSpPr>
        <xdr:cNvPr id="352" name="n_3mainValue【福祉施設】&#10;一人当たり面積"/>
        <xdr:cNvSpPr txBox="1"/>
      </xdr:nvSpPr>
      <xdr:spPr>
        <a:xfrm>
          <a:off x="7626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151147</xdr:rowOff>
    </xdr:from>
    <xdr:ext cx="469744" cy="259045"/>
    <xdr:sp macro="" textlink="">
      <xdr:nvSpPr>
        <xdr:cNvPr id="353" name="n_4mainValue【福祉施設】&#10;一人当たり面積"/>
        <xdr:cNvSpPr txBox="1"/>
      </xdr:nvSpPr>
      <xdr:spPr>
        <a:xfrm>
          <a:off x="6737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79" name="直線コネクタ 378"/>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82"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83" name="直線コネクタ 382"/>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84"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85" name="フローチャート: 判断 384"/>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86" name="フローチャート: 判断 385"/>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87" name="フローチャート: 判断 386"/>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8" name="フローチャート: 判断 387"/>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89" name="フローチャート: 判断 388"/>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113574</xdr:rowOff>
    </xdr:from>
    <xdr:to>
      <xdr:col>20</xdr:col>
      <xdr:colOff>38100</xdr:colOff>
      <xdr:row>103</xdr:row>
      <xdr:rowOff>43724</xdr:rowOff>
    </xdr:to>
    <xdr:sp macro="" textlink="">
      <xdr:nvSpPr>
        <xdr:cNvPr id="395" name="楕円 394"/>
        <xdr:cNvSpPr/>
      </xdr:nvSpPr>
      <xdr:spPr>
        <a:xfrm>
          <a:off x="3746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77651</xdr:rowOff>
    </xdr:from>
    <xdr:to>
      <xdr:col>15</xdr:col>
      <xdr:colOff>101600</xdr:colOff>
      <xdr:row>103</xdr:row>
      <xdr:rowOff>7801</xdr:rowOff>
    </xdr:to>
    <xdr:sp macro="" textlink="">
      <xdr:nvSpPr>
        <xdr:cNvPr id="396" name="楕円 395"/>
        <xdr:cNvSpPr/>
      </xdr:nvSpPr>
      <xdr:spPr>
        <a:xfrm>
          <a:off x="2857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128451</xdr:rowOff>
    </xdr:from>
    <xdr:to>
      <xdr:col>19</xdr:col>
      <xdr:colOff>177800</xdr:colOff>
      <xdr:row>102</xdr:row>
      <xdr:rowOff>164374</xdr:rowOff>
    </xdr:to>
    <xdr:cxnSp macro="">
      <xdr:nvCxnSpPr>
        <xdr:cNvPr id="397" name="直線コネクタ 396"/>
        <xdr:cNvCxnSpPr/>
      </xdr:nvCxnSpPr>
      <xdr:spPr>
        <a:xfrm>
          <a:off x="2908300" y="176163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43362</xdr:rowOff>
    </xdr:from>
    <xdr:to>
      <xdr:col>10</xdr:col>
      <xdr:colOff>165100</xdr:colOff>
      <xdr:row>102</xdr:row>
      <xdr:rowOff>144962</xdr:rowOff>
    </xdr:to>
    <xdr:sp macro="" textlink="">
      <xdr:nvSpPr>
        <xdr:cNvPr id="398" name="楕円 397"/>
        <xdr:cNvSpPr/>
      </xdr:nvSpPr>
      <xdr:spPr>
        <a:xfrm>
          <a:off x="1968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94162</xdr:rowOff>
    </xdr:from>
    <xdr:to>
      <xdr:col>15</xdr:col>
      <xdr:colOff>50800</xdr:colOff>
      <xdr:row>102</xdr:row>
      <xdr:rowOff>128451</xdr:rowOff>
    </xdr:to>
    <xdr:cxnSp macro="">
      <xdr:nvCxnSpPr>
        <xdr:cNvPr id="399" name="直線コネクタ 398"/>
        <xdr:cNvCxnSpPr/>
      </xdr:nvCxnSpPr>
      <xdr:spPr>
        <a:xfrm>
          <a:off x="2019300" y="175820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7438</xdr:rowOff>
    </xdr:from>
    <xdr:to>
      <xdr:col>6</xdr:col>
      <xdr:colOff>38100</xdr:colOff>
      <xdr:row>102</xdr:row>
      <xdr:rowOff>109038</xdr:rowOff>
    </xdr:to>
    <xdr:sp macro="" textlink="">
      <xdr:nvSpPr>
        <xdr:cNvPr id="400" name="楕円 399"/>
        <xdr:cNvSpPr/>
      </xdr:nvSpPr>
      <xdr:spPr>
        <a:xfrm>
          <a:off x="10795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58238</xdr:rowOff>
    </xdr:from>
    <xdr:to>
      <xdr:col>10</xdr:col>
      <xdr:colOff>114300</xdr:colOff>
      <xdr:row>102</xdr:row>
      <xdr:rowOff>94162</xdr:rowOff>
    </xdr:to>
    <xdr:cxnSp macro="">
      <xdr:nvCxnSpPr>
        <xdr:cNvPr id="401" name="直線コネクタ 400"/>
        <xdr:cNvCxnSpPr/>
      </xdr:nvCxnSpPr>
      <xdr:spPr>
        <a:xfrm>
          <a:off x="1130300" y="175461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02" name="n_1aveValue【市民会館】&#10;有形固定資産減価償却率"/>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03" name="n_2aveValue【市民会館】&#10;有形固定資産減価償却率"/>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04"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405" name="n_4aveValue【市民会館】&#10;有形固定資産減価償却率"/>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60251</xdr:rowOff>
    </xdr:from>
    <xdr:ext cx="405111" cy="259045"/>
    <xdr:sp macro="" textlink="">
      <xdr:nvSpPr>
        <xdr:cNvPr id="406" name="n_1mainValue【市民会館】&#10;有形固定資産減価償却率"/>
        <xdr:cNvSpPr txBox="1"/>
      </xdr:nvSpPr>
      <xdr:spPr>
        <a:xfrm>
          <a:off x="35820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24328</xdr:rowOff>
    </xdr:from>
    <xdr:ext cx="405111" cy="259045"/>
    <xdr:sp macro="" textlink="">
      <xdr:nvSpPr>
        <xdr:cNvPr id="407" name="n_2mainValue【市民会館】&#10;有形固定資産減価償却率"/>
        <xdr:cNvSpPr txBox="1"/>
      </xdr:nvSpPr>
      <xdr:spPr>
        <a:xfrm>
          <a:off x="2705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161489</xdr:rowOff>
    </xdr:from>
    <xdr:ext cx="405111" cy="259045"/>
    <xdr:sp macro="" textlink="">
      <xdr:nvSpPr>
        <xdr:cNvPr id="408" name="n_3mainValue【市民会館】&#10;有形固定資産減価償却率"/>
        <xdr:cNvSpPr txBox="1"/>
      </xdr:nvSpPr>
      <xdr:spPr>
        <a:xfrm>
          <a:off x="1816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125565</xdr:rowOff>
    </xdr:from>
    <xdr:ext cx="405111" cy="259045"/>
    <xdr:sp macro="" textlink="">
      <xdr:nvSpPr>
        <xdr:cNvPr id="409" name="n_4mainValue【市民会館】&#10;有形固定資産減価償却率"/>
        <xdr:cNvSpPr txBox="1"/>
      </xdr:nvSpPr>
      <xdr:spPr>
        <a:xfrm>
          <a:off x="9277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1" name="テキスト ボックス 42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3" name="テキスト ボックス 42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5" name="テキスト ボックス 42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7" name="テキスト ボックス 42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9" name="テキスト ボックス 4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31" name="直線コネクタ 430"/>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32"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33" name="直線コネクタ 432"/>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34"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35" name="直線コネクタ 434"/>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436" name="【市民会館】&#10;一人当たり面積平均値テキスト"/>
        <xdr:cNvSpPr txBox="1"/>
      </xdr:nvSpPr>
      <xdr:spPr>
        <a:xfrm>
          <a:off x="10515600" y="1816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37" name="フローチャート: 判断 436"/>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38" name="フローチャート: 判断 437"/>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39" name="フローチャート: 判断 438"/>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40" name="フローチャート: 判断 439"/>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41" name="フローチャート: 判断 440"/>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34544</xdr:rowOff>
    </xdr:from>
    <xdr:to>
      <xdr:col>50</xdr:col>
      <xdr:colOff>165100</xdr:colOff>
      <xdr:row>105</xdr:row>
      <xdr:rowOff>136144</xdr:rowOff>
    </xdr:to>
    <xdr:sp macro="" textlink="">
      <xdr:nvSpPr>
        <xdr:cNvPr id="447" name="楕円 446"/>
        <xdr:cNvSpPr/>
      </xdr:nvSpPr>
      <xdr:spPr>
        <a:xfrm>
          <a:off x="95885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48" name="楕円 447"/>
        <xdr:cNvSpPr/>
      </xdr:nvSpPr>
      <xdr:spPr>
        <a:xfrm>
          <a:off x="8699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85344</xdr:rowOff>
    </xdr:from>
    <xdr:to>
      <xdr:col>50</xdr:col>
      <xdr:colOff>114300</xdr:colOff>
      <xdr:row>105</xdr:row>
      <xdr:rowOff>87630</xdr:rowOff>
    </xdr:to>
    <xdr:cxnSp macro="">
      <xdr:nvCxnSpPr>
        <xdr:cNvPr id="449" name="直線コネクタ 448"/>
        <xdr:cNvCxnSpPr/>
      </xdr:nvCxnSpPr>
      <xdr:spPr>
        <a:xfrm flipV="1">
          <a:off x="8750300" y="180875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41402</xdr:rowOff>
    </xdr:from>
    <xdr:to>
      <xdr:col>41</xdr:col>
      <xdr:colOff>101600</xdr:colOff>
      <xdr:row>105</xdr:row>
      <xdr:rowOff>143002</xdr:rowOff>
    </xdr:to>
    <xdr:sp macro="" textlink="">
      <xdr:nvSpPr>
        <xdr:cNvPr id="450" name="楕円 449"/>
        <xdr:cNvSpPr/>
      </xdr:nvSpPr>
      <xdr:spPr>
        <a:xfrm>
          <a:off x="7810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87630</xdr:rowOff>
    </xdr:from>
    <xdr:to>
      <xdr:col>45</xdr:col>
      <xdr:colOff>177800</xdr:colOff>
      <xdr:row>105</xdr:row>
      <xdr:rowOff>92202</xdr:rowOff>
    </xdr:to>
    <xdr:cxnSp macro="">
      <xdr:nvCxnSpPr>
        <xdr:cNvPr id="451" name="直線コネクタ 450"/>
        <xdr:cNvCxnSpPr/>
      </xdr:nvCxnSpPr>
      <xdr:spPr>
        <a:xfrm flipV="1">
          <a:off x="7861300" y="18089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43687</xdr:rowOff>
    </xdr:from>
    <xdr:to>
      <xdr:col>36</xdr:col>
      <xdr:colOff>165100</xdr:colOff>
      <xdr:row>105</xdr:row>
      <xdr:rowOff>145287</xdr:rowOff>
    </xdr:to>
    <xdr:sp macro="" textlink="">
      <xdr:nvSpPr>
        <xdr:cNvPr id="452" name="楕円 451"/>
        <xdr:cNvSpPr/>
      </xdr:nvSpPr>
      <xdr:spPr>
        <a:xfrm>
          <a:off x="69215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92202</xdr:rowOff>
    </xdr:from>
    <xdr:to>
      <xdr:col>41</xdr:col>
      <xdr:colOff>50800</xdr:colOff>
      <xdr:row>105</xdr:row>
      <xdr:rowOff>94487</xdr:rowOff>
    </xdr:to>
    <xdr:cxnSp macro="">
      <xdr:nvCxnSpPr>
        <xdr:cNvPr id="453" name="直線コネクタ 452"/>
        <xdr:cNvCxnSpPr/>
      </xdr:nvCxnSpPr>
      <xdr:spPr>
        <a:xfrm flipV="1">
          <a:off x="6972300" y="180944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113555</xdr:rowOff>
    </xdr:from>
    <xdr:ext cx="469744" cy="259045"/>
    <xdr:sp macro="" textlink="">
      <xdr:nvSpPr>
        <xdr:cNvPr id="454" name="n_1aveValue【市民会館】&#10;一人当たり面積"/>
        <xdr:cNvSpPr txBox="1"/>
      </xdr:nvSpPr>
      <xdr:spPr>
        <a:xfrm>
          <a:off x="9391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455" name="n_2aveValue【市民会館】&#10;一人当たり面積"/>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124985</xdr:rowOff>
    </xdr:from>
    <xdr:ext cx="469744" cy="259045"/>
    <xdr:sp macro="" textlink="">
      <xdr:nvSpPr>
        <xdr:cNvPr id="456" name="n_3aveValue【市民会館】&#10;一人当たり面積"/>
        <xdr:cNvSpPr txBox="1"/>
      </xdr:nvSpPr>
      <xdr:spPr>
        <a:xfrm>
          <a:off x="7626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457" name="n_4aveValue【市民会館】&#10;一人当たり面積"/>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152671</xdr:rowOff>
    </xdr:from>
    <xdr:ext cx="469744" cy="259045"/>
    <xdr:sp macro="" textlink="">
      <xdr:nvSpPr>
        <xdr:cNvPr id="458" name="n_1mainValue【市民会館】&#10;一人当たり面積"/>
        <xdr:cNvSpPr txBox="1"/>
      </xdr:nvSpPr>
      <xdr:spPr>
        <a:xfrm>
          <a:off x="939172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59" name="n_2main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60" name="n_3main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161814</xdr:rowOff>
    </xdr:from>
    <xdr:ext cx="469744" cy="259045"/>
    <xdr:sp macro="" textlink="">
      <xdr:nvSpPr>
        <xdr:cNvPr id="461" name="n_4mainValue【市民会館】&#10;一人当たり面積"/>
        <xdr:cNvSpPr txBox="1"/>
      </xdr:nvSpPr>
      <xdr:spPr>
        <a:xfrm>
          <a:off x="6737427" y="1782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3" name="直線コネクタ 4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4" name="テキスト ボックス 47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5" name="直線コネクタ 4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6" name="テキスト ボックス 4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7" name="直線コネクタ 4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8" name="テキスト ボックス 4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9" name="直線コネクタ 4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0" name="テキスト ボックス 4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1" name="直線コネクタ 4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2" name="テキスト ボックス 4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3" name="直線コネクタ 4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4" name="テキスト ボックス 48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5" name="直線コネクタ 4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87" name="直線コネクタ 486"/>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8"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9" name="直線コネクタ 48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0"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1" name="直線コネクタ 490"/>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92"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93" name="フローチャート: 判断 492"/>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94" name="フローチャート: 判断 493"/>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95" name="フローチャート: 判断 494"/>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96" name="フローチャート: 判断 495"/>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97" name="フローチャート: 判断 496"/>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80917</xdr:rowOff>
    </xdr:from>
    <xdr:to>
      <xdr:col>81</xdr:col>
      <xdr:colOff>101600</xdr:colOff>
      <xdr:row>41</xdr:row>
      <xdr:rowOff>11067</xdr:rowOff>
    </xdr:to>
    <xdr:sp macro="" textlink="">
      <xdr:nvSpPr>
        <xdr:cNvPr id="503" name="楕円 502"/>
        <xdr:cNvSpPr/>
      </xdr:nvSpPr>
      <xdr:spPr>
        <a:xfrm>
          <a:off x="15430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113574</xdr:rowOff>
    </xdr:from>
    <xdr:to>
      <xdr:col>76</xdr:col>
      <xdr:colOff>165100</xdr:colOff>
      <xdr:row>37</xdr:row>
      <xdr:rowOff>43724</xdr:rowOff>
    </xdr:to>
    <xdr:sp macro="" textlink="">
      <xdr:nvSpPr>
        <xdr:cNvPr id="504" name="楕円 503"/>
        <xdr:cNvSpPr/>
      </xdr:nvSpPr>
      <xdr:spPr>
        <a:xfrm>
          <a:off x="14541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164374</xdr:rowOff>
    </xdr:from>
    <xdr:to>
      <xdr:col>81</xdr:col>
      <xdr:colOff>50800</xdr:colOff>
      <xdr:row>40</xdr:row>
      <xdr:rowOff>131717</xdr:rowOff>
    </xdr:to>
    <xdr:cxnSp macro="">
      <xdr:nvCxnSpPr>
        <xdr:cNvPr id="505" name="直線コネクタ 504"/>
        <xdr:cNvCxnSpPr/>
      </xdr:nvCxnSpPr>
      <xdr:spPr>
        <a:xfrm>
          <a:off x="14592300" y="6336574"/>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72753</xdr:rowOff>
    </xdr:from>
    <xdr:to>
      <xdr:col>72</xdr:col>
      <xdr:colOff>38100</xdr:colOff>
      <xdr:row>37</xdr:row>
      <xdr:rowOff>2903</xdr:rowOff>
    </xdr:to>
    <xdr:sp macro="" textlink="">
      <xdr:nvSpPr>
        <xdr:cNvPr id="506" name="楕円 505"/>
        <xdr:cNvSpPr/>
      </xdr:nvSpPr>
      <xdr:spPr>
        <a:xfrm>
          <a:off x="13652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123553</xdr:rowOff>
    </xdr:from>
    <xdr:to>
      <xdr:col>76</xdr:col>
      <xdr:colOff>114300</xdr:colOff>
      <xdr:row>36</xdr:row>
      <xdr:rowOff>164374</xdr:rowOff>
    </xdr:to>
    <xdr:cxnSp macro="">
      <xdr:nvCxnSpPr>
        <xdr:cNvPr id="507" name="直線コネクタ 506"/>
        <xdr:cNvCxnSpPr/>
      </xdr:nvCxnSpPr>
      <xdr:spPr>
        <a:xfrm>
          <a:off x="13703300" y="629575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30299</xdr:rowOff>
    </xdr:from>
    <xdr:to>
      <xdr:col>67</xdr:col>
      <xdr:colOff>101600</xdr:colOff>
      <xdr:row>36</xdr:row>
      <xdr:rowOff>131899</xdr:rowOff>
    </xdr:to>
    <xdr:sp macro="" textlink="">
      <xdr:nvSpPr>
        <xdr:cNvPr id="508" name="楕円 507"/>
        <xdr:cNvSpPr/>
      </xdr:nvSpPr>
      <xdr:spPr>
        <a:xfrm>
          <a:off x="12763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81099</xdr:rowOff>
    </xdr:from>
    <xdr:to>
      <xdr:col>71</xdr:col>
      <xdr:colOff>177800</xdr:colOff>
      <xdr:row>36</xdr:row>
      <xdr:rowOff>123553</xdr:rowOff>
    </xdr:to>
    <xdr:cxnSp macro="">
      <xdr:nvCxnSpPr>
        <xdr:cNvPr id="509" name="直線コネクタ 508"/>
        <xdr:cNvCxnSpPr/>
      </xdr:nvCxnSpPr>
      <xdr:spPr>
        <a:xfrm>
          <a:off x="12814300" y="625329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510" name="n_1aveValue【一般廃棄物処理施設】&#10;有形固定資産減価償却率"/>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11" name="n_2ave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512" name="n_3aveValue【一般廃棄物処理施設】&#10;有形固定資産減価償却率"/>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513" name="n_4aveValue【一般廃棄物処理施設】&#10;有形固定資産減価償却率"/>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2194</xdr:rowOff>
    </xdr:from>
    <xdr:ext cx="405111" cy="259045"/>
    <xdr:sp macro="" textlink="">
      <xdr:nvSpPr>
        <xdr:cNvPr id="514" name="n_1mainValue【一般廃棄物処理施設】&#10;有形固定資産減価償却率"/>
        <xdr:cNvSpPr txBox="1"/>
      </xdr:nvSpPr>
      <xdr:spPr>
        <a:xfrm>
          <a:off x="152660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60251</xdr:rowOff>
    </xdr:from>
    <xdr:ext cx="405111" cy="259045"/>
    <xdr:sp macro="" textlink="">
      <xdr:nvSpPr>
        <xdr:cNvPr id="515" name="n_2mainValue【一般廃棄物処理施設】&#10;有形固定資産減価償却率"/>
        <xdr:cNvSpPr txBox="1"/>
      </xdr:nvSpPr>
      <xdr:spPr>
        <a:xfrm>
          <a:off x="14389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19430</xdr:rowOff>
    </xdr:from>
    <xdr:ext cx="405111" cy="259045"/>
    <xdr:sp macro="" textlink="">
      <xdr:nvSpPr>
        <xdr:cNvPr id="516" name="n_3mainValue【一般廃棄物処理施設】&#10;有形固定資産減価償却率"/>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148426</xdr:rowOff>
    </xdr:from>
    <xdr:ext cx="405111" cy="259045"/>
    <xdr:sp macro="" textlink="">
      <xdr:nvSpPr>
        <xdr:cNvPr id="517" name="n_4mainValue【一般廃棄物処理施設】&#10;有形固定資産減価償却率"/>
        <xdr:cNvSpPr txBox="1"/>
      </xdr:nvSpPr>
      <xdr:spPr>
        <a:xfrm>
          <a:off x="12611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28" name="直線コネクタ 52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29" name="テキスト ボックス 52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1" name="テキスト ボックス 53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2" name="直線コネクタ 53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33" name="テキスト ボックス 53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5" name="テキスト ボックス 5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37" name="直線コネクタ 536"/>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38"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39" name="直線コネクタ 538"/>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40"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41" name="直線コネクタ 540"/>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542" name="【一般廃棄物処理施設】&#10;一人当たり有形固定資産（償却資産）額平均値テキスト"/>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43" name="フローチャート: 判断 542"/>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44" name="フローチャート: 判断 543"/>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45" name="フローチャート: 判断 544"/>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46" name="フローチャート: 判断 545"/>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47" name="フローチャート: 判断 546"/>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8" name="テキスト ボックス 5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9" name="テキスト ボックス 5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0" name="テキスト ボックス 5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1" name="テキスト ボックス 5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2" name="テキスト ボックス 5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129310</xdr:rowOff>
    </xdr:from>
    <xdr:to>
      <xdr:col>112</xdr:col>
      <xdr:colOff>38100</xdr:colOff>
      <xdr:row>36</xdr:row>
      <xdr:rowOff>59460</xdr:rowOff>
    </xdr:to>
    <xdr:sp macro="" textlink="">
      <xdr:nvSpPr>
        <xdr:cNvPr id="553" name="楕円 552"/>
        <xdr:cNvSpPr/>
      </xdr:nvSpPr>
      <xdr:spPr>
        <a:xfrm>
          <a:off x="21272500" y="61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135237</xdr:rowOff>
    </xdr:from>
    <xdr:to>
      <xdr:col>107</xdr:col>
      <xdr:colOff>101600</xdr:colOff>
      <xdr:row>36</xdr:row>
      <xdr:rowOff>65387</xdr:rowOff>
    </xdr:to>
    <xdr:sp macro="" textlink="">
      <xdr:nvSpPr>
        <xdr:cNvPr id="554" name="楕円 553"/>
        <xdr:cNvSpPr/>
      </xdr:nvSpPr>
      <xdr:spPr>
        <a:xfrm>
          <a:off x="20383500" y="61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8660</xdr:rowOff>
    </xdr:from>
    <xdr:to>
      <xdr:col>111</xdr:col>
      <xdr:colOff>177800</xdr:colOff>
      <xdr:row>36</xdr:row>
      <xdr:rowOff>14587</xdr:rowOff>
    </xdr:to>
    <xdr:cxnSp macro="">
      <xdr:nvCxnSpPr>
        <xdr:cNvPr id="555" name="直線コネクタ 554"/>
        <xdr:cNvCxnSpPr/>
      </xdr:nvCxnSpPr>
      <xdr:spPr>
        <a:xfrm flipV="1">
          <a:off x="20434300" y="6180860"/>
          <a:ext cx="889000" cy="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144015</xdr:rowOff>
    </xdr:from>
    <xdr:to>
      <xdr:col>102</xdr:col>
      <xdr:colOff>165100</xdr:colOff>
      <xdr:row>36</xdr:row>
      <xdr:rowOff>74165</xdr:rowOff>
    </xdr:to>
    <xdr:sp macro="" textlink="">
      <xdr:nvSpPr>
        <xdr:cNvPr id="556" name="楕円 555"/>
        <xdr:cNvSpPr/>
      </xdr:nvSpPr>
      <xdr:spPr>
        <a:xfrm>
          <a:off x="19494500" y="61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14587</xdr:rowOff>
    </xdr:from>
    <xdr:to>
      <xdr:col>107</xdr:col>
      <xdr:colOff>50800</xdr:colOff>
      <xdr:row>36</xdr:row>
      <xdr:rowOff>23365</xdr:rowOff>
    </xdr:to>
    <xdr:cxnSp macro="">
      <xdr:nvCxnSpPr>
        <xdr:cNvPr id="557" name="直線コネクタ 556"/>
        <xdr:cNvCxnSpPr/>
      </xdr:nvCxnSpPr>
      <xdr:spPr>
        <a:xfrm flipV="1">
          <a:off x="19545300" y="6186787"/>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144626</xdr:rowOff>
    </xdr:from>
    <xdr:to>
      <xdr:col>98</xdr:col>
      <xdr:colOff>38100</xdr:colOff>
      <xdr:row>36</xdr:row>
      <xdr:rowOff>74776</xdr:rowOff>
    </xdr:to>
    <xdr:sp macro="" textlink="">
      <xdr:nvSpPr>
        <xdr:cNvPr id="558" name="楕円 557"/>
        <xdr:cNvSpPr/>
      </xdr:nvSpPr>
      <xdr:spPr>
        <a:xfrm>
          <a:off x="18605500" y="61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23365</xdr:rowOff>
    </xdr:from>
    <xdr:to>
      <xdr:col>102</xdr:col>
      <xdr:colOff>114300</xdr:colOff>
      <xdr:row>36</xdr:row>
      <xdr:rowOff>23976</xdr:rowOff>
    </xdr:to>
    <xdr:cxnSp macro="">
      <xdr:nvCxnSpPr>
        <xdr:cNvPr id="559" name="直線コネクタ 558"/>
        <xdr:cNvCxnSpPr/>
      </xdr:nvCxnSpPr>
      <xdr:spPr>
        <a:xfrm flipV="1">
          <a:off x="18656300" y="6195565"/>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560" name="n_1aveValue【一般廃棄物処理施設】&#10;一人当たり有形固定資産（償却資産）額"/>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561" name="n_2aveValue【一般廃棄物処理施設】&#10;一人当たり有形固定資産（償却資産）額"/>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562" name="n_3aveValue【一般廃棄物処理施設】&#10;一人当たり有形固定資産（償却資産）額"/>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36431</xdr:rowOff>
    </xdr:from>
    <xdr:ext cx="534377" cy="259045"/>
    <xdr:sp macro="" textlink="">
      <xdr:nvSpPr>
        <xdr:cNvPr id="563" name="n_4aveValue【一般廃棄物処理施設】&#10;一人当たり有形固定資産（償却資産）額"/>
        <xdr:cNvSpPr txBox="1"/>
      </xdr:nvSpPr>
      <xdr:spPr>
        <a:xfrm>
          <a:off x="18389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75987</xdr:rowOff>
    </xdr:from>
    <xdr:ext cx="599010" cy="259045"/>
    <xdr:sp macro="" textlink="">
      <xdr:nvSpPr>
        <xdr:cNvPr id="564" name="n_1mainValue【一般廃棄物処理施設】&#10;一人当たり有形固定資産（償却資産）額"/>
        <xdr:cNvSpPr txBox="1"/>
      </xdr:nvSpPr>
      <xdr:spPr>
        <a:xfrm>
          <a:off x="21011095" y="590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81914</xdr:rowOff>
    </xdr:from>
    <xdr:ext cx="599010" cy="259045"/>
    <xdr:sp macro="" textlink="">
      <xdr:nvSpPr>
        <xdr:cNvPr id="565" name="n_2mainValue【一般廃棄物処理施設】&#10;一人当たり有形固定資産（償却資産）額"/>
        <xdr:cNvSpPr txBox="1"/>
      </xdr:nvSpPr>
      <xdr:spPr>
        <a:xfrm>
          <a:off x="20134795" y="59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90692</xdr:rowOff>
    </xdr:from>
    <xdr:ext cx="599010" cy="259045"/>
    <xdr:sp macro="" textlink="">
      <xdr:nvSpPr>
        <xdr:cNvPr id="566" name="n_3mainValue【一般廃棄物処理施設】&#10;一人当たり有形固定資産（償却資産）額"/>
        <xdr:cNvSpPr txBox="1"/>
      </xdr:nvSpPr>
      <xdr:spPr>
        <a:xfrm>
          <a:off x="19245795" y="591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91303</xdr:rowOff>
    </xdr:from>
    <xdr:ext cx="599010" cy="259045"/>
    <xdr:sp macro="" textlink="">
      <xdr:nvSpPr>
        <xdr:cNvPr id="567" name="n_4mainValue【一般廃棄物処理施設】&#10;一人当たり有形固定資産（償却資産）額"/>
        <xdr:cNvSpPr txBox="1"/>
      </xdr:nvSpPr>
      <xdr:spPr>
        <a:xfrm>
          <a:off x="18356795" y="592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6" name="テキスト ボックス 5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7" name="直線コネクタ 5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8" name="テキスト ボックス 57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9" name="直線コネクタ 5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0" name="テキスト ボックス 57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1" name="直線コネクタ 5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2" name="テキスト ボックス 5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3" name="直線コネクタ 5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4" name="テキスト ボックス 5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5" name="直線コネクタ 5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6" name="テキスト ボックス 5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7" name="直線コネクタ 5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8" name="テキスト ボックス 5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9" name="直線コネクタ 5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0" name="テキスト ボックス 58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93" name="直線コネクタ 592"/>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94"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95" name="直線コネクタ 594"/>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9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7" name="直線コネクタ 59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598" name="【保健センター・保健所】&#10;有形固定資産減価償却率平均値テキスト"/>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99" name="フローチャート: 判断 598"/>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00" name="フローチャート: 判断 599"/>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01" name="フローチャート: 判断 600"/>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2" name="フローチャート: 判断 601"/>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03" name="フローチャート: 判断 602"/>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76563</xdr:rowOff>
    </xdr:from>
    <xdr:to>
      <xdr:col>81</xdr:col>
      <xdr:colOff>101600</xdr:colOff>
      <xdr:row>61</xdr:row>
      <xdr:rowOff>6713</xdr:rowOff>
    </xdr:to>
    <xdr:sp macro="" textlink="">
      <xdr:nvSpPr>
        <xdr:cNvPr id="609" name="楕円 608"/>
        <xdr:cNvSpPr/>
      </xdr:nvSpPr>
      <xdr:spPr>
        <a:xfrm>
          <a:off x="15430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47172</xdr:rowOff>
    </xdr:from>
    <xdr:to>
      <xdr:col>76</xdr:col>
      <xdr:colOff>165100</xdr:colOff>
      <xdr:row>60</xdr:row>
      <xdr:rowOff>148772</xdr:rowOff>
    </xdr:to>
    <xdr:sp macro="" textlink="">
      <xdr:nvSpPr>
        <xdr:cNvPr id="610" name="楕円 609"/>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127363</xdr:rowOff>
    </xdr:to>
    <xdr:cxnSp macro="">
      <xdr:nvCxnSpPr>
        <xdr:cNvPr id="611" name="直線コネクタ 610"/>
        <xdr:cNvCxnSpPr/>
      </xdr:nvCxnSpPr>
      <xdr:spPr>
        <a:xfrm>
          <a:off x="14592300" y="103849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612" name="楕円 611"/>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97972</xdr:rowOff>
    </xdr:to>
    <xdr:cxnSp macro="">
      <xdr:nvCxnSpPr>
        <xdr:cNvPr id="613" name="直線コネクタ 612"/>
        <xdr:cNvCxnSpPr/>
      </xdr:nvCxnSpPr>
      <xdr:spPr>
        <a:xfrm>
          <a:off x="13703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151674</xdr:rowOff>
    </xdr:from>
    <xdr:to>
      <xdr:col>67</xdr:col>
      <xdr:colOff>101600</xdr:colOff>
      <xdr:row>60</xdr:row>
      <xdr:rowOff>81824</xdr:rowOff>
    </xdr:to>
    <xdr:sp macro="" textlink="">
      <xdr:nvSpPr>
        <xdr:cNvPr id="614" name="楕円 613"/>
        <xdr:cNvSpPr/>
      </xdr:nvSpPr>
      <xdr:spPr>
        <a:xfrm>
          <a:off x="12763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31024</xdr:rowOff>
    </xdr:from>
    <xdr:to>
      <xdr:col>71</xdr:col>
      <xdr:colOff>177800</xdr:colOff>
      <xdr:row>60</xdr:row>
      <xdr:rowOff>65315</xdr:rowOff>
    </xdr:to>
    <xdr:cxnSp macro="">
      <xdr:nvCxnSpPr>
        <xdr:cNvPr id="615" name="直線コネクタ 614"/>
        <xdr:cNvCxnSpPr/>
      </xdr:nvCxnSpPr>
      <xdr:spPr>
        <a:xfrm>
          <a:off x="12814300" y="1031802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616" name="n_1ave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17"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18"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19"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169290</xdr:rowOff>
    </xdr:from>
    <xdr:ext cx="405111" cy="259045"/>
    <xdr:sp macro="" textlink="">
      <xdr:nvSpPr>
        <xdr:cNvPr id="620" name="n_1mainValue【保健センター・保健所】&#10;有形固定資産減価償却率"/>
        <xdr:cNvSpPr txBox="1"/>
      </xdr:nvSpPr>
      <xdr:spPr>
        <a:xfrm>
          <a:off x="15266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621" name="n_2mainValue【保健センター・保健所】&#10;有形固定資産減価償却率"/>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622" name="n_3mainValue【保健センター・保健所】&#10;有形固定資産減価償却率"/>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72951</xdr:rowOff>
    </xdr:from>
    <xdr:ext cx="405111" cy="259045"/>
    <xdr:sp macro="" textlink="">
      <xdr:nvSpPr>
        <xdr:cNvPr id="623" name="n_4mainValue【保健センター・保健所】&#10;有形固定資産減価償却率"/>
        <xdr:cNvSpPr txBox="1"/>
      </xdr:nvSpPr>
      <xdr:spPr>
        <a:xfrm>
          <a:off x="126117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34" name="直線コネクタ 6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5" name="テキスト ボックス 6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6" name="直線コネクタ 6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7" name="テキスト ボックス 6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8" name="直線コネクタ 6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9" name="テキスト ボックス 6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0" name="直線コネクタ 6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1" name="テキスト ボックス 6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2" name="直線コネクタ 6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3" name="テキスト ボックス 64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4" name="直線コネクタ 6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5" name="テキスト ボックス 64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49" name="直線コネクタ 648"/>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50"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51" name="直線コネクタ 650"/>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52"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53" name="直線コネクタ 652"/>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654"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55" name="フローチャート: 判断 654"/>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56" name="フローチャート: 判断 655"/>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57" name="フローチャート: 判断 656"/>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58" name="フローチャート: 判断 657"/>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59" name="フローチャート: 判断 658"/>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150041</xdr:rowOff>
    </xdr:from>
    <xdr:to>
      <xdr:col>112</xdr:col>
      <xdr:colOff>38100</xdr:colOff>
      <xdr:row>64</xdr:row>
      <xdr:rowOff>80191</xdr:rowOff>
    </xdr:to>
    <xdr:sp macro="" textlink="">
      <xdr:nvSpPr>
        <xdr:cNvPr id="665" name="楕円 664"/>
        <xdr:cNvSpPr/>
      </xdr:nvSpPr>
      <xdr:spPr>
        <a:xfrm>
          <a:off x="21272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153307</xdr:rowOff>
    </xdr:from>
    <xdr:to>
      <xdr:col>107</xdr:col>
      <xdr:colOff>101600</xdr:colOff>
      <xdr:row>64</xdr:row>
      <xdr:rowOff>83457</xdr:rowOff>
    </xdr:to>
    <xdr:sp macro="" textlink="">
      <xdr:nvSpPr>
        <xdr:cNvPr id="666" name="楕円 665"/>
        <xdr:cNvSpPr/>
      </xdr:nvSpPr>
      <xdr:spPr>
        <a:xfrm>
          <a:off x="20383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29391</xdr:rowOff>
    </xdr:from>
    <xdr:to>
      <xdr:col>111</xdr:col>
      <xdr:colOff>177800</xdr:colOff>
      <xdr:row>64</xdr:row>
      <xdr:rowOff>32657</xdr:rowOff>
    </xdr:to>
    <xdr:cxnSp macro="">
      <xdr:nvCxnSpPr>
        <xdr:cNvPr id="667" name="直線コネクタ 666"/>
        <xdr:cNvCxnSpPr/>
      </xdr:nvCxnSpPr>
      <xdr:spPr>
        <a:xfrm flipV="1">
          <a:off x="20434300" y="110021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153307</xdr:rowOff>
    </xdr:from>
    <xdr:to>
      <xdr:col>102</xdr:col>
      <xdr:colOff>165100</xdr:colOff>
      <xdr:row>64</xdr:row>
      <xdr:rowOff>83457</xdr:rowOff>
    </xdr:to>
    <xdr:sp macro="" textlink="">
      <xdr:nvSpPr>
        <xdr:cNvPr id="668" name="楕円 667"/>
        <xdr:cNvSpPr/>
      </xdr:nvSpPr>
      <xdr:spPr>
        <a:xfrm>
          <a:off x="19494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32657</xdr:rowOff>
    </xdr:from>
    <xdr:to>
      <xdr:col>107</xdr:col>
      <xdr:colOff>50800</xdr:colOff>
      <xdr:row>64</xdr:row>
      <xdr:rowOff>32657</xdr:rowOff>
    </xdr:to>
    <xdr:cxnSp macro="">
      <xdr:nvCxnSpPr>
        <xdr:cNvPr id="669" name="直線コネクタ 668"/>
        <xdr:cNvCxnSpPr/>
      </xdr:nvCxnSpPr>
      <xdr:spPr>
        <a:xfrm>
          <a:off x="19545300" y="1100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153307</xdr:rowOff>
    </xdr:from>
    <xdr:to>
      <xdr:col>98</xdr:col>
      <xdr:colOff>38100</xdr:colOff>
      <xdr:row>64</xdr:row>
      <xdr:rowOff>83457</xdr:rowOff>
    </xdr:to>
    <xdr:sp macro="" textlink="">
      <xdr:nvSpPr>
        <xdr:cNvPr id="670" name="楕円 669"/>
        <xdr:cNvSpPr/>
      </xdr:nvSpPr>
      <xdr:spPr>
        <a:xfrm>
          <a:off x="18605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32657</xdr:rowOff>
    </xdr:from>
    <xdr:to>
      <xdr:col>102</xdr:col>
      <xdr:colOff>114300</xdr:colOff>
      <xdr:row>64</xdr:row>
      <xdr:rowOff>32657</xdr:rowOff>
    </xdr:to>
    <xdr:cxnSp macro="">
      <xdr:nvCxnSpPr>
        <xdr:cNvPr id="671" name="直線コネクタ 670"/>
        <xdr:cNvCxnSpPr/>
      </xdr:nvCxnSpPr>
      <xdr:spPr>
        <a:xfrm>
          <a:off x="18656300" y="1100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672"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673"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74"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75"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71318</xdr:rowOff>
    </xdr:from>
    <xdr:ext cx="469744" cy="259045"/>
    <xdr:sp macro="" textlink="">
      <xdr:nvSpPr>
        <xdr:cNvPr id="676" name="n_1mainValue【保健センター・保健所】&#10;一人当たり面積"/>
        <xdr:cNvSpPr txBox="1"/>
      </xdr:nvSpPr>
      <xdr:spPr>
        <a:xfrm>
          <a:off x="210757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74584</xdr:rowOff>
    </xdr:from>
    <xdr:ext cx="469744" cy="259045"/>
    <xdr:sp macro="" textlink="">
      <xdr:nvSpPr>
        <xdr:cNvPr id="677" name="n_2mainValue【保健センター・保健所】&#10;一人当たり面積"/>
        <xdr:cNvSpPr txBox="1"/>
      </xdr:nvSpPr>
      <xdr:spPr>
        <a:xfrm>
          <a:off x="20199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74584</xdr:rowOff>
    </xdr:from>
    <xdr:ext cx="469744" cy="259045"/>
    <xdr:sp macro="" textlink="">
      <xdr:nvSpPr>
        <xdr:cNvPr id="678" name="n_3mainValue【保健センター・保健所】&#10;一人当たり面積"/>
        <xdr:cNvSpPr txBox="1"/>
      </xdr:nvSpPr>
      <xdr:spPr>
        <a:xfrm>
          <a:off x="19310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74584</xdr:rowOff>
    </xdr:from>
    <xdr:ext cx="469744" cy="259045"/>
    <xdr:sp macro="" textlink="">
      <xdr:nvSpPr>
        <xdr:cNvPr id="679" name="n_4mainValue【保健センター・保健所】&#10;一人当たり面積"/>
        <xdr:cNvSpPr txBox="1"/>
      </xdr:nvSpPr>
      <xdr:spPr>
        <a:xfrm>
          <a:off x="18421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1" name="直線コネクタ 69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2" name="テキスト ボックス 69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3" name="直線コネクタ 69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4" name="テキスト ボックス 69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5" name="直線コネクタ 69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6" name="テキスト ボックス 69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7" name="直線コネクタ 69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8" name="テキスト ボックス 69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9" name="直線コネクタ 69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0" name="テキスト ボックス 69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1" name="直線コネクタ 70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2" name="テキスト ボックス 70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3" name="直線コネクタ 7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05" name="直線コネクタ 704"/>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7" name="直線コネクタ 70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08"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09" name="直線コネクタ 708"/>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710"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11" name="フローチャート: 判断 710"/>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12" name="フローチャート: 判断 711"/>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13" name="フローチャート: 判断 712"/>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14" name="フローチャート: 判断 713"/>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15" name="フローチャート: 判断 714"/>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6" name="テキスト ボックス 7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7" name="テキスト ボックス 7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8" name="テキスト ボックス 7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9" name="テキスト ボックス 7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0" name="テキスト ボックス 7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47716</xdr:rowOff>
    </xdr:from>
    <xdr:to>
      <xdr:col>72</xdr:col>
      <xdr:colOff>38100</xdr:colOff>
      <xdr:row>83</xdr:row>
      <xdr:rowOff>149316</xdr:rowOff>
    </xdr:to>
    <xdr:sp macro="" textlink="">
      <xdr:nvSpPr>
        <xdr:cNvPr id="721" name="楕円 720"/>
        <xdr:cNvSpPr/>
      </xdr:nvSpPr>
      <xdr:spPr>
        <a:xfrm>
          <a:off x="13652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31948</xdr:rowOff>
    </xdr:from>
    <xdr:ext cx="405111" cy="259045"/>
    <xdr:sp macro="" textlink="">
      <xdr:nvSpPr>
        <xdr:cNvPr id="722"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723"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724"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25"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140443</xdr:rowOff>
    </xdr:from>
    <xdr:ext cx="405111" cy="259045"/>
    <xdr:sp macro="" textlink="">
      <xdr:nvSpPr>
        <xdr:cNvPr id="726" name="n_3mainValue【消防施設】&#10;有形固定資産減価償却率"/>
        <xdr:cNvSpPr txBox="1"/>
      </xdr:nvSpPr>
      <xdr:spPr>
        <a:xfrm>
          <a:off x="13500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48" name="直線コネクタ 747"/>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4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50" name="直線コネクタ 74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51"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52" name="直線コネクタ 751"/>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753" name="【消防施設】&#10;一人当たり面積平均値テキスト"/>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54" name="フローチャート: 判断 753"/>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55" name="フローチャート: 判断 754"/>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56" name="フローチャート: 判断 755"/>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57" name="フローチャート: 判断 756"/>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58" name="フローチャート: 判断 757"/>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9" name="テキスト ボックス 7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0" name="テキスト ボックス 7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1" name="テキスト ボックス 7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2" name="テキスト ボックス 7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3" name="テキスト ボックス 7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82</xdr:row>
      <xdr:rowOff>156463</xdr:rowOff>
    </xdr:from>
    <xdr:to>
      <xdr:col>102</xdr:col>
      <xdr:colOff>165100</xdr:colOff>
      <xdr:row>83</xdr:row>
      <xdr:rowOff>86613</xdr:rowOff>
    </xdr:to>
    <xdr:sp macro="" textlink="">
      <xdr:nvSpPr>
        <xdr:cNvPr id="764" name="楕円 763"/>
        <xdr:cNvSpPr/>
      </xdr:nvSpPr>
      <xdr:spPr>
        <a:xfrm>
          <a:off x="19494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765"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66"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767" name="n_3ave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68"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103140</xdr:rowOff>
    </xdr:from>
    <xdr:ext cx="469744" cy="259045"/>
    <xdr:sp macro="" textlink="">
      <xdr:nvSpPr>
        <xdr:cNvPr id="769" name="n_3mainValue【消防施設】&#10;一人当たり面積"/>
        <xdr:cNvSpPr txBox="1"/>
      </xdr:nvSpPr>
      <xdr:spPr>
        <a:xfrm>
          <a:off x="19310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0" name="正方形/長方形 7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1" name="正方形/長方形 7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2" name="正方形/長方形 7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3" name="正方形/長方形 7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4" name="正方形/長方形 7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5" name="正方形/長方形 7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6" name="正方形/長方形 7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7" name="正方形/長方形 7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8" name="テキスト ボックス 7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9" name="直線コネクタ 7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0" name="テキスト ボックス 77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1" name="直線コネクタ 7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82" name="テキスト ボックス 78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3" name="直線コネクタ 7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4" name="テキスト ボックス 7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5" name="直線コネクタ 7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6" name="テキスト ボックス 7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7" name="直線コネクタ 7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8" name="テキスト ボックス 7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9" name="直線コネクタ 7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0" name="テキスト ボックス 7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1" name="直線コネクタ 7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92" name="テキスト ボックス 79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95" name="直線コネクタ 794"/>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9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97" name="直線コネクタ 79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98"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99" name="直線コネクタ 798"/>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800" name="【庁舎】&#10;有形固定資産減価償却率平均値テキスト"/>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01" name="フローチャート: 判断 800"/>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02" name="フローチャート: 判断 801"/>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03" name="フローチャート: 判断 802"/>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04" name="フローチャート: 判断 803"/>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05" name="フローチャート: 判断 804"/>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103777</xdr:rowOff>
    </xdr:from>
    <xdr:to>
      <xdr:col>81</xdr:col>
      <xdr:colOff>101600</xdr:colOff>
      <xdr:row>105</xdr:row>
      <xdr:rowOff>33927</xdr:rowOff>
    </xdr:to>
    <xdr:sp macro="" textlink="">
      <xdr:nvSpPr>
        <xdr:cNvPr id="811" name="楕円 810"/>
        <xdr:cNvSpPr/>
      </xdr:nvSpPr>
      <xdr:spPr>
        <a:xfrm>
          <a:off x="15430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67855</xdr:rowOff>
    </xdr:from>
    <xdr:to>
      <xdr:col>76</xdr:col>
      <xdr:colOff>165100</xdr:colOff>
      <xdr:row>104</xdr:row>
      <xdr:rowOff>169455</xdr:rowOff>
    </xdr:to>
    <xdr:sp macro="" textlink="">
      <xdr:nvSpPr>
        <xdr:cNvPr id="812" name="楕円 811"/>
        <xdr:cNvSpPr/>
      </xdr:nvSpPr>
      <xdr:spPr>
        <a:xfrm>
          <a:off x="14541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118655</xdr:rowOff>
    </xdr:from>
    <xdr:to>
      <xdr:col>81</xdr:col>
      <xdr:colOff>50800</xdr:colOff>
      <xdr:row>104</xdr:row>
      <xdr:rowOff>154577</xdr:rowOff>
    </xdr:to>
    <xdr:cxnSp macro="">
      <xdr:nvCxnSpPr>
        <xdr:cNvPr id="813" name="直線コネクタ 812"/>
        <xdr:cNvCxnSpPr/>
      </xdr:nvCxnSpPr>
      <xdr:spPr>
        <a:xfrm>
          <a:off x="14592300" y="179494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56424</xdr:rowOff>
    </xdr:from>
    <xdr:to>
      <xdr:col>72</xdr:col>
      <xdr:colOff>38100</xdr:colOff>
      <xdr:row>104</xdr:row>
      <xdr:rowOff>158024</xdr:rowOff>
    </xdr:to>
    <xdr:sp macro="" textlink="">
      <xdr:nvSpPr>
        <xdr:cNvPr id="814" name="楕円 813"/>
        <xdr:cNvSpPr/>
      </xdr:nvSpPr>
      <xdr:spPr>
        <a:xfrm>
          <a:off x="13652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107224</xdr:rowOff>
    </xdr:from>
    <xdr:to>
      <xdr:col>76</xdr:col>
      <xdr:colOff>114300</xdr:colOff>
      <xdr:row>104</xdr:row>
      <xdr:rowOff>118655</xdr:rowOff>
    </xdr:to>
    <xdr:cxnSp macro="">
      <xdr:nvCxnSpPr>
        <xdr:cNvPr id="815" name="直線コネクタ 814"/>
        <xdr:cNvCxnSpPr/>
      </xdr:nvCxnSpPr>
      <xdr:spPr>
        <a:xfrm>
          <a:off x="13703300" y="1793802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33564</xdr:rowOff>
    </xdr:from>
    <xdr:to>
      <xdr:col>67</xdr:col>
      <xdr:colOff>101600</xdr:colOff>
      <xdr:row>104</xdr:row>
      <xdr:rowOff>135164</xdr:rowOff>
    </xdr:to>
    <xdr:sp macro="" textlink="">
      <xdr:nvSpPr>
        <xdr:cNvPr id="816" name="楕円 815"/>
        <xdr:cNvSpPr/>
      </xdr:nvSpPr>
      <xdr:spPr>
        <a:xfrm>
          <a:off x="12763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84364</xdr:rowOff>
    </xdr:from>
    <xdr:to>
      <xdr:col>71</xdr:col>
      <xdr:colOff>177800</xdr:colOff>
      <xdr:row>104</xdr:row>
      <xdr:rowOff>107224</xdr:rowOff>
    </xdr:to>
    <xdr:cxnSp macro="">
      <xdr:nvCxnSpPr>
        <xdr:cNvPr id="817" name="直線コネクタ 816"/>
        <xdr:cNvCxnSpPr/>
      </xdr:nvCxnSpPr>
      <xdr:spPr>
        <a:xfrm>
          <a:off x="12814300" y="179151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818"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19"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820"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21"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25054</xdr:rowOff>
    </xdr:from>
    <xdr:ext cx="405111" cy="259045"/>
    <xdr:sp macro="" textlink="">
      <xdr:nvSpPr>
        <xdr:cNvPr id="822" name="n_1mainValue【庁舎】&#10;有形固定資産減価償却率"/>
        <xdr:cNvSpPr txBox="1"/>
      </xdr:nvSpPr>
      <xdr:spPr>
        <a:xfrm>
          <a:off x="152660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160582</xdr:rowOff>
    </xdr:from>
    <xdr:ext cx="405111" cy="259045"/>
    <xdr:sp macro="" textlink="">
      <xdr:nvSpPr>
        <xdr:cNvPr id="823" name="n_2mainValue【庁舎】&#10;有形固定資産減価償却率"/>
        <xdr:cNvSpPr txBox="1"/>
      </xdr:nvSpPr>
      <xdr:spPr>
        <a:xfrm>
          <a:off x="14389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149151</xdr:rowOff>
    </xdr:from>
    <xdr:ext cx="405111" cy="259045"/>
    <xdr:sp macro="" textlink="">
      <xdr:nvSpPr>
        <xdr:cNvPr id="824" name="n_3mainValue【庁舎】&#10;有形固定資産減価償却率"/>
        <xdr:cNvSpPr txBox="1"/>
      </xdr:nvSpPr>
      <xdr:spPr>
        <a:xfrm>
          <a:off x="13500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126291</xdr:rowOff>
    </xdr:from>
    <xdr:ext cx="405111" cy="259045"/>
    <xdr:sp macro="" textlink="">
      <xdr:nvSpPr>
        <xdr:cNvPr id="825" name="n_4mainValue【庁舎】&#10;有形固定資産減価償却率"/>
        <xdr:cNvSpPr txBox="1"/>
      </xdr:nvSpPr>
      <xdr:spPr>
        <a:xfrm>
          <a:off x="12611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6" name="正方形/長方形 8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7" name="正方形/長方形 8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8" name="正方形/長方形 8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9" name="正方形/長方形 8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0" name="正方形/長方形 8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1" name="正方形/長方形 8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2" name="正方形/長方形 8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3" name="正方形/長方形 8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4" name="テキスト ボックス 8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5" name="直線コネクタ 8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6" name="直線コネクタ 8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7" name="テキスト ボックス 8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8" name="直線コネクタ 8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9" name="テキスト ボックス 8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40" name="直線コネクタ 8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1" name="テキスト ボックス 8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42" name="直線コネクタ 8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43" name="テキスト ボックス 8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4" name="直線コネクタ 8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45" name="テキスト ボックス 8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6" name="直線コネクタ 8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7" name="テキスト ボックス 8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49" name="直線コネクタ 848"/>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50"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51" name="直線コネクタ 850"/>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52"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53" name="直線コネクタ 852"/>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854" name="【庁舎】&#10;一人当たり面積平均値テキスト"/>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55" name="フローチャート: 判断 854"/>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56" name="フローチャート: 判断 855"/>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57" name="フローチャート: 判断 856"/>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58" name="フローチャート: 判断 857"/>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59" name="フローチャート: 判断 858"/>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42545</xdr:rowOff>
    </xdr:from>
    <xdr:to>
      <xdr:col>112</xdr:col>
      <xdr:colOff>38100</xdr:colOff>
      <xdr:row>106</xdr:row>
      <xdr:rowOff>144145</xdr:rowOff>
    </xdr:to>
    <xdr:sp macro="" textlink="">
      <xdr:nvSpPr>
        <xdr:cNvPr id="865" name="楕円 864"/>
        <xdr:cNvSpPr/>
      </xdr:nvSpPr>
      <xdr:spPr>
        <a:xfrm>
          <a:off x="21272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46355</xdr:rowOff>
    </xdr:from>
    <xdr:to>
      <xdr:col>107</xdr:col>
      <xdr:colOff>101600</xdr:colOff>
      <xdr:row>106</xdr:row>
      <xdr:rowOff>147955</xdr:rowOff>
    </xdr:to>
    <xdr:sp macro="" textlink="">
      <xdr:nvSpPr>
        <xdr:cNvPr id="866" name="楕円 865"/>
        <xdr:cNvSpPr/>
      </xdr:nvSpPr>
      <xdr:spPr>
        <a:xfrm>
          <a:off x="20383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93345</xdr:rowOff>
    </xdr:from>
    <xdr:to>
      <xdr:col>111</xdr:col>
      <xdr:colOff>177800</xdr:colOff>
      <xdr:row>106</xdr:row>
      <xdr:rowOff>97155</xdr:rowOff>
    </xdr:to>
    <xdr:cxnSp macro="">
      <xdr:nvCxnSpPr>
        <xdr:cNvPr id="867" name="直線コネクタ 866"/>
        <xdr:cNvCxnSpPr/>
      </xdr:nvCxnSpPr>
      <xdr:spPr>
        <a:xfrm flipV="1">
          <a:off x="20434300" y="182670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50164</xdr:rowOff>
    </xdr:from>
    <xdr:to>
      <xdr:col>102</xdr:col>
      <xdr:colOff>165100</xdr:colOff>
      <xdr:row>106</xdr:row>
      <xdr:rowOff>151764</xdr:rowOff>
    </xdr:to>
    <xdr:sp macro="" textlink="">
      <xdr:nvSpPr>
        <xdr:cNvPr id="868" name="楕円 867"/>
        <xdr:cNvSpPr/>
      </xdr:nvSpPr>
      <xdr:spPr>
        <a:xfrm>
          <a:off x="19494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97155</xdr:rowOff>
    </xdr:from>
    <xdr:to>
      <xdr:col>107</xdr:col>
      <xdr:colOff>50800</xdr:colOff>
      <xdr:row>106</xdr:row>
      <xdr:rowOff>100964</xdr:rowOff>
    </xdr:to>
    <xdr:cxnSp macro="">
      <xdr:nvCxnSpPr>
        <xdr:cNvPr id="869" name="直線コネクタ 868"/>
        <xdr:cNvCxnSpPr/>
      </xdr:nvCxnSpPr>
      <xdr:spPr>
        <a:xfrm flipV="1">
          <a:off x="19545300" y="182708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50164</xdr:rowOff>
    </xdr:from>
    <xdr:to>
      <xdr:col>98</xdr:col>
      <xdr:colOff>38100</xdr:colOff>
      <xdr:row>106</xdr:row>
      <xdr:rowOff>151764</xdr:rowOff>
    </xdr:to>
    <xdr:sp macro="" textlink="">
      <xdr:nvSpPr>
        <xdr:cNvPr id="870" name="楕円 869"/>
        <xdr:cNvSpPr/>
      </xdr:nvSpPr>
      <xdr:spPr>
        <a:xfrm>
          <a:off x="18605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100964</xdr:rowOff>
    </xdr:from>
    <xdr:to>
      <xdr:col>102</xdr:col>
      <xdr:colOff>114300</xdr:colOff>
      <xdr:row>106</xdr:row>
      <xdr:rowOff>100964</xdr:rowOff>
    </xdr:to>
    <xdr:cxnSp macro="">
      <xdr:nvCxnSpPr>
        <xdr:cNvPr id="871" name="直線コネクタ 870"/>
        <xdr:cNvCxnSpPr/>
      </xdr:nvCxnSpPr>
      <xdr:spPr>
        <a:xfrm>
          <a:off x="18656300" y="182746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872" name="n_1aveValue【庁舎】&#10;一人当たり面積"/>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73" name="n_2aveValue【庁舎】&#10;一人当たり面積"/>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874" name="n_3aveValue【庁舎】&#10;一人当たり面積"/>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875" name="n_4aveValue【庁舎】&#10;一人当たり面積"/>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160672</xdr:rowOff>
    </xdr:from>
    <xdr:ext cx="469744" cy="259045"/>
    <xdr:sp macro="" textlink="">
      <xdr:nvSpPr>
        <xdr:cNvPr id="876" name="n_1mainValue【庁舎】&#10;一人当たり面積"/>
        <xdr:cNvSpPr txBox="1"/>
      </xdr:nvSpPr>
      <xdr:spPr>
        <a:xfrm>
          <a:off x="210757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164482</xdr:rowOff>
    </xdr:from>
    <xdr:ext cx="469744" cy="259045"/>
    <xdr:sp macro="" textlink="">
      <xdr:nvSpPr>
        <xdr:cNvPr id="877" name="n_2mainValue【庁舎】&#10;一人当たり面積"/>
        <xdr:cNvSpPr txBox="1"/>
      </xdr:nvSpPr>
      <xdr:spPr>
        <a:xfrm>
          <a:off x="201994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168291</xdr:rowOff>
    </xdr:from>
    <xdr:ext cx="469744" cy="259045"/>
    <xdr:sp macro="" textlink="">
      <xdr:nvSpPr>
        <xdr:cNvPr id="878" name="n_3mainValue【庁舎】&#10;一人当たり面積"/>
        <xdr:cNvSpPr txBox="1"/>
      </xdr:nvSpPr>
      <xdr:spPr>
        <a:xfrm>
          <a:off x="19310427" y="1799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168291</xdr:rowOff>
    </xdr:from>
    <xdr:ext cx="469744" cy="259045"/>
    <xdr:sp macro="" textlink="">
      <xdr:nvSpPr>
        <xdr:cNvPr id="879" name="n_4mainValue【庁舎】&#10;一人当たり面積"/>
        <xdr:cNvSpPr txBox="1"/>
      </xdr:nvSpPr>
      <xdr:spPr>
        <a:xfrm>
          <a:off x="18421427" y="1799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0" name="正方形/長方形 8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1" name="正方形/長方形 8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2" name="テキスト ボックス 8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は、一人当たりの有形固定資産（償却資産）額が類似団体や県平均を大幅に上回っている。これは町内の家庭から分別排出されるごみの内、燃料ごみを固形燃料に加工する美化センターの資産額が高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福祉施設については、一人当たりの面積が類似団体や県平均を上回っている一方で、有形固定資産減価償却率は点在する福祉施設を平成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年に砥部町総合福祉センターはらまちへ集約したため減少し、類似団体とほぼ等しくなった。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経過しており老朽化が進行しているため、有形固定資産減価償却率が類似団体や県平均を大きく上回っている。来庁者も多く、健康維持・増進に重要な施設であるため、今後も安全性を確保しつつ効率的・効果的な計画による修繕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いずれの施設も老朽化が進んでいるため、今後も公共施設総合管理計画に基づき、適切な施設運営に努める。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20,982
20,909
101.59
10,448,863
9,724,887
687,348
5,238,736
9,599,936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前年度以前から横ばいとなっている。この数値は県平均よりは上回っているが、類似団体とは大きく下回っている。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本町は、大きな企業や商業の集積地域が少ないため、法人関係の収入が乏しく、この状況をすぐに改善することは困難である。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今後も、財源確保と税負担の公平性を保つため、町税の滞納者に対する徴収を強化していく。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44450</xdr:rowOff>
    </xdr:to>
    <xdr:cxnSp macro="">
      <xdr:nvCxnSpPr>
        <xdr:cNvPr id="69" name="直線コネクタ 68"/>
        <xdr:cNvCxnSpPr/>
      </xdr:nvCxnSpPr>
      <xdr:spPr>
        <a:xfrm>
          <a:off x="4114800" y="757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31045</xdr:rowOff>
    </xdr:to>
    <xdr:cxnSp macro="">
      <xdr:nvCxnSpPr>
        <xdr:cNvPr id="72" name="直線コネクタ 71"/>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31045</xdr:rowOff>
    </xdr:to>
    <xdr:cxnSp macro="">
      <xdr:nvCxnSpPr>
        <xdr:cNvPr id="75" name="直線コネクタ 74"/>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44450</xdr:rowOff>
    </xdr:to>
    <xdr:cxnSp macro="">
      <xdr:nvCxnSpPr>
        <xdr:cNvPr id="78" name="直線コネクタ 77"/>
        <xdr:cNvCxnSpPr/>
      </xdr:nvCxnSpPr>
      <xdr:spPr>
        <a:xfrm flipV="1">
          <a:off x="1447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86.8</a:t>
          </a:r>
          <a:r>
            <a:rPr kumimoji="1" lang="ja-JP" altLang="en-US" sz="1300">
              <a:latin typeface="ＭＳ Ｐゴシック" panose="020B0600070205080204" pitchFamily="50" charset="-128"/>
              <a:ea typeface="ＭＳ Ｐゴシック" panose="020B0600070205080204" pitchFamily="50" charset="-128"/>
            </a:rPr>
            <a:t>％となった。この数値は県平均、類似団体それぞれ比較するとともに低い状態である。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上昇の理由は障がい者自立支援給付費などの扶助費、子ども・子育て支援費に係わる補助金、大型事業の償還への公債費など、経常収支費の増加である。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今後、経常経費に対する支出が年々増加し、財政の硬直化が進行すると懸念している。よって、今以上に削減に努めるとともに町税の滞納者への徴収を強化する。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61</xdr:row>
      <xdr:rowOff>143510</xdr:rowOff>
    </xdr:to>
    <xdr:cxnSp macro="">
      <xdr:nvCxnSpPr>
        <xdr:cNvPr id="128" name="直線コネクタ 127"/>
        <xdr:cNvCxnSpPr/>
      </xdr:nvCxnSpPr>
      <xdr:spPr>
        <a:xfrm>
          <a:off x="4114800" y="1054163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83185</xdr:rowOff>
    </xdr:from>
    <xdr:to>
      <xdr:col>19</xdr:col>
      <xdr:colOff>133350</xdr:colOff>
      <xdr:row>62</xdr:row>
      <xdr:rowOff>38418</xdr:rowOff>
    </xdr:to>
    <xdr:cxnSp macro="">
      <xdr:nvCxnSpPr>
        <xdr:cNvPr id="131" name="直線コネクタ 130"/>
        <xdr:cNvCxnSpPr/>
      </xdr:nvCxnSpPr>
      <xdr:spPr>
        <a:xfrm flipV="1">
          <a:off x="3225800" y="1054163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101282</xdr:rowOff>
    </xdr:from>
    <xdr:to>
      <xdr:col>15</xdr:col>
      <xdr:colOff>82550</xdr:colOff>
      <xdr:row>62</xdr:row>
      <xdr:rowOff>38418</xdr:rowOff>
    </xdr:to>
    <xdr:cxnSp macro="">
      <xdr:nvCxnSpPr>
        <xdr:cNvPr id="134" name="直線コネクタ 133"/>
        <xdr:cNvCxnSpPr/>
      </xdr:nvCxnSpPr>
      <xdr:spPr>
        <a:xfrm>
          <a:off x="2336800" y="10559732"/>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28893</xdr:rowOff>
    </xdr:from>
    <xdr:to>
      <xdr:col>11</xdr:col>
      <xdr:colOff>31750</xdr:colOff>
      <xdr:row>61</xdr:row>
      <xdr:rowOff>101282</xdr:rowOff>
    </xdr:to>
    <xdr:cxnSp macro="">
      <xdr:nvCxnSpPr>
        <xdr:cNvPr id="137" name="直線コネクタ 136"/>
        <xdr:cNvCxnSpPr/>
      </xdr:nvCxnSpPr>
      <xdr:spPr>
        <a:xfrm>
          <a:off x="1447800" y="10487343"/>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7" name="楕円 146"/>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48"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49" name="楕円 148"/>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0" name="テキスト ボックス 149"/>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159068</xdr:rowOff>
    </xdr:from>
    <xdr:to>
      <xdr:col>15</xdr:col>
      <xdr:colOff>133350</xdr:colOff>
      <xdr:row>62</xdr:row>
      <xdr:rowOff>89218</xdr:rowOff>
    </xdr:to>
    <xdr:sp macro="" textlink="">
      <xdr:nvSpPr>
        <xdr:cNvPr id="151" name="楕円 150"/>
        <xdr:cNvSpPr/>
      </xdr:nvSpPr>
      <xdr:spPr>
        <a:xfrm>
          <a:off x="3175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52" name="テキスト ボックス 151"/>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50482</xdr:rowOff>
    </xdr:from>
    <xdr:to>
      <xdr:col>11</xdr:col>
      <xdr:colOff>82550</xdr:colOff>
      <xdr:row>61</xdr:row>
      <xdr:rowOff>152082</xdr:rowOff>
    </xdr:to>
    <xdr:sp macro="" textlink="">
      <xdr:nvSpPr>
        <xdr:cNvPr id="153" name="楕円 152"/>
        <xdr:cNvSpPr/>
      </xdr:nvSpPr>
      <xdr:spPr>
        <a:xfrm>
          <a:off x="2286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162259</xdr:rowOff>
    </xdr:from>
    <xdr:ext cx="762000" cy="259045"/>
    <xdr:sp macro="" textlink="">
      <xdr:nvSpPr>
        <xdr:cNvPr id="154" name="テキスト ボックス 153"/>
        <xdr:cNvSpPr txBox="1"/>
      </xdr:nvSpPr>
      <xdr:spPr>
        <a:xfrm>
          <a:off x="1955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149543</xdr:rowOff>
    </xdr:from>
    <xdr:to>
      <xdr:col>7</xdr:col>
      <xdr:colOff>31750</xdr:colOff>
      <xdr:row>61</xdr:row>
      <xdr:rowOff>79693</xdr:rowOff>
    </xdr:to>
    <xdr:sp macro="" textlink="">
      <xdr:nvSpPr>
        <xdr:cNvPr id="155" name="楕円 154"/>
        <xdr:cNvSpPr/>
      </xdr:nvSpPr>
      <xdr:spPr>
        <a:xfrm>
          <a:off x="1397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89870</xdr:rowOff>
    </xdr:from>
    <xdr:ext cx="762000" cy="259045"/>
    <xdr:sp macro="" textlink="">
      <xdr:nvSpPr>
        <xdr:cNvPr id="156" name="テキスト ボックス 155"/>
        <xdr:cNvSpPr txBox="1"/>
      </xdr:nvSpPr>
      <xdr:spPr>
        <a:xfrm>
          <a:off x="1066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円減少して、</a:t>
          </a:r>
          <a:r>
            <a:rPr kumimoji="1" lang="en-US" altLang="ja-JP" sz="1300">
              <a:latin typeface="ＭＳ Ｐゴシック" panose="020B0600070205080204" pitchFamily="50" charset="-128"/>
              <a:ea typeface="ＭＳ Ｐゴシック" panose="020B0600070205080204" pitchFamily="50" charset="-128"/>
            </a:rPr>
            <a:t>148,138</a:t>
          </a:r>
          <a:r>
            <a:rPr kumimoji="1" lang="ja-JP" altLang="en-US" sz="1300">
              <a:latin typeface="ＭＳ Ｐゴシック" panose="020B0600070205080204" pitchFamily="50" charset="-128"/>
              <a:ea typeface="ＭＳ Ｐゴシック" panose="020B0600070205080204" pitchFamily="50" charset="-128"/>
            </a:rPr>
            <a:t>円となった。これは県平均や類似団体を上回っている。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原因として挙げられるものは主に総合福祉センターはらまちの建設事業が完了したことにより、物件費が減少したことである。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人件費は今回減少したが、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会計年度任用職員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制度の開始により、</a:t>
          </a:r>
          <a:r>
            <a:rPr kumimoji="1" lang="ja-JP" altLang="en-US" sz="1300">
              <a:latin typeface="ＭＳ Ｐゴシック" panose="020B0600070205080204" pitchFamily="50" charset="-128"/>
              <a:ea typeface="ＭＳ Ｐゴシック" panose="020B0600070205080204" pitchFamily="50" charset="-128"/>
            </a:rPr>
            <a:t>今後は増加が見込まれるため、より計画的な採用を行い、定員管理の適正化及び効果的な執行体制の確立に努める。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16773</xdr:rowOff>
    </xdr:from>
    <xdr:to>
      <xdr:col>23</xdr:col>
      <xdr:colOff>133350</xdr:colOff>
      <xdr:row>85</xdr:row>
      <xdr:rowOff>17658</xdr:rowOff>
    </xdr:to>
    <xdr:cxnSp macro="">
      <xdr:nvCxnSpPr>
        <xdr:cNvPr id="191" name="直線コネクタ 190"/>
        <xdr:cNvCxnSpPr/>
      </xdr:nvCxnSpPr>
      <xdr:spPr>
        <a:xfrm flipV="1">
          <a:off x="4114800" y="14590023"/>
          <a:ext cx="838200" cy="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17658</xdr:rowOff>
    </xdr:from>
    <xdr:to>
      <xdr:col>19</xdr:col>
      <xdr:colOff>133350</xdr:colOff>
      <xdr:row>85</xdr:row>
      <xdr:rowOff>52180</xdr:rowOff>
    </xdr:to>
    <xdr:cxnSp macro="">
      <xdr:nvCxnSpPr>
        <xdr:cNvPr id="194" name="直線コネクタ 193"/>
        <xdr:cNvCxnSpPr/>
      </xdr:nvCxnSpPr>
      <xdr:spPr>
        <a:xfrm flipV="1">
          <a:off x="3225800" y="14590908"/>
          <a:ext cx="889000" cy="3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151803</xdr:rowOff>
    </xdr:from>
    <xdr:to>
      <xdr:col>15</xdr:col>
      <xdr:colOff>82550</xdr:colOff>
      <xdr:row>85</xdr:row>
      <xdr:rowOff>52180</xdr:rowOff>
    </xdr:to>
    <xdr:cxnSp macro="">
      <xdr:nvCxnSpPr>
        <xdr:cNvPr id="197" name="直線コネクタ 196"/>
        <xdr:cNvCxnSpPr/>
      </xdr:nvCxnSpPr>
      <xdr:spPr>
        <a:xfrm>
          <a:off x="2336800" y="14553603"/>
          <a:ext cx="889000" cy="7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138669</xdr:rowOff>
    </xdr:from>
    <xdr:to>
      <xdr:col>11</xdr:col>
      <xdr:colOff>31750</xdr:colOff>
      <xdr:row>84</xdr:row>
      <xdr:rowOff>151803</xdr:rowOff>
    </xdr:to>
    <xdr:cxnSp macro="">
      <xdr:nvCxnSpPr>
        <xdr:cNvPr id="200" name="直線コネクタ 199"/>
        <xdr:cNvCxnSpPr/>
      </xdr:nvCxnSpPr>
      <xdr:spPr>
        <a:xfrm>
          <a:off x="1447800" y="14540469"/>
          <a:ext cx="889000" cy="1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137423</xdr:rowOff>
    </xdr:from>
    <xdr:to>
      <xdr:col>23</xdr:col>
      <xdr:colOff>184150</xdr:colOff>
      <xdr:row>85</xdr:row>
      <xdr:rowOff>67573</xdr:rowOff>
    </xdr:to>
    <xdr:sp macro="" textlink="">
      <xdr:nvSpPr>
        <xdr:cNvPr id="210" name="楕円 209"/>
        <xdr:cNvSpPr/>
      </xdr:nvSpPr>
      <xdr:spPr>
        <a:xfrm>
          <a:off x="4902200" y="145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109500</xdr:rowOff>
    </xdr:from>
    <xdr:ext cx="762000" cy="259045"/>
    <xdr:sp macro="" textlink="">
      <xdr:nvSpPr>
        <xdr:cNvPr id="211" name="人件費・物件費等の状況該当値テキスト"/>
        <xdr:cNvSpPr txBox="1"/>
      </xdr:nvSpPr>
      <xdr:spPr>
        <a:xfrm>
          <a:off x="5041900" y="1451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138308</xdr:rowOff>
    </xdr:from>
    <xdr:to>
      <xdr:col>19</xdr:col>
      <xdr:colOff>184150</xdr:colOff>
      <xdr:row>85</xdr:row>
      <xdr:rowOff>68458</xdr:rowOff>
    </xdr:to>
    <xdr:sp macro="" textlink="">
      <xdr:nvSpPr>
        <xdr:cNvPr id="212" name="楕円 211"/>
        <xdr:cNvSpPr/>
      </xdr:nvSpPr>
      <xdr:spPr>
        <a:xfrm>
          <a:off x="4064000" y="145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53235</xdr:rowOff>
    </xdr:from>
    <xdr:ext cx="736600" cy="259045"/>
    <xdr:sp macro="" textlink="">
      <xdr:nvSpPr>
        <xdr:cNvPr id="213" name="テキスト ボックス 212"/>
        <xdr:cNvSpPr txBox="1"/>
      </xdr:nvSpPr>
      <xdr:spPr>
        <a:xfrm>
          <a:off x="3733800" y="14626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1380</xdr:rowOff>
    </xdr:from>
    <xdr:to>
      <xdr:col>15</xdr:col>
      <xdr:colOff>133350</xdr:colOff>
      <xdr:row>85</xdr:row>
      <xdr:rowOff>102980</xdr:rowOff>
    </xdr:to>
    <xdr:sp macro="" textlink="">
      <xdr:nvSpPr>
        <xdr:cNvPr id="214" name="楕円 213"/>
        <xdr:cNvSpPr/>
      </xdr:nvSpPr>
      <xdr:spPr>
        <a:xfrm>
          <a:off x="3175000" y="145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87757</xdr:rowOff>
    </xdr:from>
    <xdr:ext cx="762000" cy="259045"/>
    <xdr:sp macro="" textlink="">
      <xdr:nvSpPr>
        <xdr:cNvPr id="215" name="テキスト ボックス 214"/>
        <xdr:cNvSpPr txBox="1"/>
      </xdr:nvSpPr>
      <xdr:spPr>
        <a:xfrm>
          <a:off x="2844800" y="1466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101003</xdr:rowOff>
    </xdr:from>
    <xdr:to>
      <xdr:col>11</xdr:col>
      <xdr:colOff>82550</xdr:colOff>
      <xdr:row>85</xdr:row>
      <xdr:rowOff>31153</xdr:rowOff>
    </xdr:to>
    <xdr:sp macro="" textlink="">
      <xdr:nvSpPr>
        <xdr:cNvPr id="216" name="楕円 215"/>
        <xdr:cNvSpPr/>
      </xdr:nvSpPr>
      <xdr:spPr>
        <a:xfrm>
          <a:off x="2286000" y="1450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15930</xdr:rowOff>
    </xdr:from>
    <xdr:ext cx="762000" cy="259045"/>
    <xdr:sp macro="" textlink="">
      <xdr:nvSpPr>
        <xdr:cNvPr id="217" name="テキスト ボックス 216"/>
        <xdr:cNvSpPr txBox="1"/>
      </xdr:nvSpPr>
      <xdr:spPr>
        <a:xfrm>
          <a:off x="1955800" y="1458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87869</xdr:rowOff>
    </xdr:from>
    <xdr:to>
      <xdr:col>7</xdr:col>
      <xdr:colOff>31750</xdr:colOff>
      <xdr:row>85</xdr:row>
      <xdr:rowOff>18019</xdr:rowOff>
    </xdr:to>
    <xdr:sp macro="" textlink="">
      <xdr:nvSpPr>
        <xdr:cNvPr id="218" name="楕円 217"/>
        <xdr:cNvSpPr/>
      </xdr:nvSpPr>
      <xdr:spPr>
        <a:xfrm>
          <a:off x="1397000" y="1448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2796</xdr:rowOff>
    </xdr:from>
    <xdr:ext cx="762000" cy="259045"/>
    <xdr:sp macro="" textlink="">
      <xdr:nvSpPr>
        <xdr:cNvPr id="219" name="テキスト ボックス 218"/>
        <xdr:cNvSpPr txBox="1"/>
      </xdr:nvSpPr>
      <xdr:spPr>
        <a:xfrm>
          <a:off x="1066800" y="1457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となった。これは類似団体や全国町村比較と比較しても、低水準である。今後も業務に見合った給与水準に努める。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80736</xdr:rowOff>
    </xdr:from>
    <xdr:to>
      <xdr:col>81</xdr:col>
      <xdr:colOff>44450</xdr:colOff>
      <xdr:row>82</xdr:row>
      <xdr:rowOff>97971</xdr:rowOff>
    </xdr:to>
    <xdr:cxnSp macro="">
      <xdr:nvCxnSpPr>
        <xdr:cNvPr id="255" name="直線コネクタ 254"/>
        <xdr:cNvCxnSpPr/>
      </xdr:nvCxnSpPr>
      <xdr:spPr>
        <a:xfrm flipV="1">
          <a:off x="16179800" y="141396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83</xdr:row>
      <xdr:rowOff>12700</xdr:rowOff>
    </xdr:to>
    <xdr:cxnSp macro="">
      <xdr:nvCxnSpPr>
        <xdr:cNvPr id="258" name="直線コネクタ 257"/>
        <xdr:cNvCxnSpPr/>
      </xdr:nvCxnSpPr>
      <xdr:spPr>
        <a:xfrm flipV="1">
          <a:off x="15290800" y="141568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11793</xdr:rowOff>
    </xdr:from>
    <xdr:to>
      <xdr:col>72</xdr:col>
      <xdr:colOff>203200</xdr:colOff>
      <xdr:row>83</xdr:row>
      <xdr:rowOff>12700</xdr:rowOff>
    </xdr:to>
    <xdr:cxnSp macro="">
      <xdr:nvCxnSpPr>
        <xdr:cNvPr id="261" name="直線コネクタ 260"/>
        <xdr:cNvCxnSpPr/>
      </xdr:nvCxnSpPr>
      <xdr:spPr>
        <a:xfrm>
          <a:off x="14401800" y="1407069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10886</xdr:rowOff>
    </xdr:from>
    <xdr:to>
      <xdr:col>68</xdr:col>
      <xdr:colOff>152400</xdr:colOff>
      <xdr:row>82</xdr:row>
      <xdr:rowOff>11793</xdr:rowOff>
    </xdr:to>
    <xdr:cxnSp macro="">
      <xdr:nvCxnSpPr>
        <xdr:cNvPr id="264" name="直線コネクタ 263"/>
        <xdr:cNvCxnSpPr/>
      </xdr:nvCxnSpPr>
      <xdr:spPr>
        <a:xfrm>
          <a:off x="13512800" y="1389833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29936</xdr:rowOff>
    </xdr:from>
    <xdr:to>
      <xdr:col>81</xdr:col>
      <xdr:colOff>95250</xdr:colOff>
      <xdr:row>82</xdr:row>
      <xdr:rowOff>131536</xdr:rowOff>
    </xdr:to>
    <xdr:sp macro="" textlink="">
      <xdr:nvSpPr>
        <xdr:cNvPr id="274" name="楕円 273"/>
        <xdr:cNvSpPr/>
      </xdr:nvSpPr>
      <xdr:spPr>
        <a:xfrm>
          <a:off x="169672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46463</xdr:rowOff>
    </xdr:from>
    <xdr:ext cx="762000" cy="259045"/>
    <xdr:sp macro="" textlink="">
      <xdr:nvSpPr>
        <xdr:cNvPr id="275" name="給与水準   （国との比較）該当値テキスト"/>
        <xdr:cNvSpPr txBox="1"/>
      </xdr:nvSpPr>
      <xdr:spPr>
        <a:xfrm>
          <a:off x="171069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76" name="楕円 275"/>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77" name="テキスト ボックス 276"/>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8" name="楕円 277"/>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9" name="テキスト ボックス 278"/>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132443</xdr:rowOff>
    </xdr:from>
    <xdr:to>
      <xdr:col>68</xdr:col>
      <xdr:colOff>203200</xdr:colOff>
      <xdr:row>82</xdr:row>
      <xdr:rowOff>62593</xdr:rowOff>
    </xdr:to>
    <xdr:sp macro="" textlink="">
      <xdr:nvSpPr>
        <xdr:cNvPr id="280" name="楕円 279"/>
        <xdr:cNvSpPr/>
      </xdr:nvSpPr>
      <xdr:spPr>
        <a:xfrm>
          <a:off x="14351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72770</xdr:rowOff>
    </xdr:from>
    <xdr:ext cx="762000" cy="259045"/>
    <xdr:sp macro="" textlink="">
      <xdr:nvSpPr>
        <xdr:cNvPr id="281" name="テキスト ボックス 280"/>
        <xdr:cNvSpPr txBox="1"/>
      </xdr:nvSpPr>
      <xdr:spPr>
        <a:xfrm>
          <a:off x="14020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131536</xdr:rowOff>
    </xdr:from>
    <xdr:to>
      <xdr:col>64</xdr:col>
      <xdr:colOff>152400</xdr:colOff>
      <xdr:row>81</xdr:row>
      <xdr:rowOff>61686</xdr:rowOff>
    </xdr:to>
    <xdr:sp macro="" textlink="">
      <xdr:nvSpPr>
        <xdr:cNvPr id="282" name="楕円 281"/>
        <xdr:cNvSpPr/>
      </xdr:nvSpPr>
      <xdr:spPr>
        <a:xfrm>
          <a:off x="13462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71863</xdr:rowOff>
    </xdr:from>
    <xdr:ext cx="762000" cy="259045"/>
    <xdr:sp macro="" textlink="">
      <xdr:nvSpPr>
        <xdr:cNvPr id="283" name="テキスト ボックス 282"/>
        <xdr:cNvSpPr txBox="1"/>
      </xdr:nvSpPr>
      <xdr:spPr>
        <a:xfrm>
          <a:off x="13131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人となった。この数値は、県平均や類似団体を上回っている。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本町においても他自治体と同様に人員削減を行っていたが、平成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年度以降は定員適正化計画に基づき、住民サービスの維持向上を図るための専門職員の確保や職員の年齢構成を考慮した新規採用を行っている。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今後も厳しい財政状況を踏まえつつ、効率的で効果的な行政運営体制の確保に努める。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148681</xdr:rowOff>
    </xdr:from>
    <xdr:to>
      <xdr:col>81</xdr:col>
      <xdr:colOff>44450</xdr:colOff>
      <xdr:row>62</xdr:row>
      <xdr:rowOff>18597</xdr:rowOff>
    </xdr:to>
    <xdr:cxnSp macro="">
      <xdr:nvCxnSpPr>
        <xdr:cNvPr id="320" name="直線コネクタ 319"/>
        <xdr:cNvCxnSpPr/>
      </xdr:nvCxnSpPr>
      <xdr:spPr>
        <a:xfrm>
          <a:off x="16179800" y="1060713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140063</xdr:rowOff>
    </xdr:from>
    <xdr:to>
      <xdr:col>77</xdr:col>
      <xdr:colOff>44450</xdr:colOff>
      <xdr:row>61</xdr:row>
      <xdr:rowOff>148681</xdr:rowOff>
    </xdr:to>
    <xdr:cxnSp macro="">
      <xdr:nvCxnSpPr>
        <xdr:cNvPr id="323" name="直線コネクタ 322"/>
        <xdr:cNvCxnSpPr/>
      </xdr:nvCxnSpPr>
      <xdr:spPr>
        <a:xfrm>
          <a:off x="15290800" y="1059851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140063</xdr:rowOff>
    </xdr:from>
    <xdr:to>
      <xdr:col>72</xdr:col>
      <xdr:colOff>203200</xdr:colOff>
      <xdr:row>61</xdr:row>
      <xdr:rowOff>141787</xdr:rowOff>
    </xdr:to>
    <xdr:cxnSp macro="">
      <xdr:nvCxnSpPr>
        <xdr:cNvPr id="326" name="直線コネクタ 325"/>
        <xdr:cNvCxnSpPr/>
      </xdr:nvCxnSpPr>
      <xdr:spPr>
        <a:xfrm flipV="1">
          <a:off x="14401800" y="1059851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124551</xdr:rowOff>
    </xdr:from>
    <xdr:to>
      <xdr:col>68</xdr:col>
      <xdr:colOff>152400</xdr:colOff>
      <xdr:row>61</xdr:row>
      <xdr:rowOff>141787</xdr:rowOff>
    </xdr:to>
    <xdr:cxnSp macro="">
      <xdr:nvCxnSpPr>
        <xdr:cNvPr id="329" name="直線コネクタ 328"/>
        <xdr:cNvCxnSpPr/>
      </xdr:nvCxnSpPr>
      <xdr:spPr>
        <a:xfrm>
          <a:off x="13512800" y="1058300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139247</xdr:rowOff>
    </xdr:from>
    <xdr:to>
      <xdr:col>81</xdr:col>
      <xdr:colOff>95250</xdr:colOff>
      <xdr:row>62</xdr:row>
      <xdr:rowOff>69397</xdr:rowOff>
    </xdr:to>
    <xdr:sp macro="" textlink="">
      <xdr:nvSpPr>
        <xdr:cNvPr id="339" name="楕円 338"/>
        <xdr:cNvSpPr/>
      </xdr:nvSpPr>
      <xdr:spPr>
        <a:xfrm>
          <a:off x="169672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111324</xdr:rowOff>
    </xdr:from>
    <xdr:ext cx="762000" cy="259045"/>
    <xdr:sp macro="" textlink="">
      <xdr:nvSpPr>
        <xdr:cNvPr id="340" name="定員管理の状況該当値テキスト"/>
        <xdr:cNvSpPr txBox="1"/>
      </xdr:nvSpPr>
      <xdr:spPr>
        <a:xfrm>
          <a:off x="17106900" y="1056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97881</xdr:rowOff>
    </xdr:from>
    <xdr:to>
      <xdr:col>77</xdr:col>
      <xdr:colOff>95250</xdr:colOff>
      <xdr:row>62</xdr:row>
      <xdr:rowOff>28031</xdr:rowOff>
    </xdr:to>
    <xdr:sp macro="" textlink="">
      <xdr:nvSpPr>
        <xdr:cNvPr id="341" name="楕円 340"/>
        <xdr:cNvSpPr/>
      </xdr:nvSpPr>
      <xdr:spPr>
        <a:xfrm>
          <a:off x="16129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12808</xdr:rowOff>
    </xdr:from>
    <xdr:ext cx="736600" cy="259045"/>
    <xdr:sp macro="" textlink="">
      <xdr:nvSpPr>
        <xdr:cNvPr id="342" name="テキスト ボックス 341"/>
        <xdr:cNvSpPr txBox="1"/>
      </xdr:nvSpPr>
      <xdr:spPr>
        <a:xfrm>
          <a:off x="15798800" y="10642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89263</xdr:rowOff>
    </xdr:from>
    <xdr:to>
      <xdr:col>73</xdr:col>
      <xdr:colOff>44450</xdr:colOff>
      <xdr:row>62</xdr:row>
      <xdr:rowOff>19413</xdr:rowOff>
    </xdr:to>
    <xdr:sp macro="" textlink="">
      <xdr:nvSpPr>
        <xdr:cNvPr id="343" name="楕円 342"/>
        <xdr:cNvSpPr/>
      </xdr:nvSpPr>
      <xdr:spPr>
        <a:xfrm>
          <a:off x="15240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4190</xdr:rowOff>
    </xdr:from>
    <xdr:ext cx="762000" cy="259045"/>
    <xdr:sp macro="" textlink="">
      <xdr:nvSpPr>
        <xdr:cNvPr id="344" name="テキスト ボックス 343"/>
        <xdr:cNvSpPr txBox="1"/>
      </xdr:nvSpPr>
      <xdr:spPr>
        <a:xfrm>
          <a:off x="14909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90987</xdr:rowOff>
    </xdr:from>
    <xdr:to>
      <xdr:col>68</xdr:col>
      <xdr:colOff>203200</xdr:colOff>
      <xdr:row>62</xdr:row>
      <xdr:rowOff>21137</xdr:rowOff>
    </xdr:to>
    <xdr:sp macro="" textlink="">
      <xdr:nvSpPr>
        <xdr:cNvPr id="345" name="楕円 344"/>
        <xdr:cNvSpPr/>
      </xdr:nvSpPr>
      <xdr:spPr>
        <a:xfrm>
          <a:off x="14351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5914</xdr:rowOff>
    </xdr:from>
    <xdr:ext cx="762000" cy="259045"/>
    <xdr:sp macro="" textlink="">
      <xdr:nvSpPr>
        <xdr:cNvPr id="346" name="テキスト ボックス 345"/>
        <xdr:cNvSpPr txBox="1"/>
      </xdr:nvSpPr>
      <xdr:spPr>
        <a:xfrm>
          <a:off x="14020800" y="1063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73751</xdr:rowOff>
    </xdr:from>
    <xdr:to>
      <xdr:col>64</xdr:col>
      <xdr:colOff>152400</xdr:colOff>
      <xdr:row>62</xdr:row>
      <xdr:rowOff>3901</xdr:rowOff>
    </xdr:to>
    <xdr:sp macro="" textlink="">
      <xdr:nvSpPr>
        <xdr:cNvPr id="347" name="楕円 346"/>
        <xdr:cNvSpPr/>
      </xdr:nvSpPr>
      <xdr:spPr>
        <a:xfrm>
          <a:off x="134620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160128</xdr:rowOff>
    </xdr:from>
    <xdr:ext cx="762000" cy="259045"/>
    <xdr:sp macro="" textlink="">
      <xdr:nvSpPr>
        <xdr:cNvPr id="348" name="テキスト ボックス 347"/>
        <xdr:cNvSpPr txBox="1"/>
      </xdr:nvSpPr>
      <xdr:spPr>
        <a:xfrm>
          <a:off x="13131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％となった。これは県平均や類似団体よりもかなり低い状態である。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大きな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要因は臨時財政対策債である。発行可能額が減少した一方で借入による償還金が増加した。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今後も大型事業が予定されており、さらに上昇することが見込まれる。起債発行の抑制を引き続き推進し、事業の必要性や事業効果の考慮することで、起債に大きく依存しない財政運営を務める。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57150</xdr:rowOff>
    </xdr:to>
    <xdr:cxnSp macro="">
      <xdr:nvCxnSpPr>
        <xdr:cNvPr id="381" name="直線コネクタ 380"/>
        <xdr:cNvCxnSpPr/>
      </xdr:nvCxnSpPr>
      <xdr:spPr>
        <a:xfrm>
          <a:off x="16179800" y="67195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33020</xdr:rowOff>
    </xdr:to>
    <xdr:cxnSp macro="">
      <xdr:nvCxnSpPr>
        <xdr:cNvPr id="384" name="直線コネクタ 383"/>
        <xdr:cNvCxnSpPr/>
      </xdr:nvCxnSpPr>
      <xdr:spPr>
        <a:xfrm>
          <a:off x="15290800" y="67034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16933</xdr:rowOff>
    </xdr:to>
    <xdr:cxnSp macro="">
      <xdr:nvCxnSpPr>
        <xdr:cNvPr id="387" name="直線コネクタ 386"/>
        <xdr:cNvCxnSpPr/>
      </xdr:nvCxnSpPr>
      <xdr:spPr>
        <a:xfrm>
          <a:off x="14401800" y="66954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81280</xdr:rowOff>
    </xdr:to>
    <xdr:cxnSp macro="">
      <xdr:nvCxnSpPr>
        <xdr:cNvPr id="390" name="直線コネクタ 389"/>
        <xdr:cNvCxnSpPr/>
      </xdr:nvCxnSpPr>
      <xdr:spPr>
        <a:xfrm flipV="1">
          <a:off x="13512800" y="66954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0" name="楕円 399"/>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1"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2" name="楕円 401"/>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03" name="テキスト ボックス 402"/>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4" name="楕円 403"/>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5" name="テキスト ボックス 404"/>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6" name="楕円 405"/>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7" name="テキスト ボックス 406"/>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08" name="楕円 407"/>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09" name="テキスト ボックス 408"/>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％悪化し、</a:t>
          </a:r>
          <a:r>
            <a:rPr kumimoji="1" lang="en-US" altLang="ja-JP" sz="1300">
              <a:latin typeface="ＭＳ Ｐゴシック" panose="020B0600070205080204" pitchFamily="50" charset="-128"/>
              <a:ea typeface="ＭＳ Ｐゴシック" panose="020B0600070205080204" pitchFamily="50" charset="-128"/>
            </a:rPr>
            <a:t>44.4</a:t>
          </a:r>
          <a:r>
            <a:rPr kumimoji="1" lang="ja-JP" altLang="en-US" sz="1300">
              <a:latin typeface="ＭＳ Ｐゴシック" panose="020B0600070205080204" pitchFamily="50" charset="-128"/>
              <a:ea typeface="ＭＳ Ｐゴシック" panose="020B0600070205080204" pitchFamily="50" charset="-128"/>
            </a:rPr>
            <a:t>％となった。これは、県平均と類似団体を上回った。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悪化した大きな理由として中央公民館や麻生保育所などの改修工事により、地方債の借入や基金の取り崩しを行ったことが挙げられる。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今後も麻生小学校の改修や防災行政無線の更新を行うため、将来負担の悪化はさらに進行すると考えられる。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147320</xdr:rowOff>
    </xdr:from>
    <xdr:to>
      <xdr:col>81</xdr:col>
      <xdr:colOff>44450</xdr:colOff>
      <xdr:row>16</xdr:row>
      <xdr:rowOff>80191</xdr:rowOff>
    </xdr:to>
    <xdr:cxnSp macro="">
      <xdr:nvCxnSpPr>
        <xdr:cNvPr id="445" name="直線コネクタ 444"/>
        <xdr:cNvCxnSpPr/>
      </xdr:nvCxnSpPr>
      <xdr:spPr>
        <a:xfrm>
          <a:off x="16179800" y="2547620"/>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100209</xdr:rowOff>
    </xdr:from>
    <xdr:to>
      <xdr:col>77</xdr:col>
      <xdr:colOff>44450</xdr:colOff>
      <xdr:row>14</xdr:row>
      <xdr:rowOff>147320</xdr:rowOff>
    </xdr:to>
    <xdr:cxnSp macro="">
      <xdr:nvCxnSpPr>
        <xdr:cNvPr id="448" name="直線コネクタ 447"/>
        <xdr:cNvCxnSpPr/>
      </xdr:nvCxnSpPr>
      <xdr:spPr>
        <a:xfrm>
          <a:off x="15290800" y="2500509"/>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1" name="フローチャート: 判断 450"/>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2" name="テキスト ボックス 451"/>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3" name="フローチャート: 判断 452"/>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4" name="テキスト ボックス 453"/>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5" name="フローチャート: 判断 454"/>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6" name="テキスト ボックス 455"/>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29391</xdr:rowOff>
    </xdr:from>
    <xdr:to>
      <xdr:col>81</xdr:col>
      <xdr:colOff>95250</xdr:colOff>
      <xdr:row>16</xdr:row>
      <xdr:rowOff>130991</xdr:rowOff>
    </xdr:to>
    <xdr:sp macro="" textlink="">
      <xdr:nvSpPr>
        <xdr:cNvPr id="462" name="楕円 461"/>
        <xdr:cNvSpPr/>
      </xdr:nvSpPr>
      <xdr:spPr>
        <a:xfrm>
          <a:off x="16967200" y="27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1468</xdr:rowOff>
    </xdr:from>
    <xdr:ext cx="762000" cy="259045"/>
    <xdr:sp macro="" textlink="">
      <xdr:nvSpPr>
        <xdr:cNvPr id="463" name="将来負担の状況該当値テキスト"/>
        <xdr:cNvSpPr txBox="1"/>
      </xdr:nvSpPr>
      <xdr:spPr>
        <a:xfrm>
          <a:off x="17106900" y="274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96520</xdr:rowOff>
    </xdr:from>
    <xdr:to>
      <xdr:col>77</xdr:col>
      <xdr:colOff>95250</xdr:colOff>
      <xdr:row>15</xdr:row>
      <xdr:rowOff>26670</xdr:rowOff>
    </xdr:to>
    <xdr:sp macro="" textlink="">
      <xdr:nvSpPr>
        <xdr:cNvPr id="464" name="楕円 463"/>
        <xdr:cNvSpPr/>
      </xdr:nvSpPr>
      <xdr:spPr>
        <a:xfrm>
          <a:off x="16129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11447</xdr:rowOff>
    </xdr:from>
    <xdr:ext cx="736600" cy="259045"/>
    <xdr:sp macro="" textlink="">
      <xdr:nvSpPr>
        <xdr:cNvPr id="465" name="テキスト ボックス 464"/>
        <xdr:cNvSpPr txBox="1"/>
      </xdr:nvSpPr>
      <xdr:spPr>
        <a:xfrm>
          <a:off x="15798800" y="258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49409</xdr:rowOff>
    </xdr:from>
    <xdr:to>
      <xdr:col>73</xdr:col>
      <xdr:colOff>44450</xdr:colOff>
      <xdr:row>14</xdr:row>
      <xdr:rowOff>151009</xdr:rowOff>
    </xdr:to>
    <xdr:sp macro="" textlink="">
      <xdr:nvSpPr>
        <xdr:cNvPr id="466" name="楕円 465"/>
        <xdr:cNvSpPr/>
      </xdr:nvSpPr>
      <xdr:spPr>
        <a:xfrm>
          <a:off x="15240000" y="24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161186</xdr:rowOff>
    </xdr:from>
    <xdr:ext cx="762000" cy="259045"/>
    <xdr:sp macro="" textlink="">
      <xdr:nvSpPr>
        <xdr:cNvPr id="467" name="テキスト ボックス 466"/>
        <xdr:cNvSpPr txBox="1"/>
      </xdr:nvSpPr>
      <xdr:spPr>
        <a:xfrm>
          <a:off x="14909800" y="221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20,982
20,909
101.59
10,448,863
9,724,887
687,348
5,238,736
9,599,936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この数値は県平均や類似団体より高い状態である。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年度に、本町の定員適正化計画に基づく人員調整を行ったため、職員数が増加しており、類似団体や県内比較との差が大きくなった。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今後は、より計画的な採用を行い、定員管理の適正化及び効果的な執行体制の確立に努める。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37</xdr:row>
      <xdr:rowOff>143002</xdr:rowOff>
    </xdr:to>
    <xdr:cxnSp macro="">
      <xdr:nvCxnSpPr>
        <xdr:cNvPr id="64" name="直線コネクタ 63"/>
        <xdr:cNvCxnSpPr/>
      </xdr:nvCxnSpPr>
      <xdr:spPr>
        <a:xfrm flipV="1">
          <a:off x="3987800" y="6477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37</xdr:row>
      <xdr:rowOff>161290</xdr:rowOff>
    </xdr:to>
    <xdr:cxnSp macro="">
      <xdr:nvCxnSpPr>
        <xdr:cNvPr id="67" name="直線コネクタ 66"/>
        <xdr:cNvCxnSpPr/>
      </xdr:nvCxnSpPr>
      <xdr:spPr>
        <a:xfrm flipV="1">
          <a:off x="3098800" y="64866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156718</xdr:rowOff>
    </xdr:from>
    <xdr:to>
      <xdr:col>15</xdr:col>
      <xdr:colOff>98425</xdr:colOff>
      <xdr:row>37</xdr:row>
      <xdr:rowOff>161290</xdr:rowOff>
    </xdr:to>
    <xdr:cxnSp macro="">
      <xdr:nvCxnSpPr>
        <xdr:cNvPr id="70" name="直線コネクタ 69"/>
        <xdr:cNvCxnSpPr/>
      </xdr:nvCxnSpPr>
      <xdr:spPr>
        <a:xfrm>
          <a:off x="2209800" y="65003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156718</xdr:rowOff>
    </xdr:from>
    <xdr:to>
      <xdr:col>11</xdr:col>
      <xdr:colOff>9525</xdr:colOff>
      <xdr:row>38</xdr:row>
      <xdr:rowOff>8128</xdr:rowOff>
    </xdr:to>
    <xdr:cxnSp macro="">
      <xdr:nvCxnSpPr>
        <xdr:cNvPr id="73" name="直線コネクタ 72"/>
        <xdr:cNvCxnSpPr/>
      </xdr:nvCxnSpPr>
      <xdr:spPr>
        <a:xfrm flipV="1">
          <a:off x="1320800" y="6500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92202</xdr:rowOff>
    </xdr:from>
    <xdr:to>
      <xdr:col>20</xdr:col>
      <xdr:colOff>38100</xdr:colOff>
      <xdr:row>38</xdr:row>
      <xdr:rowOff>22352</xdr:rowOff>
    </xdr:to>
    <xdr:sp macro="" textlink="">
      <xdr:nvSpPr>
        <xdr:cNvPr id="85" name="楕円 84"/>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7129</xdr:rowOff>
    </xdr:from>
    <xdr:ext cx="736600" cy="259045"/>
    <xdr:sp macro="" textlink="">
      <xdr:nvSpPr>
        <xdr:cNvPr id="86" name="テキスト ボックス 85"/>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128778</xdr:rowOff>
    </xdr:from>
    <xdr:to>
      <xdr:col>6</xdr:col>
      <xdr:colOff>171450</xdr:colOff>
      <xdr:row>38</xdr:row>
      <xdr:rowOff>58928</xdr:rowOff>
    </xdr:to>
    <xdr:sp macro="" textlink="">
      <xdr:nvSpPr>
        <xdr:cNvPr id="91" name="楕円 90"/>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43705</xdr:rowOff>
    </xdr:from>
    <xdr:ext cx="762000" cy="259045"/>
    <xdr:sp macro="" textlink="">
      <xdr:nvSpPr>
        <xdr:cNvPr id="92" name="テキスト ボックス 91"/>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％減少した。類似団体や県平均よりも低い状態である。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主な減少理由は、総合福祉センターはらまちの建設事業が完了し、減少したことである。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今後、電算システム関連経費や保有する施設の老朽化に伴い、物件費は今後増加すると見込んでいる。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b="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15</xdr:row>
      <xdr:rowOff>31750</xdr:rowOff>
    </xdr:to>
    <xdr:cxnSp macro="">
      <xdr:nvCxnSpPr>
        <xdr:cNvPr id="125" name="直線コネクタ 124"/>
        <xdr:cNvCxnSpPr/>
      </xdr:nvCxnSpPr>
      <xdr:spPr>
        <a:xfrm flipV="1">
          <a:off x="15671800" y="2557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46990</xdr:rowOff>
    </xdr:to>
    <xdr:cxnSp macro="">
      <xdr:nvCxnSpPr>
        <xdr:cNvPr id="128" name="直線コネクタ 127"/>
        <xdr:cNvCxnSpPr/>
      </xdr:nvCxnSpPr>
      <xdr:spPr>
        <a:xfrm flipV="1">
          <a:off x="14782800" y="260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46990</xdr:rowOff>
    </xdr:to>
    <xdr:cxnSp macro="">
      <xdr:nvCxnSpPr>
        <xdr:cNvPr id="131" name="直線コネクタ 130"/>
        <xdr:cNvCxnSpPr/>
      </xdr:nvCxnSpPr>
      <xdr:spPr>
        <a:xfrm>
          <a:off x="13893800" y="260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31750</xdr:rowOff>
    </xdr:to>
    <xdr:cxnSp macro="">
      <xdr:nvCxnSpPr>
        <xdr:cNvPr id="134" name="直線コネクタ 133"/>
        <xdr:cNvCxnSpPr/>
      </xdr:nvCxnSpPr>
      <xdr:spPr>
        <a:xfrm>
          <a:off x="13004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4" name="楕円 143"/>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123207</xdr:rowOff>
    </xdr:from>
    <xdr:ext cx="762000" cy="259045"/>
    <xdr:sp macro="" textlink="">
      <xdr:nvSpPr>
        <xdr:cNvPr id="145" name="物件費該当値テキスト"/>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6" name="楕円 145"/>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7" name="テキスト ボックス 146"/>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8" name="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0" name="楕円 149"/>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1" name="テキスト ボックス 150"/>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2" name="楕円 151"/>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3" name="テキスト ボックス 152"/>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％上昇した。この値は類似団体や県平均よりもかなり低い水準である。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上昇した理由は今回障がい者自立支援給付費と地域生活支援事業費が増加したためである。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今後も増加が見込まれるため、多額の費用を要すると思われる。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83457</xdr:rowOff>
    </xdr:to>
    <xdr:cxnSp macro="">
      <xdr:nvCxnSpPr>
        <xdr:cNvPr id="188" name="直線コネクタ 187"/>
        <xdr:cNvCxnSpPr/>
      </xdr:nvCxnSpPr>
      <xdr:spPr>
        <a:xfrm>
          <a:off x="3987800" y="9309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94343</xdr:rowOff>
    </xdr:to>
    <xdr:cxnSp macro="">
      <xdr:nvCxnSpPr>
        <xdr:cNvPr id="191" name="直線コネクタ 190"/>
        <xdr:cNvCxnSpPr/>
      </xdr:nvCxnSpPr>
      <xdr:spPr>
        <a:xfrm flipV="1">
          <a:off x="3098800" y="9309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39915</xdr:rowOff>
    </xdr:from>
    <xdr:to>
      <xdr:col>15</xdr:col>
      <xdr:colOff>98425</xdr:colOff>
      <xdr:row>54</xdr:row>
      <xdr:rowOff>94343</xdr:rowOff>
    </xdr:to>
    <xdr:cxnSp macro="">
      <xdr:nvCxnSpPr>
        <xdr:cNvPr id="194" name="直線コネクタ 193"/>
        <xdr:cNvCxnSpPr/>
      </xdr:nvCxnSpPr>
      <xdr:spPr>
        <a:xfrm>
          <a:off x="2209800" y="9298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39915</xdr:rowOff>
    </xdr:to>
    <xdr:cxnSp macro="">
      <xdr:nvCxnSpPr>
        <xdr:cNvPr id="197" name="直線コネクタ 196"/>
        <xdr:cNvCxnSpPr/>
      </xdr:nvCxnSpPr>
      <xdr:spPr>
        <a:xfrm>
          <a:off x="1320800" y="9222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32657</xdr:rowOff>
    </xdr:from>
    <xdr:to>
      <xdr:col>24</xdr:col>
      <xdr:colOff>76200</xdr:colOff>
      <xdr:row>54</xdr:row>
      <xdr:rowOff>134257</xdr:rowOff>
    </xdr:to>
    <xdr:sp macro="" textlink="">
      <xdr:nvSpPr>
        <xdr:cNvPr id="207" name="楕円 206"/>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49184</xdr:rowOff>
    </xdr:from>
    <xdr:ext cx="762000" cy="259045"/>
    <xdr:sp macro="" textlink="">
      <xdr:nvSpPr>
        <xdr:cNvPr id="208" name="扶助費該当値テキスト"/>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9" name="楕円 208"/>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0" name="テキスト ボックス 209"/>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1" name="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160565</xdr:rowOff>
    </xdr:from>
    <xdr:to>
      <xdr:col>11</xdr:col>
      <xdr:colOff>60325</xdr:colOff>
      <xdr:row>54</xdr:row>
      <xdr:rowOff>90715</xdr:rowOff>
    </xdr:to>
    <xdr:sp macro="" textlink="">
      <xdr:nvSpPr>
        <xdr:cNvPr id="213" name="楕円 212"/>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14" name="テキスト ボックス 213"/>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5" name="楕円 214"/>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6" name="テキスト ボックス 215"/>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前年度と比べ</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上昇した。この数値は県平均、類似団体と比べどちらよりも高い水準である。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繰出金は、国民健康保険事業特別会計、後期高齢者医療特別会計、介護保険特別会計への繰出が主であるが、一人当たり医療費の増加や高齢化に伴う医療費及び介護給付の増加により、今後上昇していくことが懸念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よって、保険税等の収納確保や医療及び介護費の適正化対策を進めていく。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60325</xdr:rowOff>
    </xdr:from>
    <xdr:to>
      <xdr:col>82</xdr:col>
      <xdr:colOff>107950</xdr:colOff>
      <xdr:row>57</xdr:row>
      <xdr:rowOff>107950</xdr:rowOff>
    </xdr:to>
    <xdr:cxnSp macro="">
      <xdr:nvCxnSpPr>
        <xdr:cNvPr id="253" name="直線コネクタ 252"/>
        <xdr:cNvCxnSpPr/>
      </xdr:nvCxnSpPr>
      <xdr:spPr>
        <a:xfrm>
          <a:off x="15671800" y="98329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60325</xdr:rowOff>
    </xdr:from>
    <xdr:to>
      <xdr:col>78</xdr:col>
      <xdr:colOff>69850</xdr:colOff>
      <xdr:row>57</xdr:row>
      <xdr:rowOff>155575</xdr:rowOff>
    </xdr:to>
    <xdr:cxnSp macro="">
      <xdr:nvCxnSpPr>
        <xdr:cNvPr id="256" name="直線コネクタ 255"/>
        <xdr:cNvCxnSpPr/>
      </xdr:nvCxnSpPr>
      <xdr:spPr>
        <a:xfrm flipV="1">
          <a:off x="14782800" y="98329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57</xdr:row>
      <xdr:rowOff>155575</xdr:rowOff>
    </xdr:to>
    <xdr:cxnSp macro="">
      <xdr:nvCxnSpPr>
        <xdr:cNvPr id="259" name="直線コネクタ 258"/>
        <xdr:cNvCxnSpPr/>
      </xdr:nvCxnSpPr>
      <xdr:spPr>
        <a:xfrm>
          <a:off x="13893800" y="9899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50800</xdr:rowOff>
    </xdr:from>
    <xdr:to>
      <xdr:col>69</xdr:col>
      <xdr:colOff>92075</xdr:colOff>
      <xdr:row>57</xdr:row>
      <xdr:rowOff>127000</xdr:rowOff>
    </xdr:to>
    <xdr:cxnSp macro="">
      <xdr:nvCxnSpPr>
        <xdr:cNvPr id="262" name="直線コネクタ 261"/>
        <xdr:cNvCxnSpPr/>
      </xdr:nvCxnSpPr>
      <xdr:spPr>
        <a:xfrm>
          <a:off x="13004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2" name="楕円 271"/>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3"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xdr:rowOff>
    </xdr:from>
    <xdr:to>
      <xdr:col>78</xdr:col>
      <xdr:colOff>120650</xdr:colOff>
      <xdr:row>57</xdr:row>
      <xdr:rowOff>111125</xdr:rowOff>
    </xdr:to>
    <xdr:sp macro="" textlink="">
      <xdr:nvSpPr>
        <xdr:cNvPr id="274" name="楕円 273"/>
        <xdr:cNvSpPr/>
      </xdr:nvSpPr>
      <xdr:spPr>
        <a:xfrm>
          <a:off x="156210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95902</xdr:rowOff>
    </xdr:from>
    <xdr:ext cx="736600" cy="259045"/>
    <xdr:sp macro="" textlink="">
      <xdr:nvSpPr>
        <xdr:cNvPr id="275" name="テキスト ボックス 274"/>
        <xdr:cNvSpPr txBox="1"/>
      </xdr:nvSpPr>
      <xdr:spPr>
        <a:xfrm>
          <a:off x="15290800" y="986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104775</xdr:rowOff>
    </xdr:from>
    <xdr:to>
      <xdr:col>74</xdr:col>
      <xdr:colOff>31750</xdr:colOff>
      <xdr:row>58</xdr:row>
      <xdr:rowOff>34925</xdr:rowOff>
    </xdr:to>
    <xdr:sp macro="" textlink="">
      <xdr:nvSpPr>
        <xdr:cNvPr id="276" name="楕円 275"/>
        <xdr:cNvSpPr/>
      </xdr:nvSpPr>
      <xdr:spPr>
        <a:xfrm>
          <a:off x="14732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19702</xdr:rowOff>
    </xdr:from>
    <xdr:ext cx="762000" cy="259045"/>
    <xdr:sp macro="" textlink="">
      <xdr:nvSpPr>
        <xdr:cNvPr id="277" name="テキスト ボックス 276"/>
        <xdr:cNvSpPr txBox="1"/>
      </xdr:nvSpPr>
      <xdr:spPr>
        <a:xfrm>
          <a:off x="14401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76200</xdr:rowOff>
    </xdr:from>
    <xdr:to>
      <xdr:col>69</xdr:col>
      <xdr:colOff>142875</xdr:colOff>
      <xdr:row>58</xdr:row>
      <xdr:rowOff>6350</xdr:rowOff>
    </xdr:to>
    <xdr:sp macro="" textlink="">
      <xdr:nvSpPr>
        <xdr:cNvPr id="278" name="楕円 277"/>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162577</xdr:rowOff>
    </xdr:from>
    <xdr:ext cx="762000" cy="259045"/>
    <xdr:sp macro="" textlink="">
      <xdr:nvSpPr>
        <xdr:cNvPr id="279" name="テキスト ボックス 278"/>
        <xdr:cNvSpPr txBox="1"/>
      </xdr:nvSpPr>
      <xdr:spPr>
        <a:xfrm>
          <a:off x="13512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80" name="楕円 279"/>
        <xdr:cNvSpPr/>
      </xdr:nvSpPr>
      <xdr:spPr>
        <a:xfrm>
          <a:off x="12954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81" name="テキスト ボックス 280"/>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％増加して</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％となった。子ども・子育て支援費の上昇が主な原因である。これは類似団体とはほぼ同程度の水準であるが、県平均を大きく上回る。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今後、事業の見直しや廃止についての検討を行い、経費の縮減に努めていく。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33274</xdr:rowOff>
    </xdr:to>
    <xdr:cxnSp macro="">
      <xdr:nvCxnSpPr>
        <xdr:cNvPr id="311" name="直線コネクタ 310"/>
        <xdr:cNvCxnSpPr/>
      </xdr:nvCxnSpPr>
      <xdr:spPr>
        <a:xfrm>
          <a:off x="15671800" y="63403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1270</xdr:rowOff>
    </xdr:to>
    <xdr:cxnSp macro="">
      <xdr:nvCxnSpPr>
        <xdr:cNvPr id="314" name="直線コネクタ 313"/>
        <xdr:cNvCxnSpPr/>
      </xdr:nvCxnSpPr>
      <xdr:spPr>
        <a:xfrm flipV="1">
          <a:off x="14782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1270</xdr:rowOff>
    </xdr:to>
    <xdr:cxnSp macro="">
      <xdr:nvCxnSpPr>
        <xdr:cNvPr id="317" name="直線コネクタ 316"/>
        <xdr:cNvCxnSpPr/>
      </xdr:nvCxnSpPr>
      <xdr:spPr>
        <a:xfrm>
          <a:off x="13893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168148</xdr:rowOff>
    </xdr:to>
    <xdr:cxnSp macro="">
      <xdr:nvCxnSpPr>
        <xdr:cNvPr id="320" name="直線コネクタ 319"/>
        <xdr:cNvCxnSpPr/>
      </xdr:nvCxnSpPr>
      <xdr:spPr>
        <a:xfrm>
          <a:off x="13004800" y="62626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30" name="楕円 329"/>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31"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32" name="楕円 331"/>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33" name="テキスト ボックス 332"/>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4" name="楕円 333"/>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5" name="テキスト ボックス 334"/>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6" name="楕円 335"/>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37" name="テキスト ボックス 336"/>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8" name="楕円 337"/>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39" name="テキスト ボックス 338"/>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、類似団体や県平均よりも低い水準である。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年度代の大型償還が終了したため低い水準で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大型事業を控えている状態であるため、年々公債費は増加するものと見込まれる。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今後も事業の必要性や事業効果を考慮し、起債に大きく依存することがないように、財政運営に努めていく。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69850</xdr:rowOff>
    </xdr:to>
    <xdr:cxnSp macro="">
      <xdr:nvCxnSpPr>
        <xdr:cNvPr id="372" name="直線コネクタ 371"/>
        <xdr:cNvCxnSpPr/>
      </xdr:nvCxnSpPr>
      <xdr:spPr>
        <a:xfrm>
          <a:off x="3987800" y="12913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54610</xdr:rowOff>
    </xdr:to>
    <xdr:cxnSp macro="">
      <xdr:nvCxnSpPr>
        <xdr:cNvPr id="375" name="直線コネクタ 374"/>
        <xdr:cNvCxnSpPr/>
      </xdr:nvCxnSpPr>
      <xdr:spPr>
        <a:xfrm>
          <a:off x="3098800" y="12913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54610</xdr:rowOff>
    </xdr:to>
    <xdr:cxnSp macro="">
      <xdr:nvCxnSpPr>
        <xdr:cNvPr id="378" name="直線コネクタ 377"/>
        <xdr:cNvCxnSpPr/>
      </xdr:nvCxnSpPr>
      <xdr:spPr>
        <a:xfrm>
          <a:off x="2209800" y="12867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123190</xdr:rowOff>
    </xdr:to>
    <xdr:cxnSp macro="">
      <xdr:nvCxnSpPr>
        <xdr:cNvPr id="381" name="直線コネクタ 380"/>
        <xdr:cNvCxnSpPr/>
      </xdr:nvCxnSpPr>
      <xdr:spPr>
        <a:xfrm flipV="1">
          <a:off x="1320800" y="12867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1" name="楕円 390"/>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2"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93" name="楕円 392"/>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115587</xdr:rowOff>
    </xdr:from>
    <xdr:ext cx="736600" cy="259045"/>
    <xdr:sp macro="" textlink="">
      <xdr:nvSpPr>
        <xdr:cNvPr id="394" name="テキスト ボックス 393"/>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95" name="楕円 394"/>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macro="" textlink="">
      <xdr:nvSpPr>
        <xdr:cNvPr id="396" name="テキスト ボックス 395"/>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7" name="楕円 396"/>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8" name="テキスト ボックス 397"/>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99" name="楕円 398"/>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400" name="テキスト ボックス 399"/>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前年よりも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％上昇した。県平均と比較すると上回った一方で類似団体では下回っている。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令和元年度において、扶助費及び補助費が増加している。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129287</xdr:rowOff>
    </xdr:to>
    <xdr:cxnSp macro="">
      <xdr:nvCxnSpPr>
        <xdr:cNvPr id="431" name="直線コネクタ 430"/>
        <xdr:cNvCxnSpPr/>
      </xdr:nvCxnSpPr>
      <xdr:spPr>
        <a:xfrm>
          <a:off x="15671800" y="132943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78</xdr:row>
      <xdr:rowOff>17272</xdr:rowOff>
    </xdr:to>
    <xdr:cxnSp macro="">
      <xdr:nvCxnSpPr>
        <xdr:cNvPr id="434" name="直線コネクタ 433"/>
        <xdr:cNvCxnSpPr/>
      </xdr:nvCxnSpPr>
      <xdr:spPr>
        <a:xfrm flipV="1">
          <a:off x="14782800" y="132943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78</xdr:row>
      <xdr:rowOff>17272</xdr:rowOff>
    </xdr:to>
    <xdr:cxnSp macro="">
      <xdr:nvCxnSpPr>
        <xdr:cNvPr id="437" name="直線コネクタ 436"/>
        <xdr:cNvCxnSpPr/>
      </xdr:nvCxnSpPr>
      <xdr:spPr>
        <a:xfrm>
          <a:off x="13893800" y="133355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77</xdr:row>
      <xdr:rowOff>133858</xdr:rowOff>
    </xdr:to>
    <xdr:cxnSp macro="">
      <xdr:nvCxnSpPr>
        <xdr:cNvPr id="440" name="直線コネクタ 439"/>
        <xdr:cNvCxnSpPr/>
      </xdr:nvCxnSpPr>
      <xdr:spPr>
        <a:xfrm>
          <a:off x="13004800" y="13212063"/>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50" name="楕円 449"/>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95014</xdr:rowOff>
    </xdr:from>
    <xdr:ext cx="762000" cy="259045"/>
    <xdr:sp macro="" textlink="">
      <xdr:nvSpPr>
        <xdr:cNvPr id="451" name="公債費以外該当値テキスト"/>
        <xdr:cNvSpPr txBox="1"/>
      </xdr:nvSpPr>
      <xdr:spPr>
        <a:xfrm>
          <a:off x="16598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52" name="楕円 451"/>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53" name="テキスト ボックス 452"/>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54" name="楕円 453"/>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55" name="テキスト ボックス 454"/>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56" name="楕円 455"/>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57" name="テキスト ボックス 456"/>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58" name="楕円 457"/>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59" name="テキスト ボックス 458"/>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137184</xdr:rowOff>
    </xdr:from>
    <xdr:to>
      <xdr:col>29</xdr:col>
      <xdr:colOff>127000</xdr:colOff>
      <xdr:row>15</xdr:row>
      <xdr:rowOff>24761</xdr:rowOff>
    </xdr:to>
    <xdr:cxnSp macro="">
      <xdr:nvCxnSpPr>
        <xdr:cNvPr id="52" name="直線コネクタ 51"/>
        <xdr:cNvCxnSpPr/>
      </xdr:nvCxnSpPr>
      <xdr:spPr bwMode="auto">
        <a:xfrm flipV="1">
          <a:off x="5003800" y="2585109"/>
          <a:ext cx="647700" cy="59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24761</xdr:rowOff>
    </xdr:from>
    <xdr:to>
      <xdr:col>26</xdr:col>
      <xdr:colOff>50800</xdr:colOff>
      <xdr:row>15</xdr:row>
      <xdr:rowOff>35669</xdr:rowOff>
    </xdr:to>
    <xdr:cxnSp macro="">
      <xdr:nvCxnSpPr>
        <xdr:cNvPr id="55" name="直線コネクタ 54"/>
        <xdr:cNvCxnSpPr/>
      </xdr:nvCxnSpPr>
      <xdr:spPr bwMode="auto">
        <a:xfrm flipV="1">
          <a:off x="4305300" y="2644136"/>
          <a:ext cx="698500" cy="10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35669</xdr:rowOff>
    </xdr:from>
    <xdr:to>
      <xdr:col>22</xdr:col>
      <xdr:colOff>114300</xdr:colOff>
      <xdr:row>15</xdr:row>
      <xdr:rowOff>112707</xdr:rowOff>
    </xdr:to>
    <xdr:cxnSp macro="">
      <xdr:nvCxnSpPr>
        <xdr:cNvPr id="58" name="直線コネクタ 57"/>
        <xdr:cNvCxnSpPr/>
      </xdr:nvCxnSpPr>
      <xdr:spPr bwMode="auto">
        <a:xfrm flipV="1">
          <a:off x="3606800" y="2655044"/>
          <a:ext cx="698500" cy="77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112707</xdr:rowOff>
    </xdr:from>
    <xdr:to>
      <xdr:col>18</xdr:col>
      <xdr:colOff>177800</xdr:colOff>
      <xdr:row>15</xdr:row>
      <xdr:rowOff>137559</xdr:rowOff>
    </xdr:to>
    <xdr:cxnSp macro="">
      <xdr:nvCxnSpPr>
        <xdr:cNvPr id="61" name="直線コネクタ 60"/>
        <xdr:cNvCxnSpPr/>
      </xdr:nvCxnSpPr>
      <xdr:spPr bwMode="auto">
        <a:xfrm flipV="1">
          <a:off x="2908300" y="2732082"/>
          <a:ext cx="698500" cy="24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86384</xdr:rowOff>
    </xdr:from>
    <xdr:to>
      <xdr:col>29</xdr:col>
      <xdr:colOff>177800</xdr:colOff>
      <xdr:row>15</xdr:row>
      <xdr:rowOff>16534</xdr:rowOff>
    </xdr:to>
    <xdr:sp macro="" textlink="">
      <xdr:nvSpPr>
        <xdr:cNvPr id="71" name="楕円 70"/>
        <xdr:cNvSpPr/>
      </xdr:nvSpPr>
      <xdr:spPr bwMode="auto">
        <a:xfrm>
          <a:off x="5600700" y="253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102911</xdr:rowOff>
    </xdr:from>
    <xdr:ext cx="762000" cy="259045"/>
    <xdr:sp macro="" textlink="">
      <xdr:nvSpPr>
        <xdr:cNvPr id="72" name="人口1人当たり決算額の推移該当値テキスト130"/>
        <xdr:cNvSpPr txBox="1"/>
      </xdr:nvSpPr>
      <xdr:spPr>
        <a:xfrm>
          <a:off x="5740400" y="237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145411</xdr:rowOff>
    </xdr:from>
    <xdr:to>
      <xdr:col>26</xdr:col>
      <xdr:colOff>101600</xdr:colOff>
      <xdr:row>15</xdr:row>
      <xdr:rowOff>75561</xdr:rowOff>
    </xdr:to>
    <xdr:sp macro="" textlink="">
      <xdr:nvSpPr>
        <xdr:cNvPr id="73" name="楕円 72"/>
        <xdr:cNvSpPr/>
      </xdr:nvSpPr>
      <xdr:spPr bwMode="auto">
        <a:xfrm>
          <a:off x="4953000" y="259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85738</xdr:rowOff>
    </xdr:from>
    <xdr:ext cx="736600" cy="259045"/>
    <xdr:sp macro="" textlink="">
      <xdr:nvSpPr>
        <xdr:cNvPr id="74" name="テキスト ボックス 73"/>
        <xdr:cNvSpPr txBox="1"/>
      </xdr:nvSpPr>
      <xdr:spPr>
        <a:xfrm>
          <a:off x="4622800" y="2362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156319</xdr:rowOff>
    </xdr:from>
    <xdr:to>
      <xdr:col>22</xdr:col>
      <xdr:colOff>165100</xdr:colOff>
      <xdr:row>15</xdr:row>
      <xdr:rowOff>86469</xdr:rowOff>
    </xdr:to>
    <xdr:sp macro="" textlink="">
      <xdr:nvSpPr>
        <xdr:cNvPr id="75" name="楕円 74"/>
        <xdr:cNvSpPr/>
      </xdr:nvSpPr>
      <xdr:spPr bwMode="auto">
        <a:xfrm>
          <a:off x="4254500" y="2604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96646</xdr:rowOff>
    </xdr:from>
    <xdr:ext cx="762000" cy="259045"/>
    <xdr:sp macro="" textlink="">
      <xdr:nvSpPr>
        <xdr:cNvPr id="76" name="テキスト ボックス 75"/>
        <xdr:cNvSpPr txBox="1"/>
      </xdr:nvSpPr>
      <xdr:spPr>
        <a:xfrm>
          <a:off x="3924300" y="237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61907</xdr:rowOff>
    </xdr:from>
    <xdr:to>
      <xdr:col>19</xdr:col>
      <xdr:colOff>38100</xdr:colOff>
      <xdr:row>15</xdr:row>
      <xdr:rowOff>163507</xdr:rowOff>
    </xdr:to>
    <xdr:sp macro="" textlink="">
      <xdr:nvSpPr>
        <xdr:cNvPr id="77" name="楕円 76"/>
        <xdr:cNvSpPr/>
      </xdr:nvSpPr>
      <xdr:spPr bwMode="auto">
        <a:xfrm>
          <a:off x="3556000" y="2681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2234</xdr:rowOff>
    </xdr:from>
    <xdr:ext cx="762000" cy="259045"/>
    <xdr:sp macro="" textlink="">
      <xdr:nvSpPr>
        <xdr:cNvPr id="78" name="テキスト ボックス 77"/>
        <xdr:cNvSpPr txBox="1"/>
      </xdr:nvSpPr>
      <xdr:spPr>
        <a:xfrm>
          <a:off x="3225800" y="245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86759</xdr:rowOff>
    </xdr:from>
    <xdr:to>
      <xdr:col>15</xdr:col>
      <xdr:colOff>101600</xdr:colOff>
      <xdr:row>16</xdr:row>
      <xdr:rowOff>16909</xdr:rowOff>
    </xdr:to>
    <xdr:sp macro="" textlink="">
      <xdr:nvSpPr>
        <xdr:cNvPr id="79" name="楕円 78"/>
        <xdr:cNvSpPr/>
      </xdr:nvSpPr>
      <xdr:spPr bwMode="auto">
        <a:xfrm>
          <a:off x="2857500" y="2706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27086</xdr:rowOff>
    </xdr:from>
    <xdr:ext cx="762000" cy="259045"/>
    <xdr:sp macro="" textlink="">
      <xdr:nvSpPr>
        <xdr:cNvPr id="80" name="テキスト ボックス 79"/>
        <xdr:cNvSpPr txBox="1"/>
      </xdr:nvSpPr>
      <xdr:spPr>
        <a:xfrm>
          <a:off x="2527300" y="247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13157</xdr:rowOff>
    </xdr:from>
    <xdr:to>
      <xdr:col>29</xdr:col>
      <xdr:colOff>127000</xdr:colOff>
      <xdr:row>37</xdr:row>
      <xdr:rowOff>40230</xdr:rowOff>
    </xdr:to>
    <xdr:cxnSp macro="">
      <xdr:nvCxnSpPr>
        <xdr:cNvPr id="115" name="直線コネクタ 114"/>
        <xdr:cNvCxnSpPr/>
      </xdr:nvCxnSpPr>
      <xdr:spPr bwMode="auto">
        <a:xfrm flipV="1">
          <a:off x="5003800" y="7137857"/>
          <a:ext cx="647700" cy="27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1694</xdr:rowOff>
    </xdr:from>
    <xdr:to>
      <xdr:col>26</xdr:col>
      <xdr:colOff>50800</xdr:colOff>
      <xdr:row>37</xdr:row>
      <xdr:rowOff>40230</xdr:rowOff>
    </xdr:to>
    <xdr:cxnSp macro="">
      <xdr:nvCxnSpPr>
        <xdr:cNvPr id="118" name="直線コネクタ 117"/>
        <xdr:cNvCxnSpPr/>
      </xdr:nvCxnSpPr>
      <xdr:spPr bwMode="auto">
        <a:xfrm>
          <a:off x="4305300" y="7126394"/>
          <a:ext cx="698500" cy="38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1694</xdr:rowOff>
    </xdr:from>
    <xdr:to>
      <xdr:col>22</xdr:col>
      <xdr:colOff>114300</xdr:colOff>
      <xdr:row>37</xdr:row>
      <xdr:rowOff>74944</xdr:rowOff>
    </xdr:to>
    <xdr:cxnSp macro="">
      <xdr:nvCxnSpPr>
        <xdr:cNvPr id="121" name="直線コネクタ 120"/>
        <xdr:cNvCxnSpPr/>
      </xdr:nvCxnSpPr>
      <xdr:spPr bwMode="auto">
        <a:xfrm flipV="1">
          <a:off x="3606800" y="7126394"/>
          <a:ext cx="698500" cy="73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71744</xdr:rowOff>
    </xdr:from>
    <xdr:to>
      <xdr:col>18</xdr:col>
      <xdr:colOff>177800</xdr:colOff>
      <xdr:row>37</xdr:row>
      <xdr:rowOff>74944</xdr:rowOff>
    </xdr:to>
    <xdr:cxnSp macro="">
      <xdr:nvCxnSpPr>
        <xdr:cNvPr id="124" name="直線コネクタ 123"/>
        <xdr:cNvCxnSpPr/>
      </xdr:nvCxnSpPr>
      <xdr:spPr bwMode="auto">
        <a:xfrm>
          <a:off x="2908300" y="7196444"/>
          <a:ext cx="698500" cy="3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133807</xdr:rowOff>
    </xdr:from>
    <xdr:to>
      <xdr:col>29</xdr:col>
      <xdr:colOff>177800</xdr:colOff>
      <xdr:row>37</xdr:row>
      <xdr:rowOff>63957</xdr:rowOff>
    </xdr:to>
    <xdr:sp macro="" textlink="">
      <xdr:nvSpPr>
        <xdr:cNvPr id="134" name="楕円 133"/>
        <xdr:cNvSpPr/>
      </xdr:nvSpPr>
      <xdr:spPr bwMode="auto">
        <a:xfrm>
          <a:off x="5600700" y="708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105884</xdr:rowOff>
    </xdr:from>
    <xdr:ext cx="762000" cy="259045"/>
    <xdr:sp macro="" textlink="">
      <xdr:nvSpPr>
        <xdr:cNvPr id="135" name="人口1人当たり決算額の推移該当値テキスト445"/>
        <xdr:cNvSpPr txBox="1"/>
      </xdr:nvSpPr>
      <xdr:spPr>
        <a:xfrm>
          <a:off x="5740400" y="705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160880</xdr:rowOff>
    </xdr:from>
    <xdr:to>
      <xdr:col>26</xdr:col>
      <xdr:colOff>101600</xdr:colOff>
      <xdr:row>37</xdr:row>
      <xdr:rowOff>91030</xdr:rowOff>
    </xdr:to>
    <xdr:sp macro="" textlink="">
      <xdr:nvSpPr>
        <xdr:cNvPr id="136" name="楕円 135"/>
        <xdr:cNvSpPr/>
      </xdr:nvSpPr>
      <xdr:spPr bwMode="auto">
        <a:xfrm>
          <a:off x="4953000" y="711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75807</xdr:rowOff>
    </xdr:from>
    <xdr:ext cx="736600" cy="259045"/>
    <xdr:sp macro="" textlink="">
      <xdr:nvSpPr>
        <xdr:cNvPr id="137" name="テキスト ボックス 136"/>
        <xdr:cNvSpPr txBox="1"/>
      </xdr:nvSpPr>
      <xdr:spPr>
        <a:xfrm>
          <a:off x="4622800" y="720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122344</xdr:rowOff>
    </xdr:from>
    <xdr:to>
      <xdr:col>22</xdr:col>
      <xdr:colOff>165100</xdr:colOff>
      <xdr:row>37</xdr:row>
      <xdr:rowOff>52494</xdr:rowOff>
    </xdr:to>
    <xdr:sp macro="" textlink="">
      <xdr:nvSpPr>
        <xdr:cNvPr id="138" name="楕円 137"/>
        <xdr:cNvSpPr/>
      </xdr:nvSpPr>
      <xdr:spPr bwMode="auto">
        <a:xfrm>
          <a:off x="4254500" y="707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37271</xdr:rowOff>
    </xdr:from>
    <xdr:ext cx="762000" cy="259045"/>
    <xdr:sp macro="" textlink="">
      <xdr:nvSpPr>
        <xdr:cNvPr id="139" name="テキスト ボックス 138"/>
        <xdr:cNvSpPr txBox="1"/>
      </xdr:nvSpPr>
      <xdr:spPr>
        <a:xfrm>
          <a:off x="3924300" y="716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24144</xdr:rowOff>
    </xdr:from>
    <xdr:to>
      <xdr:col>19</xdr:col>
      <xdr:colOff>38100</xdr:colOff>
      <xdr:row>37</xdr:row>
      <xdr:rowOff>125744</xdr:rowOff>
    </xdr:to>
    <xdr:sp macro="" textlink="">
      <xdr:nvSpPr>
        <xdr:cNvPr id="140" name="楕円 139"/>
        <xdr:cNvSpPr/>
      </xdr:nvSpPr>
      <xdr:spPr bwMode="auto">
        <a:xfrm>
          <a:off x="3556000" y="7148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110521</xdr:rowOff>
    </xdr:from>
    <xdr:ext cx="762000" cy="259045"/>
    <xdr:sp macro="" textlink="">
      <xdr:nvSpPr>
        <xdr:cNvPr id="141" name="テキスト ボックス 140"/>
        <xdr:cNvSpPr txBox="1"/>
      </xdr:nvSpPr>
      <xdr:spPr>
        <a:xfrm>
          <a:off x="3225800" y="723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20944</xdr:rowOff>
    </xdr:from>
    <xdr:to>
      <xdr:col>15</xdr:col>
      <xdr:colOff>101600</xdr:colOff>
      <xdr:row>37</xdr:row>
      <xdr:rowOff>122544</xdr:rowOff>
    </xdr:to>
    <xdr:sp macro="" textlink="">
      <xdr:nvSpPr>
        <xdr:cNvPr id="142" name="楕円 141"/>
        <xdr:cNvSpPr/>
      </xdr:nvSpPr>
      <xdr:spPr bwMode="auto">
        <a:xfrm>
          <a:off x="2857500" y="7145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107321</xdr:rowOff>
    </xdr:from>
    <xdr:ext cx="762000" cy="259045"/>
    <xdr:sp macro="" textlink="">
      <xdr:nvSpPr>
        <xdr:cNvPr id="143" name="テキスト ボックス 142"/>
        <xdr:cNvSpPr txBox="1"/>
      </xdr:nvSpPr>
      <xdr:spPr>
        <a:xfrm>
          <a:off x="2527300" y="72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20,982
20,909
101.59
10,448,863
9,724,887
687,348
5,238,736
9,599,936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42031</xdr:rowOff>
    </xdr:from>
    <xdr:to>
      <xdr:col>24</xdr:col>
      <xdr:colOff>63500</xdr:colOff>
      <xdr:row>35</xdr:row>
      <xdr:rowOff>76988</xdr:rowOff>
    </xdr:to>
    <xdr:cxnSp macro="">
      <xdr:nvCxnSpPr>
        <xdr:cNvPr id="61" name="直線コネクタ 60"/>
        <xdr:cNvCxnSpPr/>
      </xdr:nvCxnSpPr>
      <xdr:spPr>
        <a:xfrm>
          <a:off x="3797300" y="6042781"/>
          <a:ext cx="8382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42031</xdr:rowOff>
    </xdr:from>
    <xdr:to>
      <xdr:col>19</xdr:col>
      <xdr:colOff>177800</xdr:colOff>
      <xdr:row>35</xdr:row>
      <xdr:rowOff>73939</xdr:rowOff>
    </xdr:to>
    <xdr:cxnSp macro="">
      <xdr:nvCxnSpPr>
        <xdr:cNvPr id="64" name="直線コネクタ 63"/>
        <xdr:cNvCxnSpPr/>
      </xdr:nvCxnSpPr>
      <xdr:spPr>
        <a:xfrm flipV="1">
          <a:off x="2908300" y="6042781"/>
          <a:ext cx="889000" cy="3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60376</xdr:rowOff>
    </xdr:from>
    <xdr:to>
      <xdr:col>15</xdr:col>
      <xdr:colOff>50800</xdr:colOff>
      <xdr:row>35</xdr:row>
      <xdr:rowOff>73939</xdr:rowOff>
    </xdr:to>
    <xdr:cxnSp macro="">
      <xdr:nvCxnSpPr>
        <xdr:cNvPr id="67" name="直線コネクタ 66"/>
        <xdr:cNvCxnSpPr/>
      </xdr:nvCxnSpPr>
      <xdr:spPr>
        <a:xfrm>
          <a:off x="2019300" y="6061126"/>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60376</xdr:rowOff>
    </xdr:from>
    <xdr:to>
      <xdr:col>10</xdr:col>
      <xdr:colOff>114300</xdr:colOff>
      <xdr:row>35</xdr:row>
      <xdr:rowOff>62281</xdr:rowOff>
    </xdr:to>
    <xdr:cxnSp macro="">
      <xdr:nvCxnSpPr>
        <xdr:cNvPr id="70" name="直線コネクタ 69"/>
        <xdr:cNvCxnSpPr/>
      </xdr:nvCxnSpPr>
      <xdr:spPr>
        <a:xfrm flipV="1">
          <a:off x="1130300" y="606112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26188</xdr:rowOff>
    </xdr:from>
    <xdr:to>
      <xdr:col>24</xdr:col>
      <xdr:colOff>114300</xdr:colOff>
      <xdr:row>35</xdr:row>
      <xdr:rowOff>127788</xdr:rowOff>
    </xdr:to>
    <xdr:sp macro="" textlink="">
      <xdr:nvSpPr>
        <xdr:cNvPr id="80" name="楕円 79"/>
        <xdr:cNvSpPr/>
      </xdr:nvSpPr>
      <xdr:spPr>
        <a:xfrm>
          <a:off x="4584700" y="60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49065</xdr:rowOff>
    </xdr:from>
    <xdr:ext cx="534377" cy="259045"/>
    <xdr:sp macro="" textlink="">
      <xdr:nvSpPr>
        <xdr:cNvPr id="81" name="人件費該当値テキスト"/>
        <xdr:cNvSpPr txBox="1"/>
      </xdr:nvSpPr>
      <xdr:spPr>
        <a:xfrm>
          <a:off x="4686300" y="587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162681</xdr:rowOff>
    </xdr:from>
    <xdr:to>
      <xdr:col>20</xdr:col>
      <xdr:colOff>38100</xdr:colOff>
      <xdr:row>35</xdr:row>
      <xdr:rowOff>92831</xdr:rowOff>
    </xdr:to>
    <xdr:sp macro="" textlink="">
      <xdr:nvSpPr>
        <xdr:cNvPr id="82" name="楕円 81"/>
        <xdr:cNvSpPr/>
      </xdr:nvSpPr>
      <xdr:spPr>
        <a:xfrm>
          <a:off x="3746500" y="59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109358</xdr:rowOff>
    </xdr:from>
    <xdr:ext cx="534377" cy="259045"/>
    <xdr:sp macro="" textlink="">
      <xdr:nvSpPr>
        <xdr:cNvPr id="83" name="テキスト ボックス 82"/>
        <xdr:cNvSpPr txBox="1"/>
      </xdr:nvSpPr>
      <xdr:spPr>
        <a:xfrm>
          <a:off x="3530111" y="57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23139</xdr:rowOff>
    </xdr:from>
    <xdr:to>
      <xdr:col>15</xdr:col>
      <xdr:colOff>101600</xdr:colOff>
      <xdr:row>35</xdr:row>
      <xdr:rowOff>124739</xdr:rowOff>
    </xdr:to>
    <xdr:sp macro="" textlink="">
      <xdr:nvSpPr>
        <xdr:cNvPr id="84" name="楕円 83"/>
        <xdr:cNvSpPr/>
      </xdr:nvSpPr>
      <xdr:spPr>
        <a:xfrm>
          <a:off x="2857500" y="60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141266</xdr:rowOff>
    </xdr:from>
    <xdr:ext cx="534377" cy="259045"/>
    <xdr:sp macro="" textlink="">
      <xdr:nvSpPr>
        <xdr:cNvPr id="85" name="テキスト ボックス 84"/>
        <xdr:cNvSpPr txBox="1"/>
      </xdr:nvSpPr>
      <xdr:spPr>
        <a:xfrm>
          <a:off x="2641111" y="579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9576</xdr:rowOff>
    </xdr:from>
    <xdr:to>
      <xdr:col>10</xdr:col>
      <xdr:colOff>165100</xdr:colOff>
      <xdr:row>35</xdr:row>
      <xdr:rowOff>111176</xdr:rowOff>
    </xdr:to>
    <xdr:sp macro="" textlink="">
      <xdr:nvSpPr>
        <xdr:cNvPr id="86" name="楕円 85"/>
        <xdr:cNvSpPr/>
      </xdr:nvSpPr>
      <xdr:spPr>
        <a:xfrm>
          <a:off x="1968500" y="60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127703</xdr:rowOff>
    </xdr:from>
    <xdr:ext cx="534377" cy="259045"/>
    <xdr:sp macro="" textlink="">
      <xdr:nvSpPr>
        <xdr:cNvPr id="87" name="テキスト ボックス 86"/>
        <xdr:cNvSpPr txBox="1"/>
      </xdr:nvSpPr>
      <xdr:spPr>
        <a:xfrm>
          <a:off x="1752111" y="57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11481</xdr:rowOff>
    </xdr:from>
    <xdr:to>
      <xdr:col>6</xdr:col>
      <xdr:colOff>38100</xdr:colOff>
      <xdr:row>35</xdr:row>
      <xdr:rowOff>113081</xdr:rowOff>
    </xdr:to>
    <xdr:sp macro="" textlink="">
      <xdr:nvSpPr>
        <xdr:cNvPr id="88" name="楕円 87"/>
        <xdr:cNvSpPr/>
      </xdr:nvSpPr>
      <xdr:spPr>
        <a:xfrm>
          <a:off x="1079500" y="601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129608</xdr:rowOff>
    </xdr:from>
    <xdr:ext cx="534377" cy="259045"/>
    <xdr:sp macro="" textlink="">
      <xdr:nvSpPr>
        <xdr:cNvPr id="89" name="テキスト ボックス 88"/>
        <xdr:cNvSpPr txBox="1"/>
      </xdr:nvSpPr>
      <xdr:spPr>
        <a:xfrm>
          <a:off x="863111" y="57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15316</xdr:rowOff>
    </xdr:from>
    <xdr:to>
      <xdr:col>24</xdr:col>
      <xdr:colOff>63500</xdr:colOff>
      <xdr:row>56</xdr:row>
      <xdr:rowOff>29553</xdr:rowOff>
    </xdr:to>
    <xdr:cxnSp macro="">
      <xdr:nvCxnSpPr>
        <xdr:cNvPr id="119" name="直線コネクタ 118"/>
        <xdr:cNvCxnSpPr/>
      </xdr:nvCxnSpPr>
      <xdr:spPr>
        <a:xfrm flipV="1">
          <a:off x="3797300" y="9616516"/>
          <a:ext cx="8382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133833</xdr:rowOff>
    </xdr:from>
    <xdr:to>
      <xdr:col>19</xdr:col>
      <xdr:colOff>177800</xdr:colOff>
      <xdr:row>56</xdr:row>
      <xdr:rowOff>29553</xdr:rowOff>
    </xdr:to>
    <xdr:cxnSp macro="">
      <xdr:nvCxnSpPr>
        <xdr:cNvPr id="122" name="直線コネクタ 121"/>
        <xdr:cNvCxnSpPr/>
      </xdr:nvCxnSpPr>
      <xdr:spPr>
        <a:xfrm>
          <a:off x="2908300" y="9563583"/>
          <a:ext cx="889000" cy="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133833</xdr:rowOff>
    </xdr:from>
    <xdr:to>
      <xdr:col>15</xdr:col>
      <xdr:colOff>50800</xdr:colOff>
      <xdr:row>56</xdr:row>
      <xdr:rowOff>104610</xdr:rowOff>
    </xdr:to>
    <xdr:cxnSp macro="">
      <xdr:nvCxnSpPr>
        <xdr:cNvPr id="125" name="直線コネクタ 124"/>
        <xdr:cNvCxnSpPr/>
      </xdr:nvCxnSpPr>
      <xdr:spPr>
        <a:xfrm flipV="1">
          <a:off x="2019300" y="9563583"/>
          <a:ext cx="889000" cy="1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103556</xdr:rowOff>
    </xdr:from>
    <xdr:to>
      <xdr:col>10</xdr:col>
      <xdr:colOff>114300</xdr:colOff>
      <xdr:row>56</xdr:row>
      <xdr:rowOff>104610</xdr:rowOff>
    </xdr:to>
    <xdr:cxnSp macro="">
      <xdr:nvCxnSpPr>
        <xdr:cNvPr id="128" name="直線コネクタ 127"/>
        <xdr:cNvCxnSpPr/>
      </xdr:nvCxnSpPr>
      <xdr:spPr>
        <a:xfrm>
          <a:off x="1130300" y="9704756"/>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135966</xdr:rowOff>
    </xdr:from>
    <xdr:to>
      <xdr:col>24</xdr:col>
      <xdr:colOff>114300</xdr:colOff>
      <xdr:row>56</xdr:row>
      <xdr:rowOff>66116</xdr:rowOff>
    </xdr:to>
    <xdr:sp macro="" textlink="">
      <xdr:nvSpPr>
        <xdr:cNvPr id="138" name="楕円 137"/>
        <xdr:cNvSpPr/>
      </xdr:nvSpPr>
      <xdr:spPr>
        <a:xfrm>
          <a:off x="4584700" y="956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158843</xdr:rowOff>
    </xdr:from>
    <xdr:ext cx="534377" cy="259045"/>
    <xdr:sp macro="" textlink="">
      <xdr:nvSpPr>
        <xdr:cNvPr id="139" name="物件費該当値テキスト"/>
        <xdr:cNvSpPr txBox="1"/>
      </xdr:nvSpPr>
      <xdr:spPr>
        <a:xfrm>
          <a:off x="4686300" y="941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150203</xdr:rowOff>
    </xdr:from>
    <xdr:to>
      <xdr:col>20</xdr:col>
      <xdr:colOff>38100</xdr:colOff>
      <xdr:row>56</xdr:row>
      <xdr:rowOff>80353</xdr:rowOff>
    </xdr:to>
    <xdr:sp macro="" textlink="">
      <xdr:nvSpPr>
        <xdr:cNvPr id="140" name="楕円 139"/>
        <xdr:cNvSpPr/>
      </xdr:nvSpPr>
      <xdr:spPr>
        <a:xfrm>
          <a:off x="3746500" y="95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96880</xdr:rowOff>
    </xdr:from>
    <xdr:ext cx="534377" cy="259045"/>
    <xdr:sp macro="" textlink="">
      <xdr:nvSpPr>
        <xdr:cNvPr id="141" name="テキスト ボックス 140"/>
        <xdr:cNvSpPr txBox="1"/>
      </xdr:nvSpPr>
      <xdr:spPr>
        <a:xfrm>
          <a:off x="3530111" y="935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83033</xdr:rowOff>
    </xdr:from>
    <xdr:to>
      <xdr:col>15</xdr:col>
      <xdr:colOff>101600</xdr:colOff>
      <xdr:row>56</xdr:row>
      <xdr:rowOff>13183</xdr:rowOff>
    </xdr:to>
    <xdr:sp macro="" textlink="">
      <xdr:nvSpPr>
        <xdr:cNvPr id="142" name="楕円 141"/>
        <xdr:cNvSpPr/>
      </xdr:nvSpPr>
      <xdr:spPr>
        <a:xfrm>
          <a:off x="2857500" y="95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29710</xdr:rowOff>
    </xdr:from>
    <xdr:ext cx="534377" cy="259045"/>
    <xdr:sp macro="" textlink="">
      <xdr:nvSpPr>
        <xdr:cNvPr id="143" name="テキスト ボックス 142"/>
        <xdr:cNvSpPr txBox="1"/>
      </xdr:nvSpPr>
      <xdr:spPr>
        <a:xfrm>
          <a:off x="2641111" y="928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53810</xdr:rowOff>
    </xdr:from>
    <xdr:to>
      <xdr:col>10</xdr:col>
      <xdr:colOff>165100</xdr:colOff>
      <xdr:row>56</xdr:row>
      <xdr:rowOff>155410</xdr:rowOff>
    </xdr:to>
    <xdr:sp macro="" textlink="">
      <xdr:nvSpPr>
        <xdr:cNvPr id="144" name="楕円 143"/>
        <xdr:cNvSpPr/>
      </xdr:nvSpPr>
      <xdr:spPr>
        <a:xfrm>
          <a:off x="1968500" y="96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487</xdr:rowOff>
    </xdr:from>
    <xdr:ext cx="534377" cy="259045"/>
    <xdr:sp macro="" textlink="">
      <xdr:nvSpPr>
        <xdr:cNvPr id="145" name="テキスト ボックス 144"/>
        <xdr:cNvSpPr txBox="1"/>
      </xdr:nvSpPr>
      <xdr:spPr>
        <a:xfrm>
          <a:off x="1752111" y="943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52756</xdr:rowOff>
    </xdr:from>
    <xdr:to>
      <xdr:col>6</xdr:col>
      <xdr:colOff>38100</xdr:colOff>
      <xdr:row>56</xdr:row>
      <xdr:rowOff>154356</xdr:rowOff>
    </xdr:to>
    <xdr:sp macro="" textlink="">
      <xdr:nvSpPr>
        <xdr:cNvPr id="146" name="楕円 145"/>
        <xdr:cNvSpPr/>
      </xdr:nvSpPr>
      <xdr:spPr>
        <a:xfrm>
          <a:off x="1079500" y="96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170883</xdr:rowOff>
    </xdr:from>
    <xdr:ext cx="534377" cy="259045"/>
    <xdr:sp macro="" textlink="">
      <xdr:nvSpPr>
        <xdr:cNvPr id="147" name="テキスト ボックス 146"/>
        <xdr:cNvSpPr txBox="1"/>
      </xdr:nvSpPr>
      <xdr:spPr>
        <a:xfrm>
          <a:off x="863111" y="942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47003</xdr:rowOff>
    </xdr:from>
    <xdr:to>
      <xdr:col>24</xdr:col>
      <xdr:colOff>63500</xdr:colOff>
      <xdr:row>76</xdr:row>
      <xdr:rowOff>98780</xdr:rowOff>
    </xdr:to>
    <xdr:cxnSp macro="">
      <xdr:nvCxnSpPr>
        <xdr:cNvPr id="172" name="直線コネクタ 171"/>
        <xdr:cNvCxnSpPr/>
      </xdr:nvCxnSpPr>
      <xdr:spPr>
        <a:xfrm flipV="1">
          <a:off x="3797300" y="13077203"/>
          <a:ext cx="838200" cy="5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67805</xdr:rowOff>
    </xdr:from>
    <xdr:to>
      <xdr:col>19</xdr:col>
      <xdr:colOff>177800</xdr:colOff>
      <xdr:row>76</xdr:row>
      <xdr:rowOff>98780</xdr:rowOff>
    </xdr:to>
    <xdr:cxnSp macro="">
      <xdr:nvCxnSpPr>
        <xdr:cNvPr id="175" name="直線コネクタ 174"/>
        <xdr:cNvCxnSpPr/>
      </xdr:nvCxnSpPr>
      <xdr:spPr>
        <a:xfrm>
          <a:off x="2908300" y="13098005"/>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163874</xdr:rowOff>
    </xdr:from>
    <xdr:to>
      <xdr:col>15</xdr:col>
      <xdr:colOff>50800</xdr:colOff>
      <xdr:row>76</xdr:row>
      <xdr:rowOff>67805</xdr:rowOff>
    </xdr:to>
    <xdr:cxnSp macro="">
      <xdr:nvCxnSpPr>
        <xdr:cNvPr id="178" name="直線コネクタ 177"/>
        <xdr:cNvCxnSpPr/>
      </xdr:nvCxnSpPr>
      <xdr:spPr>
        <a:xfrm>
          <a:off x="2019300" y="13022624"/>
          <a:ext cx="889000" cy="7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163874</xdr:rowOff>
    </xdr:from>
    <xdr:to>
      <xdr:col>10</xdr:col>
      <xdr:colOff>114300</xdr:colOff>
      <xdr:row>76</xdr:row>
      <xdr:rowOff>38315</xdr:rowOff>
    </xdr:to>
    <xdr:cxnSp macro="">
      <xdr:nvCxnSpPr>
        <xdr:cNvPr id="181" name="直線コネクタ 180"/>
        <xdr:cNvCxnSpPr/>
      </xdr:nvCxnSpPr>
      <xdr:spPr>
        <a:xfrm flipV="1">
          <a:off x="1130300" y="13022624"/>
          <a:ext cx="889000" cy="4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167653</xdr:rowOff>
    </xdr:from>
    <xdr:to>
      <xdr:col>24</xdr:col>
      <xdr:colOff>114300</xdr:colOff>
      <xdr:row>76</xdr:row>
      <xdr:rowOff>97803</xdr:rowOff>
    </xdr:to>
    <xdr:sp macro="" textlink="">
      <xdr:nvSpPr>
        <xdr:cNvPr id="191" name="楕円 190"/>
        <xdr:cNvSpPr/>
      </xdr:nvSpPr>
      <xdr:spPr>
        <a:xfrm>
          <a:off x="4584700" y="130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19080</xdr:rowOff>
    </xdr:from>
    <xdr:ext cx="469744" cy="259045"/>
    <xdr:sp macro="" textlink="">
      <xdr:nvSpPr>
        <xdr:cNvPr id="192" name="維持補修費該当値テキスト"/>
        <xdr:cNvSpPr txBox="1"/>
      </xdr:nvSpPr>
      <xdr:spPr>
        <a:xfrm>
          <a:off x="4686300" y="128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47980</xdr:rowOff>
    </xdr:from>
    <xdr:to>
      <xdr:col>20</xdr:col>
      <xdr:colOff>38100</xdr:colOff>
      <xdr:row>76</xdr:row>
      <xdr:rowOff>149580</xdr:rowOff>
    </xdr:to>
    <xdr:sp macro="" textlink="">
      <xdr:nvSpPr>
        <xdr:cNvPr id="193" name="楕円 192"/>
        <xdr:cNvSpPr/>
      </xdr:nvSpPr>
      <xdr:spPr>
        <a:xfrm>
          <a:off x="3746500" y="130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166108</xdr:rowOff>
    </xdr:from>
    <xdr:ext cx="469744" cy="259045"/>
    <xdr:sp macro="" textlink="">
      <xdr:nvSpPr>
        <xdr:cNvPr id="194" name="テキスト ボックス 193"/>
        <xdr:cNvSpPr txBox="1"/>
      </xdr:nvSpPr>
      <xdr:spPr>
        <a:xfrm>
          <a:off x="3562428" y="1285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17005</xdr:rowOff>
    </xdr:from>
    <xdr:to>
      <xdr:col>15</xdr:col>
      <xdr:colOff>101600</xdr:colOff>
      <xdr:row>76</xdr:row>
      <xdr:rowOff>118605</xdr:rowOff>
    </xdr:to>
    <xdr:sp macro="" textlink="">
      <xdr:nvSpPr>
        <xdr:cNvPr id="195" name="楕円 194"/>
        <xdr:cNvSpPr/>
      </xdr:nvSpPr>
      <xdr:spPr>
        <a:xfrm>
          <a:off x="2857500" y="130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135132</xdr:rowOff>
    </xdr:from>
    <xdr:ext cx="469744" cy="259045"/>
    <xdr:sp macro="" textlink="">
      <xdr:nvSpPr>
        <xdr:cNvPr id="196" name="テキスト ボックス 195"/>
        <xdr:cNvSpPr txBox="1"/>
      </xdr:nvSpPr>
      <xdr:spPr>
        <a:xfrm>
          <a:off x="2673428" y="1282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113074</xdr:rowOff>
    </xdr:from>
    <xdr:to>
      <xdr:col>10</xdr:col>
      <xdr:colOff>165100</xdr:colOff>
      <xdr:row>76</xdr:row>
      <xdr:rowOff>43225</xdr:rowOff>
    </xdr:to>
    <xdr:sp macro="" textlink="">
      <xdr:nvSpPr>
        <xdr:cNvPr id="197" name="楕円 196"/>
        <xdr:cNvSpPr/>
      </xdr:nvSpPr>
      <xdr:spPr>
        <a:xfrm>
          <a:off x="1968500" y="129718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59751</xdr:rowOff>
    </xdr:from>
    <xdr:ext cx="469744" cy="259045"/>
    <xdr:sp macro="" textlink="">
      <xdr:nvSpPr>
        <xdr:cNvPr id="198" name="テキスト ボックス 197"/>
        <xdr:cNvSpPr txBox="1"/>
      </xdr:nvSpPr>
      <xdr:spPr>
        <a:xfrm>
          <a:off x="1784428" y="127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158965</xdr:rowOff>
    </xdr:from>
    <xdr:to>
      <xdr:col>6</xdr:col>
      <xdr:colOff>38100</xdr:colOff>
      <xdr:row>76</xdr:row>
      <xdr:rowOff>89115</xdr:rowOff>
    </xdr:to>
    <xdr:sp macro="" textlink="">
      <xdr:nvSpPr>
        <xdr:cNvPr id="199" name="楕円 198"/>
        <xdr:cNvSpPr/>
      </xdr:nvSpPr>
      <xdr:spPr>
        <a:xfrm>
          <a:off x="1079500" y="130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105643</xdr:rowOff>
    </xdr:from>
    <xdr:ext cx="469744" cy="259045"/>
    <xdr:sp macro="" textlink="">
      <xdr:nvSpPr>
        <xdr:cNvPr id="200" name="テキスト ボックス 199"/>
        <xdr:cNvSpPr txBox="1"/>
      </xdr:nvSpPr>
      <xdr:spPr>
        <a:xfrm>
          <a:off x="895428" y="1279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105344</xdr:rowOff>
    </xdr:from>
    <xdr:to>
      <xdr:col>24</xdr:col>
      <xdr:colOff>63500</xdr:colOff>
      <xdr:row>98</xdr:row>
      <xdr:rowOff>137218</xdr:rowOff>
    </xdr:to>
    <xdr:cxnSp macro="">
      <xdr:nvCxnSpPr>
        <xdr:cNvPr id="232" name="直線コネクタ 231"/>
        <xdr:cNvCxnSpPr/>
      </xdr:nvCxnSpPr>
      <xdr:spPr>
        <a:xfrm flipV="1">
          <a:off x="3797300" y="16907444"/>
          <a:ext cx="838200" cy="3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128139</xdr:rowOff>
    </xdr:from>
    <xdr:to>
      <xdr:col>19</xdr:col>
      <xdr:colOff>177800</xdr:colOff>
      <xdr:row>98</xdr:row>
      <xdr:rowOff>137218</xdr:rowOff>
    </xdr:to>
    <xdr:cxnSp macro="">
      <xdr:nvCxnSpPr>
        <xdr:cNvPr id="235" name="直線コネクタ 234"/>
        <xdr:cNvCxnSpPr/>
      </xdr:nvCxnSpPr>
      <xdr:spPr>
        <a:xfrm>
          <a:off x="2908300" y="16930239"/>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128139</xdr:rowOff>
    </xdr:from>
    <xdr:to>
      <xdr:col>15</xdr:col>
      <xdr:colOff>50800</xdr:colOff>
      <xdr:row>98</xdr:row>
      <xdr:rowOff>155195</xdr:rowOff>
    </xdr:to>
    <xdr:cxnSp macro="">
      <xdr:nvCxnSpPr>
        <xdr:cNvPr id="238" name="直線コネクタ 237"/>
        <xdr:cNvCxnSpPr/>
      </xdr:nvCxnSpPr>
      <xdr:spPr>
        <a:xfrm flipV="1">
          <a:off x="2019300" y="16930239"/>
          <a:ext cx="889000" cy="2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155195</xdr:rowOff>
    </xdr:from>
    <xdr:to>
      <xdr:col>10</xdr:col>
      <xdr:colOff>114300</xdr:colOff>
      <xdr:row>99</xdr:row>
      <xdr:rowOff>71740</xdr:rowOff>
    </xdr:to>
    <xdr:cxnSp macro="">
      <xdr:nvCxnSpPr>
        <xdr:cNvPr id="241" name="直線コネクタ 240"/>
        <xdr:cNvCxnSpPr/>
      </xdr:nvCxnSpPr>
      <xdr:spPr>
        <a:xfrm flipV="1">
          <a:off x="1130300" y="16957295"/>
          <a:ext cx="889000" cy="8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54544</xdr:rowOff>
    </xdr:from>
    <xdr:to>
      <xdr:col>24</xdr:col>
      <xdr:colOff>114300</xdr:colOff>
      <xdr:row>98</xdr:row>
      <xdr:rowOff>156144</xdr:rowOff>
    </xdr:to>
    <xdr:sp macro="" textlink="">
      <xdr:nvSpPr>
        <xdr:cNvPr id="251" name="楕円 250"/>
        <xdr:cNvSpPr/>
      </xdr:nvSpPr>
      <xdr:spPr>
        <a:xfrm>
          <a:off x="4584700" y="1685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32971</xdr:rowOff>
    </xdr:from>
    <xdr:ext cx="534377" cy="259045"/>
    <xdr:sp macro="" textlink="">
      <xdr:nvSpPr>
        <xdr:cNvPr id="252" name="扶助費該当値テキスト"/>
        <xdr:cNvSpPr txBox="1"/>
      </xdr:nvSpPr>
      <xdr:spPr>
        <a:xfrm>
          <a:off x="4686300" y="1683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86418</xdr:rowOff>
    </xdr:from>
    <xdr:to>
      <xdr:col>20</xdr:col>
      <xdr:colOff>38100</xdr:colOff>
      <xdr:row>99</xdr:row>
      <xdr:rowOff>16568</xdr:rowOff>
    </xdr:to>
    <xdr:sp macro="" textlink="">
      <xdr:nvSpPr>
        <xdr:cNvPr id="253" name="楕円 252"/>
        <xdr:cNvSpPr/>
      </xdr:nvSpPr>
      <xdr:spPr>
        <a:xfrm>
          <a:off x="3746500" y="168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7695</xdr:rowOff>
    </xdr:from>
    <xdr:ext cx="534377" cy="259045"/>
    <xdr:sp macro="" textlink="">
      <xdr:nvSpPr>
        <xdr:cNvPr id="254" name="テキスト ボックス 253"/>
        <xdr:cNvSpPr txBox="1"/>
      </xdr:nvSpPr>
      <xdr:spPr>
        <a:xfrm>
          <a:off x="3530111" y="1698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77339</xdr:rowOff>
    </xdr:from>
    <xdr:to>
      <xdr:col>15</xdr:col>
      <xdr:colOff>101600</xdr:colOff>
      <xdr:row>99</xdr:row>
      <xdr:rowOff>7489</xdr:rowOff>
    </xdr:to>
    <xdr:sp macro="" textlink="">
      <xdr:nvSpPr>
        <xdr:cNvPr id="255" name="楕円 254"/>
        <xdr:cNvSpPr/>
      </xdr:nvSpPr>
      <xdr:spPr>
        <a:xfrm>
          <a:off x="2857500" y="168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170066</xdr:rowOff>
    </xdr:from>
    <xdr:ext cx="534377" cy="259045"/>
    <xdr:sp macro="" textlink="">
      <xdr:nvSpPr>
        <xdr:cNvPr id="256" name="テキスト ボックス 255"/>
        <xdr:cNvSpPr txBox="1"/>
      </xdr:nvSpPr>
      <xdr:spPr>
        <a:xfrm>
          <a:off x="2641111" y="169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104395</xdr:rowOff>
    </xdr:from>
    <xdr:to>
      <xdr:col>10</xdr:col>
      <xdr:colOff>165100</xdr:colOff>
      <xdr:row>99</xdr:row>
      <xdr:rowOff>34545</xdr:rowOff>
    </xdr:to>
    <xdr:sp macro="" textlink="">
      <xdr:nvSpPr>
        <xdr:cNvPr id="257" name="楕円 256"/>
        <xdr:cNvSpPr/>
      </xdr:nvSpPr>
      <xdr:spPr>
        <a:xfrm>
          <a:off x="1968500" y="169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25672</xdr:rowOff>
    </xdr:from>
    <xdr:ext cx="534377" cy="259045"/>
    <xdr:sp macro="" textlink="">
      <xdr:nvSpPr>
        <xdr:cNvPr id="258" name="テキスト ボックス 257"/>
        <xdr:cNvSpPr txBox="1"/>
      </xdr:nvSpPr>
      <xdr:spPr>
        <a:xfrm>
          <a:off x="1752111" y="1699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20940</xdr:rowOff>
    </xdr:from>
    <xdr:to>
      <xdr:col>6</xdr:col>
      <xdr:colOff>38100</xdr:colOff>
      <xdr:row>99</xdr:row>
      <xdr:rowOff>122540</xdr:rowOff>
    </xdr:to>
    <xdr:sp macro="" textlink="">
      <xdr:nvSpPr>
        <xdr:cNvPr id="259" name="楕円 258"/>
        <xdr:cNvSpPr/>
      </xdr:nvSpPr>
      <xdr:spPr>
        <a:xfrm>
          <a:off x="1079500" y="1699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113667</xdr:rowOff>
    </xdr:from>
    <xdr:ext cx="534377" cy="259045"/>
    <xdr:sp macro="" textlink="">
      <xdr:nvSpPr>
        <xdr:cNvPr id="260" name="テキスト ボックス 259"/>
        <xdr:cNvSpPr txBox="1"/>
      </xdr:nvSpPr>
      <xdr:spPr>
        <a:xfrm>
          <a:off x="863111" y="1708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39889</xdr:rowOff>
    </xdr:from>
    <xdr:to>
      <xdr:col>55</xdr:col>
      <xdr:colOff>0</xdr:colOff>
      <xdr:row>36</xdr:row>
      <xdr:rowOff>68704</xdr:rowOff>
    </xdr:to>
    <xdr:cxnSp macro="">
      <xdr:nvCxnSpPr>
        <xdr:cNvPr id="291" name="直線コネクタ 290"/>
        <xdr:cNvCxnSpPr/>
      </xdr:nvCxnSpPr>
      <xdr:spPr>
        <a:xfrm flipV="1">
          <a:off x="9639300" y="6212089"/>
          <a:ext cx="838200" cy="2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12087</xdr:rowOff>
    </xdr:from>
    <xdr:to>
      <xdr:col>50</xdr:col>
      <xdr:colOff>114300</xdr:colOff>
      <xdr:row>36</xdr:row>
      <xdr:rowOff>68704</xdr:rowOff>
    </xdr:to>
    <xdr:cxnSp macro="">
      <xdr:nvCxnSpPr>
        <xdr:cNvPr id="294" name="直線コネクタ 293"/>
        <xdr:cNvCxnSpPr/>
      </xdr:nvCxnSpPr>
      <xdr:spPr>
        <a:xfrm>
          <a:off x="8750300" y="6184287"/>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12087</xdr:rowOff>
    </xdr:from>
    <xdr:to>
      <xdr:col>45</xdr:col>
      <xdr:colOff>177800</xdr:colOff>
      <xdr:row>36</xdr:row>
      <xdr:rowOff>59853</xdr:rowOff>
    </xdr:to>
    <xdr:cxnSp macro="">
      <xdr:nvCxnSpPr>
        <xdr:cNvPr id="297" name="直線コネクタ 296"/>
        <xdr:cNvCxnSpPr/>
      </xdr:nvCxnSpPr>
      <xdr:spPr>
        <a:xfrm flipV="1">
          <a:off x="7861300" y="6184287"/>
          <a:ext cx="889000" cy="4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59853</xdr:rowOff>
    </xdr:from>
    <xdr:to>
      <xdr:col>41</xdr:col>
      <xdr:colOff>50800</xdr:colOff>
      <xdr:row>36</xdr:row>
      <xdr:rowOff>63783</xdr:rowOff>
    </xdr:to>
    <xdr:cxnSp macro="">
      <xdr:nvCxnSpPr>
        <xdr:cNvPr id="300" name="直線コネクタ 299"/>
        <xdr:cNvCxnSpPr/>
      </xdr:nvCxnSpPr>
      <xdr:spPr>
        <a:xfrm flipV="1">
          <a:off x="6972300" y="6232053"/>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160539</xdr:rowOff>
    </xdr:from>
    <xdr:to>
      <xdr:col>55</xdr:col>
      <xdr:colOff>50800</xdr:colOff>
      <xdr:row>36</xdr:row>
      <xdr:rowOff>90689</xdr:rowOff>
    </xdr:to>
    <xdr:sp macro="" textlink="">
      <xdr:nvSpPr>
        <xdr:cNvPr id="310" name="楕円 309"/>
        <xdr:cNvSpPr/>
      </xdr:nvSpPr>
      <xdr:spPr>
        <a:xfrm>
          <a:off x="10426700" y="616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11966</xdr:rowOff>
    </xdr:from>
    <xdr:ext cx="534377" cy="259045"/>
    <xdr:sp macro="" textlink="">
      <xdr:nvSpPr>
        <xdr:cNvPr id="311" name="補助費等該当値テキスト"/>
        <xdr:cNvSpPr txBox="1"/>
      </xdr:nvSpPr>
      <xdr:spPr>
        <a:xfrm>
          <a:off x="10528300" y="601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17904</xdr:rowOff>
    </xdr:from>
    <xdr:to>
      <xdr:col>50</xdr:col>
      <xdr:colOff>165100</xdr:colOff>
      <xdr:row>36</xdr:row>
      <xdr:rowOff>119504</xdr:rowOff>
    </xdr:to>
    <xdr:sp macro="" textlink="">
      <xdr:nvSpPr>
        <xdr:cNvPr id="312" name="楕円 311"/>
        <xdr:cNvSpPr/>
      </xdr:nvSpPr>
      <xdr:spPr>
        <a:xfrm>
          <a:off x="9588500" y="619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136031</xdr:rowOff>
    </xdr:from>
    <xdr:ext cx="534377" cy="259045"/>
    <xdr:sp macro="" textlink="">
      <xdr:nvSpPr>
        <xdr:cNvPr id="313" name="テキスト ボックス 312"/>
        <xdr:cNvSpPr txBox="1"/>
      </xdr:nvSpPr>
      <xdr:spPr>
        <a:xfrm>
          <a:off x="9372111" y="596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132737</xdr:rowOff>
    </xdr:from>
    <xdr:to>
      <xdr:col>46</xdr:col>
      <xdr:colOff>38100</xdr:colOff>
      <xdr:row>36</xdr:row>
      <xdr:rowOff>62887</xdr:rowOff>
    </xdr:to>
    <xdr:sp macro="" textlink="">
      <xdr:nvSpPr>
        <xdr:cNvPr id="314" name="楕円 313"/>
        <xdr:cNvSpPr/>
      </xdr:nvSpPr>
      <xdr:spPr>
        <a:xfrm>
          <a:off x="8699500" y="61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79414</xdr:rowOff>
    </xdr:from>
    <xdr:ext cx="534377" cy="259045"/>
    <xdr:sp macro="" textlink="">
      <xdr:nvSpPr>
        <xdr:cNvPr id="315" name="テキスト ボックス 314"/>
        <xdr:cNvSpPr txBox="1"/>
      </xdr:nvSpPr>
      <xdr:spPr>
        <a:xfrm>
          <a:off x="8483111" y="590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9053</xdr:rowOff>
    </xdr:from>
    <xdr:to>
      <xdr:col>41</xdr:col>
      <xdr:colOff>101600</xdr:colOff>
      <xdr:row>36</xdr:row>
      <xdr:rowOff>110653</xdr:rowOff>
    </xdr:to>
    <xdr:sp macro="" textlink="">
      <xdr:nvSpPr>
        <xdr:cNvPr id="316" name="楕円 315"/>
        <xdr:cNvSpPr/>
      </xdr:nvSpPr>
      <xdr:spPr>
        <a:xfrm>
          <a:off x="7810500" y="61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127180</xdr:rowOff>
    </xdr:from>
    <xdr:ext cx="534377" cy="259045"/>
    <xdr:sp macro="" textlink="">
      <xdr:nvSpPr>
        <xdr:cNvPr id="317" name="テキスト ボックス 316"/>
        <xdr:cNvSpPr txBox="1"/>
      </xdr:nvSpPr>
      <xdr:spPr>
        <a:xfrm>
          <a:off x="7594111" y="59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12983</xdr:rowOff>
    </xdr:from>
    <xdr:to>
      <xdr:col>36</xdr:col>
      <xdr:colOff>165100</xdr:colOff>
      <xdr:row>36</xdr:row>
      <xdr:rowOff>114583</xdr:rowOff>
    </xdr:to>
    <xdr:sp macro="" textlink="">
      <xdr:nvSpPr>
        <xdr:cNvPr id="318" name="楕円 317"/>
        <xdr:cNvSpPr/>
      </xdr:nvSpPr>
      <xdr:spPr>
        <a:xfrm>
          <a:off x="6921500" y="61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131110</xdr:rowOff>
    </xdr:from>
    <xdr:ext cx="534377" cy="259045"/>
    <xdr:sp macro="" textlink="">
      <xdr:nvSpPr>
        <xdr:cNvPr id="319" name="テキスト ボックス 318"/>
        <xdr:cNvSpPr txBox="1"/>
      </xdr:nvSpPr>
      <xdr:spPr>
        <a:xfrm>
          <a:off x="6705111" y="596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32327</xdr:rowOff>
    </xdr:from>
    <xdr:to>
      <xdr:col>55</xdr:col>
      <xdr:colOff>0</xdr:colOff>
      <xdr:row>57</xdr:row>
      <xdr:rowOff>135858</xdr:rowOff>
    </xdr:to>
    <xdr:cxnSp macro="">
      <xdr:nvCxnSpPr>
        <xdr:cNvPr id="346" name="直線コネクタ 345"/>
        <xdr:cNvCxnSpPr/>
      </xdr:nvCxnSpPr>
      <xdr:spPr>
        <a:xfrm flipV="1">
          <a:off x="9639300" y="9804977"/>
          <a:ext cx="838200" cy="10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115379</xdr:rowOff>
    </xdr:from>
    <xdr:to>
      <xdr:col>50</xdr:col>
      <xdr:colOff>114300</xdr:colOff>
      <xdr:row>57</xdr:row>
      <xdr:rowOff>135858</xdr:rowOff>
    </xdr:to>
    <xdr:cxnSp macro="">
      <xdr:nvCxnSpPr>
        <xdr:cNvPr id="349" name="直線コネクタ 348"/>
        <xdr:cNvCxnSpPr/>
      </xdr:nvCxnSpPr>
      <xdr:spPr>
        <a:xfrm>
          <a:off x="8750300" y="9888029"/>
          <a:ext cx="8890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115379</xdr:rowOff>
    </xdr:from>
    <xdr:to>
      <xdr:col>45</xdr:col>
      <xdr:colOff>177800</xdr:colOff>
      <xdr:row>58</xdr:row>
      <xdr:rowOff>25686</xdr:rowOff>
    </xdr:to>
    <xdr:cxnSp macro="">
      <xdr:nvCxnSpPr>
        <xdr:cNvPr id="352" name="直線コネクタ 351"/>
        <xdr:cNvCxnSpPr/>
      </xdr:nvCxnSpPr>
      <xdr:spPr>
        <a:xfrm flipV="1">
          <a:off x="7861300" y="9888029"/>
          <a:ext cx="889000" cy="8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25686</xdr:rowOff>
    </xdr:from>
    <xdr:to>
      <xdr:col>41</xdr:col>
      <xdr:colOff>50800</xdr:colOff>
      <xdr:row>58</xdr:row>
      <xdr:rowOff>26840</xdr:rowOff>
    </xdr:to>
    <xdr:cxnSp macro="">
      <xdr:nvCxnSpPr>
        <xdr:cNvPr id="355" name="直線コネクタ 354"/>
        <xdr:cNvCxnSpPr/>
      </xdr:nvCxnSpPr>
      <xdr:spPr>
        <a:xfrm flipV="1">
          <a:off x="6972300" y="9969786"/>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152977</xdr:rowOff>
    </xdr:from>
    <xdr:to>
      <xdr:col>55</xdr:col>
      <xdr:colOff>50800</xdr:colOff>
      <xdr:row>57</xdr:row>
      <xdr:rowOff>83127</xdr:rowOff>
    </xdr:to>
    <xdr:sp macro="" textlink="">
      <xdr:nvSpPr>
        <xdr:cNvPr id="365" name="楕円 364"/>
        <xdr:cNvSpPr/>
      </xdr:nvSpPr>
      <xdr:spPr>
        <a:xfrm>
          <a:off x="10426700" y="97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4404</xdr:rowOff>
    </xdr:from>
    <xdr:ext cx="599010" cy="259045"/>
    <xdr:sp macro="" textlink="">
      <xdr:nvSpPr>
        <xdr:cNvPr id="366" name="普通建設事業費該当値テキスト"/>
        <xdr:cNvSpPr txBox="1"/>
      </xdr:nvSpPr>
      <xdr:spPr>
        <a:xfrm>
          <a:off x="10528300" y="960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85058</xdr:rowOff>
    </xdr:from>
    <xdr:to>
      <xdr:col>50</xdr:col>
      <xdr:colOff>165100</xdr:colOff>
      <xdr:row>58</xdr:row>
      <xdr:rowOff>15208</xdr:rowOff>
    </xdr:to>
    <xdr:sp macro="" textlink="">
      <xdr:nvSpPr>
        <xdr:cNvPr id="367" name="楕円 366"/>
        <xdr:cNvSpPr/>
      </xdr:nvSpPr>
      <xdr:spPr>
        <a:xfrm>
          <a:off x="9588500" y="98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31735</xdr:rowOff>
    </xdr:from>
    <xdr:ext cx="534377" cy="259045"/>
    <xdr:sp macro="" textlink="">
      <xdr:nvSpPr>
        <xdr:cNvPr id="368" name="テキスト ボックス 367"/>
        <xdr:cNvSpPr txBox="1"/>
      </xdr:nvSpPr>
      <xdr:spPr>
        <a:xfrm>
          <a:off x="9372111" y="963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64579</xdr:rowOff>
    </xdr:from>
    <xdr:to>
      <xdr:col>46</xdr:col>
      <xdr:colOff>38100</xdr:colOff>
      <xdr:row>57</xdr:row>
      <xdr:rowOff>166179</xdr:rowOff>
    </xdr:to>
    <xdr:sp macro="" textlink="">
      <xdr:nvSpPr>
        <xdr:cNvPr id="369" name="楕円 368"/>
        <xdr:cNvSpPr/>
      </xdr:nvSpPr>
      <xdr:spPr>
        <a:xfrm>
          <a:off x="8699500" y="98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11256</xdr:rowOff>
    </xdr:from>
    <xdr:ext cx="534377" cy="259045"/>
    <xdr:sp macro="" textlink="">
      <xdr:nvSpPr>
        <xdr:cNvPr id="370" name="テキスト ボックス 369"/>
        <xdr:cNvSpPr txBox="1"/>
      </xdr:nvSpPr>
      <xdr:spPr>
        <a:xfrm>
          <a:off x="8483111" y="961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146336</xdr:rowOff>
    </xdr:from>
    <xdr:to>
      <xdr:col>41</xdr:col>
      <xdr:colOff>101600</xdr:colOff>
      <xdr:row>58</xdr:row>
      <xdr:rowOff>76486</xdr:rowOff>
    </xdr:to>
    <xdr:sp macro="" textlink="">
      <xdr:nvSpPr>
        <xdr:cNvPr id="371" name="楕円 370"/>
        <xdr:cNvSpPr/>
      </xdr:nvSpPr>
      <xdr:spPr>
        <a:xfrm>
          <a:off x="7810500" y="991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93013</xdr:rowOff>
    </xdr:from>
    <xdr:ext cx="534377" cy="259045"/>
    <xdr:sp macro="" textlink="">
      <xdr:nvSpPr>
        <xdr:cNvPr id="372" name="テキスト ボックス 371"/>
        <xdr:cNvSpPr txBox="1"/>
      </xdr:nvSpPr>
      <xdr:spPr>
        <a:xfrm>
          <a:off x="7594111" y="96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147490</xdr:rowOff>
    </xdr:from>
    <xdr:to>
      <xdr:col>36</xdr:col>
      <xdr:colOff>165100</xdr:colOff>
      <xdr:row>58</xdr:row>
      <xdr:rowOff>77640</xdr:rowOff>
    </xdr:to>
    <xdr:sp macro="" textlink="">
      <xdr:nvSpPr>
        <xdr:cNvPr id="373" name="楕円 372"/>
        <xdr:cNvSpPr/>
      </xdr:nvSpPr>
      <xdr:spPr>
        <a:xfrm>
          <a:off x="6921500" y="992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68767</xdr:rowOff>
    </xdr:from>
    <xdr:ext cx="534377" cy="259045"/>
    <xdr:sp macro="" textlink="">
      <xdr:nvSpPr>
        <xdr:cNvPr id="374" name="テキスト ボックス 373"/>
        <xdr:cNvSpPr txBox="1"/>
      </xdr:nvSpPr>
      <xdr:spPr>
        <a:xfrm>
          <a:off x="6705111" y="1001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128899</xdr:rowOff>
    </xdr:from>
    <xdr:to>
      <xdr:col>55</xdr:col>
      <xdr:colOff>0</xdr:colOff>
      <xdr:row>78</xdr:row>
      <xdr:rowOff>138805</xdr:rowOff>
    </xdr:to>
    <xdr:cxnSp macro="">
      <xdr:nvCxnSpPr>
        <xdr:cNvPr id="401" name="直線コネクタ 400"/>
        <xdr:cNvCxnSpPr/>
      </xdr:nvCxnSpPr>
      <xdr:spPr>
        <a:xfrm>
          <a:off x="9639300" y="13501999"/>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128899</xdr:rowOff>
    </xdr:from>
    <xdr:to>
      <xdr:col>50</xdr:col>
      <xdr:colOff>114300</xdr:colOff>
      <xdr:row>78</xdr:row>
      <xdr:rowOff>139576</xdr:rowOff>
    </xdr:to>
    <xdr:cxnSp macro="">
      <xdr:nvCxnSpPr>
        <xdr:cNvPr id="404" name="直線コネクタ 403"/>
        <xdr:cNvCxnSpPr/>
      </xdr:nvCxnSpPr>
      <xdr:spPr>
        <a:xfrm flipV="1">
          <a:off x="8750300" y="13501999"/>
          <a:ext cx="889000" cy="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134998</xdr:rowOff>
    </xdr:from>
    <xdr:to>
      <xdr:col>45</xdr:col>
      <xdr:colOff>177800</xdr:colOff>
      <xdr:row>78</xdr:row>
      <xdr:rowOff>139576</xdr:rowOff>
    </xdr:to>
    <xdr:cxnSp macro="">
      <xdr:nvCxnSpPr>
        <xdr:cNvPr id="407" name="直線コネクタ 406"/>
        <xdr:cNvCxnSpPr/>
      </xdr:nvCxnSpPr>
      <xdr:spPr>
        <a:xfrm>
          <a:off x="7861300" y="13508098"/>
          <a:ext cx="889000" cy="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94700</xdr:rowOff>
    </xdr:from>
    <xdr:to>
      <xdr:col>41</xdr:col>
      <xdr:colOff>50800</xdr:colOff>
      <xdr:row>78</xdr:row>
      <xdr:rowOff>134998</xdr:rowOff>
    </xdr:to>
    <xdr:cxnSp macro="">
      <xdr:nvCxnSpPr>
        <xdr:cNvPr id="410" name="直線コネクタ 409"/>
        <xdr:cNvCxnSpPr/>
      </xdr:nvCxnSpPr>
      <xdr:spPr>
        <a:xfrm>
          <a:off x="6972300" y="13467800"/>
          <a:ext cx="889000" cy="4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88005</xdr:rowOff>
    </xdr:from>
    <xdr:to>
      <xdr:col>55</xdr:col>
      <xdr:colOff>50800</xdr:colOff>
      <xdr:row>79</xdr:row>
      <xdr:rowOff>18155</xdr:rowOff>
    </xdr:to>
    <xdr:sp macro="" textlink="">
      <xdr:nvSpPr>
        <xdr:cNvPr id="420" name="楕円 419"/>
        <xdr:cNvSpPr/>
      </xdr:nvSpPr>
      <xdr:spPr>
        <a:xfrm>
          <a:off x="10426700" y="134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378565" cy="259045"/>
    <xdr:sp macro="" textlink="">
      <xdr:nvSpPr>
        <xdr:cNvPr id="421" name="普通建設事業費 （ うち新規整備　）該当値テキスト"/>
        <xdr:cNvSpPr txBox="1"/>
      </xdr:nvSpPr>
      <xdr:spPr>
        <a:xfrm>
          <a:off x="10528300" y="13410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78099</xdr:rowOff>
    </xdr:from>
    <xdr:to>
      <xdr:col>50</xdr:col>
      <xdr:colOff>165100</xdr:colOff>
      <xdr:row>79</xdr:row>
      <xdr:rowOff>8249</xdr:rowOff>
    </xdr:to>
    <xdr:sp macro="" textlink="">
      <xdr:nvSpPr>
        <xdr:cNvPr id="422" name="楕円 421"/>
        <xdr:cNvSpPr/>
      </xdr:nvSpPr>
      <xdr:spPr>
        <a:xfrm>
          <a:off x="9588500" y="134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170826</xdr:rowOff>
    </xdr:from>
    <xdr:ext cx="469744" cy="259045"/>
    <xdr:sp macro="" textlink="">
      <xdr:nvSpPr>
        <xdr:cNvPr id="423" name="テキスト ボックス 422"/>
        <xdr:cNvSpPr txBox="1"/>
      </xdr:nvSpPr>
      <xdr:spPr>
        <a:xfrm>
          <a:off x="9404428" y="1354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88776</xdr:rowOff>
    </xdr:from>
    <xdr:to>
      <xdr:col>46</xdr:col>
      <xdr:colOff>38100</xdr:colOff>
      <xdr:row>79</xdr:row>
      <xdr:rowOff>18926</xdr:rowOff>
    </xdr:to>
    <xdr:sp macro="" textlink="">
      <xdr:nvSpPr>
        <xdr:cNvPr id="424" name="楕円 423"/>
        <xdr:cNvSpPr/>
      </xdr:nvSpPr>
      <xdr:spPr>
        <a:xfrm>
          <a:off x="8699500" y="134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10053</xdr:rowOff>
    </xdr:from>
    <xdr:ext cx="313932" cy="259045"/>
    <xdr:sp macro="" textlink="">
      <xdr:nvSpPr>
        <xdr:cNvPr id="425" name="テキスト ボックス 424"/>
        <xdr:cNvSpPr txBox="1"/>
      </xdr:nvSpPr>
      <xdr:spPr>
        <a:xfrm>
          <a:off x="8593333" y="13554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84198</xdr:rowOff>
    </xdr:from>
    <xdr:to>
      <xdr:col>41</xdr:col>
      <xdr:colOff>101600</xdr:colOff>
      <xdr:row>79</xdr:row>
      <xdr:rowOff>14348</xdr:rowOff>
    </xdr:to>
    <xdr:sp macro="" textlink="">
      <xdr:nvSpPr>
        <xdr:cNvPr id="426" name="楕円 425"/>
        <xdr:cNvSpPr/>
      </xdr:nvSpPr>
      <xdr:spPr>
        <a:xfrm>
          <a:off x="7810500" y="1345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5475</xdr:rowOff>
    </xdr:from>
    <xdr:ext cx="469744" cy="259045"/>
    <xdr:sp macro="" textlink="">
      <xdr:nvSpPr>
        <xdr:cNvPr id="427" name="テキスト ボックス 426"/>
        <xdr:cNvSpPr txBox="1"/>
      </xdr:nvSpPr>
      <xdr:spPr>
        <a:xfrm>
          <a:off x="7626428" y="1355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43900</xdr:rowOff>
    </xdr:from>
    <xdr:to>
      <xdr:col>36</xdr:col>
      <xdr:colOff>165100</xdr:colOff>
      <xdr:row>78</xdr:row>
      <xdr:rowOff>145500</xdr:rowOff>
    </xdr:to>
    <xdr:sp macro="" textlink="">
      <xdr:nvSpPr>
        <xdr:cNvPr id="428" name="楕円 427"/>
        <xdr:cNvSpPr/>
      </xdr:nvSpPr>
      <xdr:spPr>
        <a:xfrm>
          <a:off x="6921500" y="134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136627</xdr:rowOff>
    </xdr:from>
    <xdr:ext cx="534377" cy="259045"/>
    <xdr:sp macro="" textlink="">
      <xdr:nvSpPr>
        <xdr:cNvPr id="429" name="テキスト ボックス 428"/>
        <xdr:cNvSpPr txBox="1"/>
      </xdr:nvSpPr>
      <xdr:spPr>
        <a:xfrm>
          <a:off x="6705111" y="1350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25536</xdr:rowOff>
    </xdr:from>
    <xdr:to>
      <xdr:col>55</xdr:col>
      <xdr:colOff>0</xdr:colOff>
      <xdr:row>97</xdr:row>
      <xdr:rowOff>5054</xdr:rowOff>
    </xdr:to>
    <xdr:cxnSp macro="">
      <xdr:nvCxnSpPr>
        <xdr:cNvPr id="458" name="直線コネクタ 457"/>
        <xdr:cNvCxnSpPr/>
      </xdr:nvCxnSpPr>
      <xdr:spPr>
        <a:xfrm flipV="1">
          <a:off x="9639300" y="16141836"/>
          <a:ext cx="838200" cy="49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115088</xdr:rowOff>
    </xdr:from>
    <xdr:to>
      <xdr:col>50</xdr:col>
      <xdr:colOff>114300</xdr:colOff>
      <xdr:row>97</xdr:row>
      <xdr:rowOff>5054</xdr:rowOff>
    </xdr:to>
    <xdr:cxnSp macro="">
      <xdr:nvCxnSpPr>
        <xdr:cNvPr id="461" name="直線コネクタ 460"/>
        <xdr:cNvCxnSpPr/>
      </xdr:nvCxnSpPr>
      <xdr:spPr>
        <a:xfrm>
          <a:off x="8750300" y="16402838"/>
          <a:ext cx="889000" cy="23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115088</xdr:rowOff>
    </xdr:from>
    <xdr:to>
      <xdr:col>45</xdr:col>
      <xdr:colOff>177800</xdr:colOff>
      <xdr:row>97</xdr:row>
      <xdr:rowOff>32967</xdr:rowOff>
    </xdr:to>
    <xdr:cxnSp macro="">
      <xdr:nvCxnSpPr>
        <xdr:cNvPr id="464" name="直線コネクタ 463"/>
        <xdr:cNvCxnSpPr/>
      </xdr:nvCxnSpPr>
      <xdr:spPr>
        <a:xfrm flipV="1">
          <a:off x="7861300" y="16402838"/>
          <a:ext cx="889000" cy="26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32967</xdr:rowOff>
    </xdr:from>
    <xdr:to>
      <xdr:col>41</xdr:col>
      <xdr:colOff>50800</xdr:colOff>
      <xdr:row>98</xdr:row>
      <xdr:rowOff>72194</xdr:rowOff>
    </xdr:to>
    <xdr:cxnSp macro="">
      <xdr:nvCxnSpPr>
        <xdr:cNvPr id="467" name="直線コネクタ 466"/>
        <xdr:cNvCxnSpPr/>
      </xdr:nvCxnSpPr>
      <xdr:spPr>
        <a:xfrm flipV="1">
          <a:off x="6972300" y="16663617"/>
          <a:ext cx="889000" cy="2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146186</xdr:rowOff>
    </xdr:from>
    <xdr:to>
      <xdr:col>55</xdr:col>
      <xdr:colOff>50800</xdr:colOff>
      <xdr:row>94</xdr:row>
      <xdr:rowOff>76336</xdr:rowOff>
    </xdr:to>
    <xdr:sp macro="" textlink="">
      <xdr:nvSpPr>
        <xdr:cNvPr id="477" name="楕円 476"/>
        <xdr:cNvSpPr/>
      </xdr:nvSpPr>
      <xdr:spPr>
        <a:xfrm>
          <a:off x="10426700" y="160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169063</xdr:rowOff>
    </xdr:from>
    <xdr:ext cx="599010" cy="259045"/>
    <xdr:sp macro="" textlink="">
      <xdr:nvSpPr>
        <xdr:cNvPr id="478" name="普通建設事業費 （ うち更新整備　）該当値テキスト"/>
        <xdr:cNvSpPr txBox="1"/>
      </xdr:nvSpPr>
      <xdr:spPr>
        <a:xfrm>
          <a:off x="10528300" y="1594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125704</xdr:rowOff>
    </xdr:from>
    <xdr:to>
      <xdr:col>50</xdr:col>
      <xdr:colOff>165100</xdr:colOff>
      <xdr:row>97</xdr:row>
      <xdr:rowOff>55854</xdr:rowOff>
    </xdr:to>
    <xdr:sp macro="" textlink="">
      <xdr:nvSpPr>
        <xdr:cNvPr id="479" name="楕円 478"/>
        <xdr:cNvSpPr/>
      </xdr:nvSpPr>
      <xdr:spPr>
        <a:xfrm>
          <a:off x="9588500" y="165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72381</xdr:rowOff>
    </xdr:from>
    <xdr:ext cx="534377" cy="259045"/>
    <xdr:sp macro="" textlink="">
      <xdr:nvSpPr>
        <xdr:cNvPr id="480" name="テキスト ボックス 479"/>
        <xdr:cNvSpPr txBox="1"/>
      </xdr:nvSpPr>
      <xdr:spPr>
        <a:xfrm>
          <a:off x="9372111" y="163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64288</xdr:rowOff>
    </xdr:from>
    <xdr:to>
      <xdr:col>46</xdr:col>
      <xdr:colOff>38100</xdr:colOff>
      <xdr:row>95</xdr:row>
      <xdr:rowOff>165888</xdr:rowOff>
    </xdr:to>
    <xdr:sp macro="" textlink="">
      <xdr:nvSpPr>
        <xdr:cNvPr id="481" name="楕円 480"/>
        <xdr:cNvSpPr/>
      </xdr:nvSpPr>
      <xdr:spPr>
        <a:xfrm>
          <a:off x="8699500" y="163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10965</xdr:rowOff>
    </xdr:from>
    <xdr:ext cx="534377" cy="259045"/>
    <xdr:sp macro="" textlink="">
      <xdr:nvSpPr>
        <xdr:cNvPr id="482" name="テキスト ボックス 481"/>
        <xdr:cNvSpPr txBox="1"/>
      </xdr:nvSpPr>
      <xdr:spPr>
        <a:xfrm>
          <a:off x="8483111" y="1612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153617</xdr:rowOff>
    </xdr:from>
    <xdr:to>
      <xdr:col>41</xdr:col>
      <xdr:colOff>101600</xdr:colOff>
      <xdr:row>97</xdr:row>
      <xdr:rowOff>83767</xdr:rowOff>
    </xdr:to>
    <xdr:sp macro="" textlink="">
      <xdr:nvSpPr>
        <xdr:cNvPr id="483" name="楕円 482"/>
        <xdr:cNvSpPr/>
      </xdr:nvSpPr>
      <xdr:spPr>
        <a:xfrm>
          <a:off x="7810500" y="1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100294</xdr:rowOff>
    </xdr:from>
    <xdr:ext cx="534377" cy="259045"/>
    <xdr:sp macro="" textlink="">
      <xdr:nvSpPr>
        <xdr:cNvPr id="484" name="テキスト ボックス 483"/>
        <xdr:cNvSpPr txBox="1"/>
      </xdr:nvSpPr>
      <xdr:spPr>
        <a:xfrm>
          <a:off x="7594111" y="1638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21394</xdr:rowOff>
    </xdr:from>
    <xdr:to>
      <xdr:col>36</xdr:col>
      <xdr:colOff>165100</xdr:colOff>
      <xdr:row>98</xdr:row>
      <xdr:rowOff>122994</xdr:rowOff>
    </xdr:to>
    <xdr:sp macro="" textlink="">
      <xdr:nvSpPr>
        <xdr:cNvPr id="485" name="楕円 484"/>
        <xdr:cNvSpPr/>
      </xdr:nvSpPr>
      <xdr:spPr>
        <a:xfrm>
          <a:off x="6921500" y="168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139521</xdr:rowOff>
    </xdr:from>
    <xdr:ext cx="534377" cy="259045"/>
    <xdr:sp macro="" textlink="">
      <xdr:nvSpPr>
        <xdr:cNvPr id="486" name="テキスト ボックス 485"/>
        <xdr:cNvSpPr txBox="1"/>
      </xdr:nvSpPr>
      <xdr:spPr>
        <a:xfrm>
          <a:off x="6705111" y="1659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2250</xdr:rowOff>
    </xdr:from>
    <xdr:to>
      <xdr:col>85</xdr:col>
      <xdr:colOff>127000</xdr:colOff>
      <xdr:row>39</xdr:row>
      <xdr:rowOff>22756</xdr:rowOff>
    </xdr:to>
    <xdr:cxnSp macro="">
      <xdr:nvCxnSpPr>
        <xdr:cNvPr id="515" name="直線コネクタ 514"/>
        <xdr:cNvCxnSpPr/>
      </xdr:nvCxnSpPr>
      <xdr:spPr>
        <a:xfrm flipV="1">
          <a:off x="15481300" y="6688800"/>
          <a:ext cx="838200" cy="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22756</xdr:rowOff>
    </xdr:from>
    <xdr:to>
      <xdr:col>81</xdr:col>
      <xdr:colOff>50800</xdr:colOff>
      <xdr:row>39</xdr:row>
      <xdr:rowOff>43067</xdr:rowOff>
    </xdr:to>
    <xdr:cxnSp macro="">
      <xdr:nvCxnSpPr>
        <xdr:cNvPr id="518" name="直線コネクタ 517"/>
        <xdr:cNvCxnSpPr/>
      </xdr:nvCxnSpPr>
      <xdr:spPr>
        <a:xfrm flipV="1">
          <a:off x="14592300" y="6709306"/>
          <a:ext cx="889000" cy="2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42876</xdr:rowOff>
    </xdr:from>
    <xdr:to>
      <xdr:col>76</xdr:col>
      <xdr:colOff>114300</xdr:colOff>
      <xdr:row>39</xdr:row>
      <xdr:rowOff>43067</xdr:rowOff>
    </xdr:to>
    <xdr:cxnSp macro="">
      <xdr:nvCxnSpPr>
        <xdr:cNvPr id="521" name="直線コネクタ 520"/>
        <xdr:cNvCxnSpPr/>
      </xdr:nvCxnSpPr>
      <xdr:spPr>
        <a:xfrm>
          <a:off x="13703300" y="672942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42876</xdr:rowOff>
    </xdr:from>
    <xdr:to>
      <xdr:col>71</xdr:col>
      <xdr:colOff>177800</xdr:colOff>
      <xdr:row>39</xdr:row>
      <xdr:rowOff>44450</xdr:rowOff>
    </xdr:to>
    <xdr:cxnSp macro="">
      <xdr:nvCxnSpPr>
        <xdr:cNvPr id="524" name="直線コネクタ 523"/>
        <xdr:cNvCxnSpPr/>
      </xdr:nvCxnSpPr>
      <xdr:spPr>
        <a:xfrm flipV="1">
          <a:off x="12814300" y="6729426"/>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122900</xdr:rowOff>
    </xdr:from>
    <xdr:to>
      <xdr:col>85</xdr:col>
      <xdr:colOff>177800</xdr:colOff>
      <xdr:row>39</xdr:row>
      <xdr:rowOff>53050</xdr:rowOff>
    </xdr:to>
    <xdr:sp macro="" textlink="">
      <xdr:nvSpPr>
        <xdr:cNvPr id="534" name="楕円 533"/>
        <xdr:cNvSpPr/>
      </xdr:nvSpPr>
      <xdr:spPr>
        <a:xfrm>
          <a:off x="16268700" y="663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82277</xdr:rowOff>
    </xdr:from>
    <xdr:ext cx="534377" cy="259045"/>
    <xdr:sp macro="" textlink="">
      <xdr:nvSpPr>
        <xdr:cNvPr id="535" name="災害復旧事業費該当値テキスト"/>
        <xdr:cNvSpPr txBox="1"/>
      </xdr:nvSpPr>
      <xdr:spPr>
        <a:xfrm>
          <a:off x="16370300" y="642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143406</xdr:rowOff>
    </xdr:from>
    <xdr:to>
      <xdr:col>81</xdr:col>
      <xdr:colOff>101600</xdr:colOff>
      <xdr:row>39</xdr:row>
      <xdr:rowOff>73556</xdr:rowOff>
    </xdr:to>
    <xdr:sp macro="" textlink="">
      <xdr:nvSpPr>
        <xdr:cNvPr id="536" name="楕円 535"/>
        <xdr:cNvSpPr/>
      </xdr:nvSpPr>
      <xdr:spPr>
        <a:xfrm>
          <a:off x="15430500" y="665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90083</xdr:rowOff>
    </xdr:from>
    <xdr:ext cx="469744" cy="259045"/>
    <xdr:sp macro="" textlink="">
      <xdr:nvSpPr>
        <xdr:cNvPr id="537" name="テキスト ボックス 536"/>
        <xdr:cNvSpPr txBox="1"/>
      </xdr:nvSpPr>
      <xdr:spPr>
        <a:xfrm>
          <a:off x="15246428" y="64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163717</xdr:rowOff>
    </xdr:from>
    <xdr:to>
      <xdr:col>76</xdr:col>
      <xdr:colOff>165100</xdr:colOff>
      <xdr:row>39</xdr:row>
      <xdr:rowOff>93867</xdr:rowOff>
    </xdr:to>
    <xdr:sp macro="" textlink="">
      <xdr:nvSpPr>
        <xdr:cNvPr id="538" name="楕円 537"/>
        <xdr:cNvSpPr/>
      </xdr:nvSpPr>
      <xdr:spPr>
        <a:xfrm>
          <a:off x="14541500" y="667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84994</xdr:rowOff>
    </xdr:from>
    <xdr:ext cx="378565" cy="259045"/>
    <xdr:sp macro="" textlink="">
      <xdr:nvSpPr>
        <xdr:cNvPr id="539" name="テキスト ボックス 538"/>
        <xdr:cNvSpPr txBox="1"/>
      </xdr:nvSpPr>
      <xdr:spPr>
        <a:xfrm>
          <a:off x="14403017" y="6771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163526</xdr:rowOff>
    </xdr:from>
    <xdr:to>
      <xdr:col>72</xdr:col>
      <xdr:colOff>38100</xdr:colOff>
      <xdr:row>39</xdr:row>
      <xdr:rowOff>93676</xdr:rowOff>
    </xdr:to>
    <xdr:sp macro="" textlink="">
      <xdr:nvSpPr>
        <xdr:cNvPr id="540" name="楕円 539"/>
        <xdr:cNvSpPr/>
      </xdr:nvSpPr>
      <xdr:spPr>
        <a:xfrm>
          <a:off x="13652500" y="66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84803</xdr:rowOff>
    </xdr:from>
    <xdr:ext cx="378565" cy="259045"/>
    <xdr:sp macro="" textlink="">
      <xdr:nvSpPr>
        <xdr:cNvPr id="541" name="テキスト ボックス 540"/>
        <xdr:cNvSpPr txBox="1"/>
      </xdr:nvSpPr>
      <xdr:spPr>
        <a:xfrm>
          <a:off x="13514017" y="677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32017</xdr:rowOff>
    </xdr:from>
    <xdr:to>
      <xdr:col>85</xdr:col>
      <xdr:colOff>127000</xdr:colOff>
      <xdr:row>77</xdr:row>
      <xdr:rowOff>53493</xdr:rowOff>
    </xdr:to>
    <xdr:cxnSp macro="">
      <xdr:nvCxnSpPr>
        <xdr:cNvPr id="621" name="直線コネクタ 620"/>
        <xdr:cNvCxnSpPr/>
      </xdr:nvCxnSpPr>
      <xdr:spPr>
        <a:xfrm flipV="1">
          <a:off x="15481300" y="13233667"/>
          <a:ext cx="8382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53493</xdr:rowOff>
    </xdr:from>
    <xdr:to>
      <xdr:col>81</xdr:col>
      <xdr:colOff>50800</xdr:colOff>
      <xdr:row>77</xdr:row>
      <xdr:rowOff>58586</xdr:rowOff>
    </xdr:to>
    <xdr:cxnSp macro="">
      <xdr:nvCxnSpPr>
        <xdr:cNvPr id="624" name="直線コネクタ 623"/>
        <xdr:cNvCxnSpPr/>
      </xdr:nvCxnSpPr>
      <xdr:spPr>
        <a:xfrm flipV="1">
          <a:off x="14592300" y="13255143"/>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58586</xdr:rowOff>
    </xdr:from>
    <xdr:to>
      <xdr:col>76</xdr:col>
      <xdr:colOff>114300</xdr:colOff>
      <xdr:row>77</xdr:row>
      <xdr:rowOff>77927</xdr:rowOff>
    </xdr:to>
    <xdr:cxnSp macro="">
      <xdr:nvCxnSpPr>
        <xdr:cNvPr id="627" name="直線コネクタ 626"/>
        <xdr:cNvCxnSpPr/>
      </xdr:nvCxnSpPr>
      <xdr:spPr>
        <a:xfrm flipV="1">
          <a:off x="13703300" y="13260236"/>
          <a:ext cx="889000" cy="1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34671</xdr:rowOff>
    </xdr:from>
    <xdr:to>
      <xdr:col>71</xdr:col>
      <xdr:colOff>177800</xdr:colOff>
      <xdr:row>77</xdr:row>
      <xdr:rowOff>77927</xdr:rowOff>
    </xdr:to>
    <xdr:cxnSp macro="">
      <xdr:nvCxnSpPr>
        <xdr:cNvPr id="630" name="直線コネクタ 629"/>
        <xdr:cNvCxnSpPr/>
      </xdr:nvCxnSpPr>
      <xdr:spPr>
        <a:xfrm>
          <a:off x="12814300" y="13236321"/>
          <a:ext cx="889000" cy="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152667</xdr:rowOff>
    </xdr:from>
    <xdr:to>
      <xdr:col>85</xdr:col>
      <xdr:colOff>177800</xdr:colOff>
      <xdr:row>77</xdr:row>
      <xdr:rowOff>82817</xdr:rowOff>
    </xdr:to>
    <xdr:sp macro="" textlink="">
      <xdr:nvSpPr>
        <xdr:cNvPr id="640" name="楕円 639"/>
        <xdr:cNvSpPr/>
      </xdr:nvSpPr>
      <xdr:spPr>
        <a:xfrm>
          <a:off x="16268700" y="131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131094</xdr:rowOff>
    </xdr:from>
    <xdr:ext cx="534377" cy="259045"/>
    <xdr:sp macro="" textlink="">
      <xdr:nvSpPr>
        <xdr:cNvPr id="641" name="公債費該当値テキスト"/>
        <xdr:cNvSpPr txBox="1"/>
      </xdr:nvSpPr>
      <xdr:spPr>
        <a:xfrm>
          <a:off x="16370300" y="131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2693</xdr:rowOff>
    </xdr:from>
    <xdr:to>
      <xdr:col>81</xdr:col>
      <xdr:colOff>101600</xdr:colOff>
      <xdr:row>77</xdr:row>
      <xdr:rowOff>104293</xdr:rowOff>
    </xdr:to>
    <xdr:sp macro="" textlink="">
      <xdr:nvSpPr>
        <xdr:cNvPr id="642" name="楕円 641"/>
        <xdr:cNvSpPr/>
      </xdr:nvSpPr>
      <xdr:spPr>
        <a:xfrm>
          <a:off x="15430500" y="132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95420</xdr:rowOff>
    </xdr:from>
    <xdr:ext cx="534377" cy="259045"/>
    <xdr:sp macro="" textlink="">
      <xdr:nvSpPr>
        <xdr:cNvPr id="643" name="テキスト ボックス 642"/>
        <xdr:cNvSpPr txBox="1"/>
      </xdr:nvSpPr>
      <xdr:spPr>
        <a:xfrm>
          <a:off x="15214111" y="132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7786</xdr:rowOff>
    </xdr:from>
    <xdr:to>
      <xdr:col>76</xdr:col>
      <xdr:colOff>165100</xdr:colOff>
      <xdr:row>77</xdr:row>
      <xdr:rowOff>109386</xdr:rowOff>
    </xdr:to>
    <xdr:sp macro="" textlink="">
      <xdr:nvSpPr>
        <xdr:cNvPr id="644" name="楕円 643"/>
        <xdr:cNvSpPr/>
      </xdr:nvSpPr>
      <xdr:spPr>
        <a:xfrm>
          <a:off x="14541500" y="13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100513</xdr:rowOff>
    </xdr:from>
    <xdr:ext cx="534377" cy="259045"/>
    <xdr:sp macro="" textlink="">
      <xdr:nvSpPr>
        <xdr:cNvPr id="645" name="テキスト ボックス 644"/>
        <xdr:cNvSpPr txBox="1"/>
      </xdr:nvSpPr>
      <xdr:spPr>
        <a:xfrm>
          <a:off x="14325111" y="133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27127</xdr:rowOff>
    </xdr:from>
    <xdr:to>
      <xdr:col>72</xdr:col>
      <xdr:colOff>38100</xdr:colOff>
      <xdr:row>77</xdr:row>
      <xdr:rowOff>128727</xdr:rowOff>
    </xdr:to>
    <xdr:sp macro="" textlink="">
      <xdr:nvSpPr>
        <xdr:cNvPr id="646" name="楕円 645"/>
        <xdr:cNvSpPr/>
      </xdr:nvSpPr>
      <xdr:spPr>
        <a:xfrm>
          <a:off x="13652500" y="132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119854</xdr:rowOff>
    </xdr:from>
    <xdr:ext cx="534377" cy="259045"/>
    <xdr:sp macro="" textlink="">
      <xdr:nvSpPr>
        <xdr:cNvPr id="647" name="テキスト ボックス 646"/>
        <xdr:cNvSpPr txBox="1"/>
      </xdr:nvSpPr>
      <xdr:spPr>
        <a:xfrm>
          <a:off x="13436111" y="133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155321</xdr:rowOff>
    </xdr:from>
    <xdr:to>
      <xdr:col>67</xdr:col>
      <xdr:colOff>101600</xdr:colOff>
      <xdr:row>77</xdr:row>
      <xdr:rowOff>85471</xdr:rowOff>
    </xdr:to>
    <xdr:sp macro="" textlink="">
      <xdr:nvSpPr>
        <xdr:cNvPr id="648" name="楕円 647"/>
        <xdr:cNvSpPr/>
      </xdr:nvSpPr>
      <xdr:spPr>
        <a:xfrm>
          <a:off x="12763500" y="131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76598</xdr:rowOff>
    </xdr:from>
    <xdr:ext cx="534377" cy="259045"/>
    <xdr:sp macro="" textlink="">
      <xdr:nvSpPr>
        <xdr:cNvPr id="649" name="テキスト ボックス 648"/>
        <xdr:cNvSpPr txBox="1"/>
      </xdr:nvSpPr>
      <xdr:spPr>
        <a:xfrm>
          <a:off x="12547111" y="1327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149670</xdr:rowOff>
    </xdr:from>
    <xdr:to>
      <xdr:col>85</xdr:col>
      <xdr:colOff>127000</xdr:colOff>
      <xdr:row>99</xdr:row>
      <xdr:rowOff>27636</xdr:rowOff>
    </xdr:to>
    <xdr:cxnSp macro="">
      <xdr:nvCxnSpPr>
        <xdr:cNvPr id="678" name="直線コネクタ 677"/>
        <xdr:cNvCxnSpPr/>
      </xdr:nvCxnSpPr>
      <xdr:spPr>
        <a:xfrm>
          <a:off x="15481300" y="16951770"/>
          <a:ext cx="8382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149670</xdr:rowOff>
    </xdr:from>
    <xdr:to>
      <xdr:col>81</xdr:col>
      <xdr:colOff>50800</xdr:colOff>
      <xdr:row>99</xdr:row>
      <xdr:rowOff>5753</xdr:rowOff>
    </xdr:to>
    <xdr:cxnSp macro="">
      <xdr:nvCxnSpPr>
        <xdr:cNvPr id="681" name="直線コネクタ 680"/>
        <xdr:cNvCxnSpPr/>
      </xdr:nvCxnSpPr>
      <xdr:spPr>
        <a:xfrm flipV="1">
          <a:off x="14592300" y="16951770"/>
          <a:ext cx="8890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147865</xdr:rowOff>
    </xdr:from>
    <xdr:to>
      <xdr:col>76</xdr:col>
      <xdr:colOff>114300</xdr:colOff>
      <xdr:row>99</xdr:row>
      <xdr:rowOff>5753</xdr:rowOff>
    </xdr:to>
    <xdr:cxnSp macro="">
      <xdr:nvCxnSpPr>
        <xdr:cNvPr id="684" name="直線コネクタ 683"/>
        <xdr:cNvCxnSpPr/>
      </xdr:nvCxnSpPr>
      <xdr:spPr>
        <a:xfrm>
          <a:off x="13703300" y="16949965"/>
          <a:ext cx="8890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47637</xdr:rowOff>
    </xdr:from>
    <xdr:to>
      <xdr:col>71</xdr:col>
      <xdr:colOff>177800</xdr:colOff>
      <xdr:row>98</xdr:row>
      <xdr:rowOff>147865</xdr:rowOff>
    </xdr:to>
    <xdr:cxnSp macro="">
      <xdr:nvCxnSpPr>
        <xdr:cNvPr id="687" name="直線コネクタ 686"/>
        <xdr:cNvCxnSpPr/>
      </xdr:nvCxnSpPr>
      <xdr:spPr>
        <a:xfrm>
          <a:off x="12814300" y="16849737"/>
          <a:ext cx="889000" cy="10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148286</xdr:rowOff>
    </xdr:from>
    <xdr:to>
      <xdr:col>85</xdr:col>
      <xdr:colOff>177800</xdr:colOff>
      <xdr:row>99</xdr:row>
      <xdr:rowOff>78436</xdr:rowOff>
    </xdr:to>
    <xdr:sp macro="" textlink="">
      <xdr:nvSpPr>
        <xdr:cNvPr id="697" name="楕円 696"/>
        <xdr:cNvSpPr/>
      </xdr:nvSpPr>
      <xdr:spPr>
        <a:xfrm>
          <a:off x="16268700" y="169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63213</xdr:rowOff>
    </xdr:from>
    <xdr:ext cx="469744" cy="259045"/>
    <xdr:sp macro="" textlink="">
      <xdr:nvSpPr>
        <xdr:cNvPr id="698" name="積立金該当値テキスト"/>
        <xdr:cNvSpPr txBox="1"/>
      </xdr:nvSpPr>
      <xdr:spPr>
        <a:xfrm>
          <a:off x="16370300" y="1686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98870</xdr:rowOff>
    </xdr:from>
    <xdr:to>
      <xdr:col>81</xdr:col>
      <xdr:colOff>101600</xdr:colOff>
      <xdr:row>99</xdr:row>
      <xdr:rowOff>29020</xdr:rowOff>
    </xdr:to>
    <xdr:sp macro="" textlink="">
      <xdr:nvSpPr>
        <xdr:cNvPr id="699" name="楕円 698"/>
        <xdr:cNvSpPr/>
      </xdr:nvSpPr>
      <xdr:spPr>
        <a:xfrm>
          <a:off x="15430500" y="169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20147</xdr:rowOff>
    </xdr:from>
    <xdr:ext cx="469744" cy="259045"/>
    <xdr:sp macro="" textlink="">
      <xdr:nvSpPr>
        <xdr:cNvPr id="700" name="テキスト ボックス 699"/>
        <xdr:cNvSpPr txBox="1"/>
      </xdr:nvSpPr>
      <xdr:spPr>
        <a:xfrm>
          <a:off x="15246428" y="169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126403</xdr:rowOff>
    </xdr:from>
    <xdr:to>
      <xdr:col>76</xdr:col>
      <xdr:colOff>165100</xdr:colOff>
      <xdr:row>99</xdr:row>
      <xdr:rowOff>56553</xdr:rowOff>
    </xdr:to>
    <xdr:sp macro="" textlink="">
      <xdr:nvSpPr>
        <xdr:cNvPr id="701" name="楕円 700"/>
        <xdr:cNvSpPr/>
      </xdr:nvSpPr>
      <xdr:spPr>
        <a:xfrm>
          <a:off x="14541500" y="1692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47680</xdr:rowOff>
    </xdr:from>
    <xdr:ext cx="469744" cy="259045"/>
    <xdr:sp macro="" textlink="">
      <xdr:nvSpPr>
        <xdr:cNvPr id="702" name="テキスト ボックス 701"/>
        <xdr:cNvSpPr txBox="1"/>
      </xdr:nvSpPr>
      <xdr:spPr>
        <a:xfrm>
          <a:off x="14357428" y="1702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97065</xdr:rowOff>
    </xdr:from>
    <xdr:to>
      <xdr:col>72</xdr:col>
      <xdr:colOff>38100</xdr:colOff>
      <xdr:row>99</xdr:row>
      <xdr:rowOff>27215</xdr:rowOff>
    </xdr:to>
    <xdr:sp macro="" textlink="">
      <xdr:nvSpPr>
        <xdr:cNvPr id="703" name="楕円 702"/>
        <xdr:cNvSpPr/>
      </xdr:nvSpPr>
      <xdr:spPr>
        <a:xfrm>
          <a:off x="13652500" y="1689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18342</xdr:rowOff>
    </xdr:from>
    <xdr:ext cx="469744" cy="259045"/>
    <xdr:sp macro="" textlink="">
      <xdr:nvSpPr>
        <xdr:cNvPr id="704" name="テキスト ボックス 703"/>
        <xdr:cNvSpPr txBox="1"/>
      </xdr:nvSpPr>
      <xdr:spPr>
        <a:xfrm>
          <a:off x="13468428" y="1699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168287</xdr:rowOff>
    </xdr:from>
    <xdr:to>
      <xdr:col>67</xdr:col>
      <xdr:colOff>101600</xdr:colOff>
      <xdr:row>98</xdr:row>
      <xdr:rowOff>98437</xdr:rowOff>
    </xdr:to>
    <xdr:sp macro="" textlink="">
      <xdr:nvSpPr>
        <xdr:cNvPr id="705" name="楕円 704"/>
        <xdr:cNvSpPr/>
      </xdr:nvSpPr>
      <xdr:spPr>
        <a:xfrm>
          <a:off x="12763500" y="167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89564</xdr:rowOff>
    </xdr:from>
    <xdr:ext cx="534377" cy="259045"/>
    <xdr:sp macro="" textlink="">
      <xdr:nvSpPr>
        <xdr:cNvPr id="706" name="テキスト ボックス 705"/>
        <xdr:cNvSpPr txBox="1"/>
      </xdr:nvSpPr>
      <xdr:spPr>
        <a:xfrm>
          <a:off x="12547111" y="168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143015</xdr:rowOff>
    </xdr:from>
    <xdr:to>
      <xdr:col>116</xdr:col>
      <xdr:colOff>63500</xdr:colOff>
      <xdr:row>37</xdr:row>
      <xdr:rowOff>161417</xdr:rowOff>
    </xdr:to>
    <xdr:cxnSp macro="">
      <xdr:nvCxnSpPr>
        <xdr:cNvPr id="731" name="直線コネクタ 730"/>
        <xdr:cNvCxnSpPr/>
      </xdr:nvCxnSpPr>
      <xdr:spPr>
        <a:xfrm>
          <a:off x="21323300" y="6486665"/>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114383</xdr:rowOff>
    </xdr:from>
    <xdr:to>
      <xdr:col>111</xdr:col>
      <xdr:colOff>177800</xdr:colOff>
      <xdr:row>37</xdr:row>
      <xdr:rowOff>143015</xdr:rowOff>
    </xdr:to>
    <xdr:cxnSp macro="">
      <xdr:nvCxnSpPr>
        <xdr:cNvPr id="734" name="直線コネクタ 733"/>
        <xdr:cNvCxnSpPr/>
      </xdr:nvCxnSpPr>
      <xdr:spPr>
        <a:xfrm>
          <a:off x="20434300" y="6115133"/>
          <a:ext cx="889000" cy="37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106781</xdr:rowOff>
    </xdr:from>
    <xdr:to>
      <xdr:col>107</xdr:col>
      <xdr:colOff>50800</xdr:colOff>
      <xdr:row>35</xdr:row>
      <xdr:rowOff>114383</xdr:rowOff>
    </xdr:to>
    <xdr:cxnSp macro="">
      <xdr:nvCxnSpPr>
        <xdr:cNvPr id="737" name="直線コネクタ 736"/>
        <xdr:cNvCxnSpPr/>
      </xdr:nvCxnSpPr>
      <xdr:spPr>
        <a:xfrm>
          <a:off x="19545300" y="6107531"/>
          <a:ext cx="8890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5776</xdr:rowOff>
    </xdr:from>
    <xdr:ext cx="469744" cy="259045"/>
    <xdr:sp macro="" textlink="">
      <xdr:nvSpPr>
        <xdr:cNvPr id="739" name="テキスト ボックス 738"/>
        <xdr:cNvSpPr txBox="1"/>
      </xdr:nvSpPr>
      <xdr:spPr>
        <a:xfrm>
          <a:off x="20199428" y="652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106781</xdr:rowOff>
    </xdr:from>
    <xdr:to>
      <xdr:col>102</xdr:col>
      <xdr:colOff>114300</xdr:colOff>
      <xdr:row>36</xdr:row>
      <xdr:rowOff>171247</xdr:rowOff>
    </xdr:to>
    <xdr:cxnSp macro="">
      <xdr:nvCxnSpPr>
        <xdr:cNvPr id="740" name="直線コネクタ 739"/>
        <xdr:cNvCxnSpPr/>
      </xdr:nvCxnSpPr>
      <xdr:spPr>
        <a:xfrm flipV="1">
          <a:off x="18656300" y="6107531"/>
          <a:ext cx="889000" cy="23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17549</xdr:rowOff>
    </xdr:from>
    <xdr:ext cx="378565" cy="259045"/>
    <xdr:sp macro="" textlink="">
      <xdr:nvSpPr>
        <xdr:cNvPr id="742" name="テキスト ボックス 741"/>
        <xdr:cNvSpPr txBox="1"/>
      </xdr:nvSpPr>
      <xdr:spPr>
        <a:xfrm>
          <a:off x="19356017" y="653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32237</xdr:rowOff>
    </xdr:from>
    <xdr:ext cx="378565" cy="259045"/>
    <xdr:sp macro="" textlink="">
      <xdr:nvSpPr>
        <xdr:cNvPr id="744" name="テキスト ボックス 743"/>
        <xdr:cNvSpPr txBox="1"/>
      </xdr:nvSpPr>
      <xdr:spPr>
        <a:xfrm>
          <a:off x="18467017" y="6547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110617</xdr:rowOff>
    </xdr:from>
    <xdr:to>
      <xdr:col>116</xdr:col>
      <xdr:colOff>114300</xdr:colOff>
      <xdr:row>38</xdr:row>
      <xdr:rowOff>40767</xdr:rowOff>
    </xdr:to>
    <xdr:sp macro="" textlink="">
      <xdr:nvSpPr>
        <xdr:cNvPr id="750" name="楕円 749"/>
        <xdr:cNvSpPr/>
      </xdr:nvSpPr>
      <xdr:spPr>
        <a:xfrm>
          <a:off x="221107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37895</xdr:rowOff>
    </xdr:from>
    <xdr:ext cx="378565" cy="259045"/>
    <xdr:sp macro="" textlink="">
      <xdr:nvSpPr>
        <xdr:cNvPr id="751" name="投資及び出資金該当値テキスト"/>
        <xdr:cNvSpPr txBox="1"/>
      </xdr:nvSpPr>
      <xdr:spPr>
        <a:xfrm>
          <a:off x="22212300" y="6381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92215</xdr:rowOff>
    </xdr:from>
    <xdr:to>
      <xdr:col>112</xdr:col>
      <xdr:colOff>38100</xdr:colOff>
      <xdr:row>38</xdr:row>
      <xdr:rowOff>22365</xdr:rowOff>
    </xdr:to>
    <xdr:sp macro="" textlink="">
      <xdr:nvSpPr>
        <xdr:cNvPr id="752" name="楕円 751"/>
        <xdr:cNvSpPr/>
      </xdr:nvSpPr>
      <xdr:spPr>
        <a:xfrm>
          <a:off x="21272500" y="64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13492</xdr:rowOff>
    </xdr:from>
    <xdr:ext cx="378565" cy="259045"/>
    <xdr:sp macro="" textlink="">
      <xdr:nvSpPr>
        <xdr:cNvPr id="753" name="テキスト ボックス 752"/>
        <xdr:cNvSpPr txBox="1"/>
      </xdr:nvSpPr>
      <xdr:spPr>
        <a:xfrm>
          <a:off x="21134017" y="6528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63583</xdr:rowOff>
    </xdr:from>
    <xdr:to>
      <xdr:col>107</xdr:col>
      <xdr:colOff>101600</xdr:colOff>
      <xdr:row>35</xdr:row>
      <xdr:rowOff>165183</xdr:rowOff>
    </xdr:to>
    <xdr:sp macro="" textlink="">
      <xdr:nvSpPr>
        <xdr:cNvPr id="754" name="楕円 753"/>
        <xdr:cNvSpPr/>
      </xdr:nvSpPr>
      <xdr:spPr>
        <a:xfrm>
          <a:off x="20383500" y="606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10260</xdr:rowOff>
    </xdr:from>
    <xdr:ext cx="469744" cy="259045"/>
    <xdr:sp macro="" textlink="">
      <xdr:nvSpPr>
        <xdr:cNvPr id="755" name="テキスト ボックス 754"/>
        <xdr:cNvSpPr txBox="1"/>
      </xdr:nvSpPr>
      <xdr:spPr>
        <a:xfrm>
          <a:off x="20199428" y="583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55981</xdr:rowOff>
    </xdr:from>
    <xdr:to>
      <xdr:col>102</xdr:col>
      <xdr:colOff>165100</xdr:colOff>
      <xdr:row>35</xdr:row>
      <xdr:rowOff>157581</xdr:rowOff>
    </xdr:to>
    <xdr:sp macro="" textlink="">
      <xdr:nvSpPr>
        <xdr:cNvPr id="756" name="楕円 755"/>
        <xdr:cNvSpPr/>
      </xdr:nvSpPr>
      <xdr:spPr>
        <a:xfrm>
          <a:off x="19494500" y="60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2658</xdr:rowOff>
    </xdr:from>
    <xdr:ext cx="469744" cy="259045"/>
    <xdr:sp macro="" textlink="">
      <xdr:nvSpPr>
        <xdr:cNvPr id="757" name="テキスト ボックス 756"/>
        <xdr:cNvSpPr txBox="1"/>
      </xdr:nvSpPr>
      <xdr:spPr>
        <a:xfrm>
          <a:off x="19310428" y="583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120447</xdr:rowOff>
    </xdr:from>
    <xdr:to>
      <xdr:col>98</xdr:col>
      <xdr:colOff>38100</xdr:colOff>
      <xdr:row>37</xdr:row>
      <xdr:rowOff>50597</xdr:rowOff>
    </xdr:to>
    <xdr:sp macro="" textlink="">
      <xdr:nvSpPr>
        <xdr:cNvPr id="758" name="楕円 757"/>
        <xdr:cNvSpPr/>
      </xdr:nvSpPr>
      <xdr:spPr>
        <a:xfrm>
          <a:off x="18605500" y="62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67124</xdr:rowOff>
    </xdr:from>
    <xdr:ext cx="469744" cy="259045"/>
    <xdr:sp macro="" textlink="">
      <xdr:nvSpPr>
        <xdr:cNvPr id="759" name="テキスト ボックス 758"/>
        <xdr:cNvSpPr txBox="1"/>
      </xdr:nvSpPr>
      <xdr:spPr>
        <a:xfrm>
          <a:off x="18421428" y="60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94483</xdr:rowOff>
    </xdr:from>
    <xdr:to>
      <xdr:col>116</xdr:col>
      <xdr:colOff>63500</xdr:colOff>
      <xdr:row>58</xdr:row>
      <xdr:rowOff>112451</xdr:rowOff>
    </xdr:to>
    <xdr:cxnSp macro="">
      <xdr:nvCxnSpPr>
        <xdr:cNvPr id="786" name="直線コネクタ 785"/>
        <xdr:cNvCxnSpPr/>
      </xdr:nvCxnSpPr>
      <xdr:spPr>
        <a:xfrm>
          <a:off x="21323300" y="10038583"/>
          <a:ext cx="8382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86208</xdr:rowOff>
    </xdr:from>
    <xdr:to>
      <xdr:col>111</xdr:col>
      <xdr:colOff>177800</xdr:colOff>
      <xdr:row>58</xdr:row>
      <xdr:rowOff>94483</xdr:rowOff>
    </xdr:to>
    <xdr:cxnSp macro="">
      <xdr:nvCxnSpPr>
        <xdr:cNvPr id="789" name="直線コネクタ 788"/>
        <xdr:cNvCxnSpPr/>
      </xdr:nvCxnSpPr>
      <xdr:spPr>
        <a:xfrm>
          <a:off x="20434300" y="10030308"/>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86208</xdr:rowOff>
    </xdr:from>
    <xdr:to>
      <xdr:col>107</xdr:col>
      <xdr:colOff>50800</xdr:colOff>
      <xdr:row>58</xdr:row>
      <xdr:rowOff>86756</xdr:rowOff>
    </xdr:to>
    <xdr:cxnSp macro="">
      <xdr:nvCxnSpPr>
        <xdr:cNvPr id="792" name="直線コネクタ 791"/>
        <xdr:cNvCxnSpPr/>
      </xdr:nvCxnSpPr>
      <xdr:spPr>
        <a:xfrm flipV="1">
          <a:off x="19545300" y="10030308"/>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86756</xdr:rowOff>
    </xdr:from>
    <xdr:to>
      <xdr:col>102</xdr:col>
      <xdr:colOff>114300</xdr:colOff>
      <xdr:row>58</xdr:row>
      <xdr:rowOff>86802</xdr:rowOff>
    </xdr:to>
    <xdr:cxnSp macro="">
      <xdr:nvCxnSpPr>
        <xdr:cNvPr id="795" name="直線コネクタ 794"/>
        <xdr:cNvCxnSpPr/>
      </xdr:nvCxnSpPr>
      <xdr:spPr>
        <a:xfrm flipV="1">
          <a:off x="18656300" y="1003085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61651</xdr:rowOff>
    </xdr:from>
    <xdr:to>
      <xdr:col>116</xdr:col>
      <xdr:colOff>114300</xdr:colOff>
      <xdr:row>58</xdr:row>
      <xdr:rowOff>163251</xdr:rowOff>
    </xdr:to>
    <xdr:sp macro="" textlink="">
      <xdr:nvSpPr>
        <xdr:cNvPr id="805" name="楕円 804"/>
        <xdr:cNvSpPr/>
      </xdr:nvSpPr>
      <xdr:spPr>
        <a:xfrm>
          <a:off x="22110700" y="100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378565" cy="259045"/>
    <xdr:sp macro="" textlink="">
      <xdr:nvSpPr>
        <xdr:cNvPr id="806" name="貸付金該当値テキスト"/>
        <xdr:cNvSpPr txBox="1"/>
      </xdr:nvSpPr>
      <xdr:spPr>
        <a:xfrm>
          <a:off x="22212300" y="9949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43683</xdr:rowOff>
    </xdr:from>
    <xdr:to>
      <xdr:col>112</xdr:col>
      <xdr:colOff>38100</xdr:colOff>
      <xdr:row>58</xdr:row>
      <xdr:rowOff>145283</xdr:rowOff>
    </xdr:to>
    <xdr:sp macro="" textlink="">
      <xdr:nvSpPr>
        <xdr:cNvPr id="807" name="楕円 806"/>
        <xdr:cNvSpPr/>
      </xdr:nvSpPr>
      <xdr:spPr>
        <a:xfrm>
          <a:off x="21272500" y="99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136410</xdr:rowOff>
    </xdr:from>
    <xdr:ext cx="378565" cy="259045"/>
    <xdr:sp macro="" textlink="">
      <xdr:nvSpPr>
        <xdr:cNvPr id="808" name="テキスト ボックス 807"/>
        <xdr:cNvSpPr txBox="1"/>
      </xdr:nvSpPr>
      <xdr:spPr>
        <a:xfrm>
          <a:off x="21134017" y="10080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35408</xdr:rowOff>
    </xdr:from>
    <xdr:to>
      <xdr:col>107</xdr:col>
      <xdr:colOff>101600</xdr:colOff>
      <xdr:row>58</xdr:row>
      <xdr:rowOff>137008</xdr:rowOff>
    </xdr:to>
    <xdr:sp macro="" textlink="">
      <xdr:nvSpPr>
        <xdr:cNvPr id="809" name="楕円 808"/>
        <xdr:cNvSpPr/>
      </xdr:nvSpPr>
      <xdr:spPr>
        <a:xfrm>
          <a:off x="20383500" y="99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128135</xdr:rowOff>
    </xdr:from>
    <xdr:ext cx="469744" cy="259045"/>
    <xdr:sp macro="" textlink="">
      <xdr:nvSpPr>
        <xdr:cNvPr id="810" name="テキスト ボックス 809"/>
        <xdr:cNvSpPr txBox="1"/>
      </xdr:nvSpPr>
      <xdr:spPr>
        <a:xfrm>
          <a:off x="20199428" y="1007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35956</xdr:rowOff>
    </xdr:from>
    <xdr:to>
      <xdr:col>102</xdr:col>
      <xdr:colOff>165100</xdr:colOff>
      <xdr:row>58</xdr:row>
      <xdr:rowOff>137556</xdr:rowOff>
    </xdr:to>
    <xdr:sp macro="" textlink="">
      <xdr:nvSpPr>
        <xdr:cNvPr id="811" name="楕円 810"/>
        <xdr:cNvSpPr/>
      </xdr:nvSpPr>
      <xdr:spPr>
        <a:xfrm>
          <a:off x="19494500" y="998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128683</xdr:rowOff>
    </xdr:from>
    <xdr:ext cx="469744" cy="259045"/>
    <xdr:sp macro="" textlink="">
      <xdr:nvSpPr>
        <xdr:cNvPr id="812" name="テキスト ボックス 811"/>
        <xdr:cNvSpPr txBox="1"/>
      </xdr:nvSpPr>
      <xdr:spPr>
        <a:xfrm>
          <a:off x="19310428" y="1007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36002</xdr:rowOff>
    </xdr:from>
    <xdr:to>
      <xdr:col>98</xdr:col>
      <xdr:colOff>38100</xdr:colOff>
      <xdr:row>58</xdr:row>
      <xdr:rowOff>137602</xdr:rowOff>
    </xdr:to>
    <xdr:sp macro="" textlink="">
      <xdr:nvSpPr>
        <xdr:cNvPr id="813" name="楕円 812"/>
        <xdr:cNvSpPr/>
      </xdr:nvSpPr>
      <xdr:spPr>
        <a:xfrm>
          <a:off x="18605500" y="998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128729</xdr:rowOff>
    </xdr:from>
    <xdr:ext cx="469744" cy="259045"/>
    <xdr:sp macro="" textlink="">
      <xdr:nvSpPr>
        <xdr:cNvPr id="814" name="テキスト ボックス 813"/>
        <xdr:cNvSpPr txBox="1"/>
      </xdr:nvSpPr>
      <xdr:spPr>
        <a:xfrm>
          <a:off x="18421428" y="10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95306</xdr:rowOff>
    </xdr:from>
    <xdr:to>
      <xdr:col>116</xdr:col>
      <xdr:colOff>63500</xdr:colOff>
      <xdr:row>75</xdr:row>
      <xdr:rowOff>125230</xdr:rowOff>
    </xdr:to>
    <xdr:cxnSp macro="">
      <xdr:nvCxnSpPr>
        <xdr:cNvPr id="842" name="直線コネクタ 841"/>
        <xdr:cNvCxnSpPr/>
      </xdr:nvCxnSpPr>
      <xdr:spPr>
        <a:xfrm flipV="1">
          <a:off x="21323300" y="12954056"/>
          <a:ext cx="8382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102667</xdr:rowOff>
    </xdr:from>
    <xdr:to>
      <xdr:col>111</xdr:col>
      <xdr:colOff>177800</xdr:colOff>
      <xdr:row>75</xdr:row>
      <xdr:rowOff>125230</xdr:rowOff>
    </xdr:to>
    <xdr:cxnSp macro="">
      <xdr:nvCxnSpPr>
        <xdr:cNvPr id="845" name="直線コネクタ 844"/>
        <xdr:cNvCxnSpPr/>
      </xdr:nvCxnSpPr>
      <xdr:spPr>
        <a:xfrm>
          <a:off x="20434300" y="12961417"/>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102667</xdr:rowOff>
    </xdr:from>
    <xdr:to>
      <xdr:col>107</xdr:col>
      <xdr:colOff>50800</xdr:colOff>
      <xdr:row>75</xdr:row>
      <xdr:rowOff>147724</xdr:rowOff>
    </xdr:to>
    <xdr:cxnSp macro="">
      <xdr:nvCxnSpPr>
        <xdr:cNvPr id="848" name="直線コネクタ 847"/>
        <xdr:cNvCxnSpPr/>
      </xdr:nvCxnSpPr>
      <xdr:spPr>
        <a:xfrm flipV="1">
          <a:off x="19545300" y="12961417"/>
          <a:ext cx="889000" cy="4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134076</xdr:rowOff>
    </xdr:from>
    <xdr:to>
      <xdr:col>102</xdr:col>
      <xdr:colOff>114300</xdr:colOff>
      <xdr:row>75</xdr:row>
      <xdr:rowOff>147724</xdr:rowOff>
    </xdr:to>
    <xdr:cxnSp macro="">
      <xdr:nvCxnSpPr>
        <xdr:cNvPr id="851" name="直線コネクタ 850"/>
        <xdr:cNvCxnSpPr/>
      </xdr:nvCxnSpPr>
      <xdr:spPr>
        <a:xfrm>
          <a:off x="18656300" y="12992826"/>
          <a:ext cx="889000" cy="1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44506</xdr:rowOff>
    </xdr:from>
    <xdr:to>
      <xdr:col>116</xdr:col>
      <xdr:colOff>114300</xdr:colOff>
      <xdr:row>75</xdr:row>
      <xdr:rowOff>146106</xdr:rowOff>
    </xdr:to>
    <xdr:sp macro="" textlink="">
      <xdr:nvSpPr>
        <xdr:cNvPr id="861" name="楕円 860"/>
        <xdr:cNvSpPr/>
      </xdr:nvSpPr>
      <xdr:spPr>
        <a:xfrm>
          <a:off x="22110700" y="129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67383</xdr:rowOff>
    </xdr:from>
    <xdr:ext cx="534377" cy="259045"/>
    <xdr:sp macro="" textlink="">
      <xdr:nvSpPr>
        <xdr:cNvPr id="862" name="繰出金該当値テキスト"/>
        <xdr:cNvSpPr txBox="1"/>
      </xdr:nvSpPr>
      <xdr:spPr>
        <a:xfrm>
          <a:off x="22212300" y="1275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74430</xdr:rowOff>
    </xdr:from>
    <xdr:to>
      <xdr:col>112</xdr:col>
      <xdr:colOff>38100</xdr:colOff>
      <xdr:row>76</xdr:row>
      <xdr:rowOff>4580</xdr:rowOff>
    </xdr:to>
    <xdr:sp macro="" textlink="">
      <xdr:nvSpPr>
        <xdr:cNvPr id="863" name="楕円 862"/>
        <xdr:cNvSpPr/>
      </xdr:nvSpPr>
      <xdr:spPr>
        <a:xfrm>
          <a:off x="21272500" y="129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21107</xdr:rowOff>
    </xdr:from>
    <xdr:ext cx="534377" cy="259045"/>
    <xdr:sp macro="" textlink="">
      <xdr:nvSpPr>
        <xdr:cNvPr id="864" name="テキスト ボックス 863"/>
        <xdr:cNvSpPr txBox="1"/>
      </xdr:nvSpPr>
      <xdr:spPr>
        <a:xfrm>
          <a:off x="21056111" y="1270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51867</xdr:rowOff>
    </xdr:from>
    <xdr:to>
      <xdr:col>107</xdr:col>
      <xdr:colOff>101600</xdr:colOff>
      <xdr:row>75</xdr:row>
      <xdr:rowOff>153467</xdr:rowOff>
    </xdr:to>
    <xdr:sp macro="" textlink="">
      <xdr:nvSpPr>
        <xdr:cNvPr id="865" name="楕円 864"/>
        <xdr:cNvSpPr/>
      </xdr:nvSpPr>
      <xdr:spPr>
        <a:xfrm>
          <a:off x="20383500" y="129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169994</xdr:rowOff>
    </xdr:from>
    <xdr:ext cx="534377" cy="259045"/>
    <xdr:sp macro="" textlink="">
      <xdr:nvSpPr>
        <xdr:cNvPr id="866" name="テキスト ボックス 865"/>
        <xdr:cNvSpPr txBox="1"/>
      </xdr:nvSpPr>
      <xdr:spPr>
        <a:xfrm>
          <a:off x="20167111" y="1268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96924</xdr:rowOff>
    </xdr:from>
    <xdr:to>
      <xdr:col>102</xdr:col>
      <xdr:colOff>165100</xdr:colOff>
      <xdr:row>76</xdr:row>
      <xdr:rowOff>27074</xdr:rowOff>
    </xdr:to>
    <xdr:sp macro="" textlink="">
      <xdr:nvSpPr>
        <xdr:cNvPr id="867" name="楕円 866"/>
        <xdr:cNvSpPr/>
      </xdr:nvSpPr>
      <xdr:spPr>
        <a:xfrm>
          <a:off x="19494500" y="1295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43601</xdr:rowOff>
    </xdr:from>
    <xdr:ext cx="534377" cy="259045"/>
    <xdr:sp macro="" textlink="">
      <xdr:nvSpPr>
        <xdr:cNvPr id="868" name="テキスト ボックス 867"/>
        <xdr:cNvSpPr txBox="1"/>
      </xdr:nvSpPr>
      <xdr:spPr>
        <a:xfrm>
          <a:off x="19278111" y="1273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83276</xdr:rowOff>
    </xdr:from>
    <xdr:to>
      <xdr:col>98</xdr:col>
      <xdr:colOff>38100</xdr:colOff>
      <xdr:row>76</xdr:row>
      <xdr:rowOff>13426</xdr:rowOff>
    </xdr:to>
    <xdr:sp macro="" textlink="">
      <xdr:nvSpPr>
        <xdr:cNvPr id="869" name="楕円 868"/>
        <xdr:cNvSpPr/>
      </xdr:nvSpPr>
      <xdr:spPr>
        <a:xfrm>
          <a:off x="18605500" y="129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29953</xdr:rowOff>
    </xdr:from>
    <xdr:ext cx="534377" cy="259045"/>
    <xdr:sp macro="" textlink="">
      <xdr:nvSpPr>
        <xdr:cNvPr id="870" name="テキスト ボックス 869"/>
        <xdr:cNvSpPr txBox="1"/>
      </xdr:nvSpPr>
      <xdr:spPr>
        <a:xfrm>
          <a:off x="18389111" y="1271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74,292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円となっている。類似団体や県平均と比較しても、一人当たりコストが高い状況となっている。これは、平成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年度に本町の定員適正化計画に基づき人員を調整し、職員数が増加したことが主な要因である。今後は、より計画的な採用を行い、定員管理の適正化及び効果的な執行体制の確立に努めていく。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普通建設事業費のうち更新整備は住民一人当たり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114,982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及び県平均より非常に高い状況である。主な原因は中央公民館の大規模改修や、麻生保育所の改築事業が行われたことにより、大幅に事業費が増加したためである。今後も大型事業を実施する予定であるため、増加は続くと思わ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20,982
20,909
101.59
10,448,863
9,724,887
687,348
5,238,736
9,599,936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114554</xdr:rowOff>
    </xdr:from>
    <xdr:to>
      <xdr:col>24</xdr:col>
      <xdr:colOff>63500</xdr:colOff>
      <xdr:row>33</xdr:row>
      <xdr:rowOff>140353</xdr:rowOff>
    </xdr:to>
    <xdr:cxnSp macro="">
      <xdr:nvCxnSpPr>
        <xdr:cNvPr id="63" name="直線コネクタ 62"/>
        <xdr:cNvCxnSpPr/>
      </xdr:nvCxnSpPr>
      <xdr:spPr>
        <a:xfrm flipV="1">
          <a:off x="3797300" y="5772404"/>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140353</xdr:rowOff>
    </xdr:from>
    <xdr:to>
      <xdr:col>19</xdr:col>
      <xdr:colOff>177800</xdr:colOff>
      <xdr:row>33</xdr:row>
      <xdr:rowOff>168112</xdr:rowOff>
    </xdr:to>
    <xdr:cxnSp macro="">
      <xdr:nvCxnSpPr>
        <xdr:cNvPr id="66" name="直線コネクタ 65"/>
        <xdr:cNvCxnSpPr/>
      </xdr:nvCxnSpPr>
      <xdr:spPr>
        <a:xfrm flipV="1">
          <a:off x="2908300" y="57982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137414</xdr:rowOff>
    </xdr:from>
    <xdr:to>
      <xdr:col>15</xdr:col>
      <xdr:colOff>50800</xdr:colOff>
      <xdr:row>33</xdr:row>
      <xdr:rowOff>168112</xdr:rowOff>
    </xdr:to>
    <xdr:cxnSp macro="">
      <xdr:nvCxnSpPr>
        <xdr:cNvPr id="69" name="直線コネクタ 68"/>
        <xdr:cNvCxnSpPr/>
      </xdr:nvCxnSpPr>
      <xdr:spPr>
        <a:xfrm>
          <a:off x="2019300" y="5795264"/>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3193</xdr:rowOff>
    </xdr:from>
    <xdr:to>
      <xdr:col>10</xdr:col>
      <xdr:colOff>114300</xdr:colOff>
      <xdr:row>33</xdr:row>
      <xdr:rowOff>137414</xdr:rowOff>
    </xdr:to>
    <xdr:cxnSp macro="">
      <xdr:nvCxnSpPr>
        <xdr:cNvPr id="72" name="直線コネクタ 71"/>
        <xdr:cNvCxnSpPr/>
      </xdr:nvCxnSpPr>
      <xdr:spPr>
        <a:xfrm>
          <a:off x="1130300" y="5661043"/>
          <a:ext cx="889000" cy="1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63754</xdr:rowOff>
    </xdr:from>
    <xdr:to>
      <xdr:col>24</xdr:col>
      <xdr:colOff>114300</xdr:colOff>
      <xdr:row>33</xdr:row>
      <xdr:rowOff>165354</xdr:rowOff>
    </xdr:to>
    <xdr:sp macro="" textlink="">
      <xdr:nvSpPr>
        <xdr:cNvPr id="82" name="楕円 81"/>
        <xdr:cNvSpPr/>
      </xdr:nvSpPr>
      <xdr:spPr>
        <a:xfrm>
          <a:off x="4584700" y="5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86631</xdr:rowOff>
    </xdr:from>
    <xdr:ext cx="469744" cy="259045"/>
    <xdr:sp macro="" textlink="">
      <xdr:nvSpPr>
        <xdr:cNvPr id="83" name="議会費該当値テキスト"/>
        <xdr:cNvSpPr txBox="1"/>
      </xdr:nvSpPr>
      <xdr:spPr>
        <a:xfrm>
          <a:off x="4686300" y="557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89553</xdr:rowOff>
    </xdr:from>
    <xdr:to>
      <xdr:col>20</xdr:col>
      <xdr:colOff>38100</xdr:colOff>
      <xdr:row>34</xdr:row>
      <xdr:rowOff>19703</xdr:rowOff>
    </xdr:to>
    <xdr:sp macro="" textlink="">
      <xdr:nvSpPr>
        <xdr:cNvPr id="84" name="楕円 83"/>
        <xdr:cNvSpPr/>
      </xdr:nvSpPr>
      <xdr:spPr>
        <a:xfrm>
          <a:off x="3746500" y="57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36230</xdr:rowOff>
    </xdr:from>
    <xdr:ext cx="469744" cy="259045"/>
    <xdr:sp macro="" textlink="">
      <xdr:nvSpPr>
        <xdr:cNvPr id="85" name="テキスト ボックス 84"/>
        <xdr:cNvSpPr txBox="1"/>
      </xdr:nvSpPr>
      <xdr:spPr>
        <a:xfrm>
          <a:off x="3562428" y="552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117312</xdr:rowOff>
    </xdr:from>
    <xdr:to>
      <xdr:col>15</xdr:col>
      <xdr:colOff>101600</xdr:colOff>
      <xdr:row>34</xdr:row>
      <xdr:rowOff>47462</xdr:rowOff>
    </xdr:to>
    <xdr:sp macro="" textlink="">
      <xdr:nvSpPr>
        <xdr:cNvPr id="86" name="楕円 85"/>
        <xdr:cNvSpPr/>
      </xdr:nvSpPr>
      <xdr:spPr>
        <a:xfrm>
          <a:off x="2857500" y="57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63989</xdr:rowOff>
    </xdr:from>
    <xdr:ext cx="469744" cy="259045"/>
    <xdr:sp macro="" textlink="">
      <xdr:nvSpPr>
        <xdr:cNvPr id="87" name="テキスト ボックス 86"/>
        <xdr:cNvSpPr txBox="1"/>
      </xdr:nvSpPr>
      <xdr:spPr>
        <a:xfrm>
          <a:off x="2673428" y="55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86614</xdr:rowOff>
    </xdr:from>
    <xdr:to>
      <xdr:col>10</xdr:col>
      <xdr:colOff>165100</xdr:colOff>
      <xdr:row>34</xdr:row>
      <xdr:rowOff>16764</xdr:rowOff>
    </xdr:to>
    <xdr:sp macro="" textlink="">
      <xdr:nvSpPr>
        <xdr:cNvPr id="88" name="楕円 87"/>
        <xdr:cNvSpPr/>
      </xdr:nvSpPr>
      <xdr:spPr>
        <a:xfrm>
          <a:off x="1968500" y="574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33291</xdr:rowOff>
    </xdr:from>
    <xdr:ext cx="469744" cy="259045"/>
    <xdr:sp macro="" textlink="">
      <xdr:nvSpPr>
        <xdr:cNvPr id="89" name="テキスト ボックス 88"/>
        <xdr:cNvSpPr txBox="1"/>
      </xdr:nvSpPr>
      <xdr:spPr>
        <a:xfrm>
          <a:off x="1784428" y="551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123843</xdr:rowOff>
    </xdr:from>
    <xdr:to>
      <xdr:col>6</xdr:col>
      <xdr:colOff>38100</xdr:colOff>
      <xdr:row>33</xdr:row>
      <xdr:rowOff>53993</xdr:rowOff>
    </xdr:to>
    <xdr:sp macro="" textlink="">
      <xdr:nvSpPr>
        <xdr:cNvPr id="90" name="楕円 89"/>
        <xdr:cNvSpPr/>
      </xdr:nvSpPr>
      <xdr:spPr>
        <a:xfrm>
          <a:off x="1079500" y="561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70520</xdr:rowOff>
    </xdr:from>
    <xdr:ext cx="469744" cy="259045"/>
    <xdr:sp macro="" textlink="">
      <xdr:nvSpPr>
        <xdr:cNvPr id="91" name="テキスト ボックス 90"/>
        <xdr:cNvSpPr txBox="1"/>
      </xdr:nvSpPr>
      <xdr:spPr>
        <a:xfrm>
          <a:off x="895428" y="538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77346</xdr:rowOff>
    </xdr:from>
    <xdr:to>
      <xdr:col>24</xdr:col>
      <xdr:colOff>63500</xdr:colOff>
      <xdr:row>58</xdr:row>
      <xdr:rowOff>81004</xdr:rowOff>
    </xdr:to>
    <xdr:cxnSp macro="">
      <xdr:nvCxnSpPr>
        <xdr:cNvPr id="123" name="直線コネクタ 122"/>
        <xdr:cNvCxnSpPr/>
      </xdr:nvCxnSpPr>
      <xdr:spPr>
        <a:xfrm flipV="1">
          <a:off x="3797300" y="10021446"/>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24344</xdr:rowOff>
    </xdr:from>
    <xdr:to>
      <xdr:col>19</xdr:col>
      <xdr:colOff>177800</xdr:colOff>
      <xdr:row>58</xdr:row>
      <xdr:rowOff>81004</xdr:rowOff>
    </xdr:to>
    <xdr:cxnSp macro="">
      <xdr:nvCxnSpPr>
        <xdr:cNvPr id="126" name="直線コネクタ 125"/>
        <xdr:cNvCxnSpPr/>
      </xdr:nvCxnSpPr>
      <xdr:spPr>
        <a:xfrm>
          <a:off x="2908300" y="9968444"/>
          <a:ext cx="8890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23582</xdr:rowOff>
    </xdr:from>
    <xdr:to>
      <xdr:col>15</xdr:col>
      <xdr:colOff>50800</xdr:colOff>
      <xdr:row>58</xdr:row>
      <xdr:rowOff>24344</xdr:rowOff>
    </xdr:to>
    <xdr:cxnSp macro="">
      <xdr:nvCxnSpPr>
        <xdr:cNvPr id="129" name="直線コネクタ 128"/>
        <xdr:cNvCxnSpPr/>
      </xdr:nvCxnSpPr>
      <xdr:spPr>
        <a:xfrm>
          <a:off x="2019300" y="99676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154580</xdr:rowOff>
    </xdr:from>
    <xdr:to>
      <xdr:col>10</xdr:col>
      <xdr:colOff>114300</xdr:colOff>
      <xdr:row>58</xdr:row>
      <xdr:rowOff>23582</xdr:rowOff>
    </xdr:to>
    <xdr:cxnSp macro="">
      <xdr:nvCxnSpPr>
        <xdr:cNvPr id="132" name="直線コネクタ 131"/>
        <xdr:cNvCxnSpPr/>
      </xdr:nvCxnSpPr>
      <xdr:spPr>
        <a:xfrm>
          <a:off x="1130300" y="9927230"/>
          <a:ext cx="889000" cy="4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26546</xdr:rowOff>
    </xdr:from>
    <xdr:to>
      <xdr:col>24</xdr:col>
      <xdr:colOff>114300</xdr:colOff>
      <xdr:row>58</xdr:row>
      <xdr:rowOff>128146</xdr:rowOff>
    </xdr:to>
    <xdr:sp macro="" textlink="">
      <xdr:nvSpPr>
        <xdr:cNvPr id="142" name="楕円 141"/>
        <xdr:cNvSpPr/>
      </xdr:nvSpPr>
      <xdr:spPr>
        <a:xfrm>
          <a:off x="4584700" y="99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4973</xdr:rowOff>
    </xdr:from>
    <xdr:ext cx="534377" cy="259045"/>
    <xdr:sp macro="" textlink="">
      <xdr:nvSpPr>
        <xdr:cNvPr id="143" name="総務費該当値テキスト"/>
        <xdr:cNvSpPr txBox="1"/>
      </xdr:nvSpPr>
      <xdr:spPr>
        <a:xfrm>
          <a:off x="4686300" y="994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30204</xdr:rowOff>
    </xdr:from>
    <xdr:to>
      <xdr:col>20</xdr:col>
      <xdr:colOff>38100</xdr:colOff>
      <xdr:row>58</xdr:row>
      <xdr:rowOff>131804</xdr:rowOff>
    </xdr:to>
    <xdr:sp macro="" textlink="">
      <xdr:nvSpPr>
        <xdr:cNvPr id="144" name="楕円 143"/>
        <xdr:cNvSpPr/>
      </xdr:nvSpPr>
      <xdr:spPr>
        <a:xfrm>
          <a:off x="3746500" y="997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122931</xdr:rowOff>
    </xdr:from>
    <xdr:ext cx="534377" cy="259045"/>
    <xdr:sp macro="" textlink="">
      <xdr:nvSpPr>
        <xdr:cNvPr id="145" name="テキスト ボックス 144"/>
        <xdr:cNvSpPr txBox="1"/>
      </xdr:nvSpPr>
      <xdr:spPr>
        <a:xfrm>
          <a:off x="3530111" y="1006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144994</xdr:rowOff>
    </xdr:from>
    <xdr:to>
      <xdr:col>15</xdr:col>
      <xdr:colOff>101600</xdr:colOff>
      <xdr:row>58</xdr:row>
      <xdr:rowOff>75144</xdr:rowOff>
    </xdr:to>
    <xdr:sp macro="" textlink="">
      <xdr:nvSpPr>
        <xdr:cNvPr id="146" name="楕円 145"/>
        <xdr:cNvSpPr/>
      </xdr:nvSpPr>
      <xdr:spPr>
        <a:xfrm>
          <a:off x="2857500" y="991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66271</xdr:rowOff>
    </xdr:from>
    <xdr:ext cx="534377" cy="259045"/>
    <xdr:sp macro="" textlink="">
      <xdr:nvSpPr>
        <xdr:cNvPr id="147" name="テキスト ボックス 146"/>
        <xdr:cNvSpPr txBox="1"/>
      </xdr:nvSpPr>
      <xdr:spPr>
        <a:xfrm>
          <a:off x="2641111" y="1001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144232</xdr:rowOff>
    </xdr:from>
    <xdr:to>
      <xdr:col>10</xdr:col>
      <xdr:colOff>165100</xdr:colOff>
      <xdr:row>58</xdr:row>
      <xdr:rowOff>74382</xdr:rowOff>
    </xdr:to>
    <xdr:sp macro="" textlink="">
      <xdr:nvSpPr>
        <xdr:cNvPr id="148" name="楕円 147"/>
        <xdr:cNvSpPr/>
      </xdr:nvSpPr>
      <xdr:spPr>
        <a:xfrm>
          <a:off x="1968500" y="991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65509</xdr:rowOff>
    </xdr:from>
    <xdr:ext cx="534377" cy="259045"/>
    <xdr:sp macro="" textlink="">
      <xdr:nvSpPr>
        <xdr:cNvPr id="149" name="テキスト ボックス 148"/>
        <xdr:cNvSpPr txBox="1"/>
      </xdr:nvSpPr>
      <xdr:spPr>
        <a:xfrm>
          <a:off x="1752111" y="1000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103780</xdr:rowOff>
    </xdr:from>
    <xdr:to>
      <xdr:col>6</xdr:col>
      <xdr:colOff>38100</xdr:colOff>
      <xdr:row>58</xdr:row>
      <xdr:rowOff>33930</xdr:rowOff>
    </xdr:to>
    <xdr:sp macro="" textlink="">
      <xdr:nvSpPr>
        <xdr:cNvPr id="150" name="楕円 149"/>
        <xdr:cNvSpPr/>
      </xdr:nvSpPr>
      <xdr:spPr>
        <a:xfrm>
          <a:off x="1079500" y="98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50457</xdr:rowOff>
    </xdr:from>
    <xdr:ext cx="534377" cy="259045"/>
    <xdr:sp macro="" textlink="">
      <xdr:nvSpPr>
        <xdr:cNvPr id="151" name="テキスト ボックス 150"/>
        <xdr:cNvSpPr txBox="1"/>
      </xdr:nvSpPr>
      <xdr:spPr>
        <a:xfrm>
          <a:off x="863111" y="965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71742</xdr:rowOff>
    </xdr:from>
    <xdr:to>
      <xdr:col>24</xdr:col>
      <xdr:colOff>63500</xdr:colOff>
      <xdr:row>74</xdr:row>
      <xdr:rowOff>6058</xdr:rowOff>
    </xdr:to>
    <xdr:cxnSp macro="">
      <xdr:nvCxnSpPr>
        <xdr:cNvPr id="181" name="直線コネクタ 180"/>
        <xdr:cNvCxnSpPr/>
      </xdr:nvCxnSpPr>
      <xdr:spPr>
        <a:xfrm>
          <a:off x="3797300" y="12587592"/>
          <a:ext cx="838200" cy="1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71742</xdr:rowOff>
    </xdr:from>
    <xdr:to>
      <xdr:col>19</xdr:col>
      <xdr:colOff>177800</xdr:colOff>
      <xdr:row>76</xdr:row>
      <xdr:rowOff>62903</xdr:rowOff>
    </xdr:to>
    <xdr:cxnSp macro="">
      <xdr:nvCxnSpPr>
        <xdr:cNvPr id="184" name="直線コネクタ 183"/>
        <xdr:cNvCxnSpPr/>
      </xdr:nvCxnSpPr>
      <xdr:spPr>
        <a:xfrm flipV="1">
          <a:off x="2908300" y="12587592"/>
          <a:ext cx="889000" cy="50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62903</xdr:rowOff>
    </xdr:from>
    <xdr:to>
      <xdr:col>15</xdr:col>
      <xdr:colOff>50800</xdr:colOff>
      <xdr:row>77</xdr:row>
      <xdr:rowOff>25019</xdr:rowOff>
    </xdr:to>
    <xdr:cxnSp macro="">
      <xdr:nvCxnSpPr>
        <xdr:cNvPr id="187" name="直線コネクタ 186"/>
        <xdr:cNvCxnSpPr/>
      </xdr:nvCxnSpPr>
      <xdr:spPr>
        <a:xfrm flipV="1">
          <a:off x="2019300" y="13093103"/>
          <a:ext cx="889000" cy="13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25019</xdr:rowOff>
    </xdr:from>
    <xdr:to>
      <xdr:col>10</xdr:col>
      <xdr:colOff>114300</xdr:colOff>
      <xdr:row>77</xdr:row>
      <xdr:rowOff>95986</xdr:rowOff>
    </xdr:to>
    <xdr:cxnSp macro="">
      <xdr:nvCxnSpPr>
        <xdr:cNvPr id="190" name="直線コネクタ 189"/>
        <xdr:cNvCxnSpPr/>
      </xdr:nvCxnSpPr>
      <xdr:spPr>
        <a:xfrm flipV="1">
          <a:off x="1130300" y="13226669"/>
          <a:ext cx="889000" cy="7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126708</xdr:rowOff>
    </xdr:from>
    <xdr:to>
      <xdr:col>24</xdr:col>
      <xdr:colOff>114300</xdr:colOff>
      <xdr:row>74</xdr:row>
      <xdr:rowOff>56858</xdr:rowOff>
    </xdr:to>
    <xdr:sp macro="" textlink="">
      <xdr:nvSpPr>
        <xdr:cNvPr id="200" name="楕円 199"/>
        <xdr:cNvSpPr/>
      </xdr:nvSpPr>
      <xdr:spPr>
        <a:xfrm>
          <a:off x="4584700" y="126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149585</xdr:rowOff>
    </xdr:from>
    <xdr:ext cx="599010" cy="259045"/>
    <xdr:sp macro="" textlink="">
      <xdr:nvSpPr>
        <xdr:cNvPr id="201" name="民生費該当値テキスト"/>
        <xdr:cNvSpPr txBox="1"/>
      </xdr:nvSpPr>
      <xdr:spPr>
        <a:xfrm>
          <a:off x="4686300" y="1249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20942</xdr:rowOff>
    </xdr:from>
    <xdr:to>
      <xdr:col>20</xdr:col>
      <xdr:colOff>38100</xdr:colOff>
      <xdr:row>73</xdr:row>
      <xdr:rowOff>122542</xdr:rowOff>
    </xdr:to>
    <xdr:sp macro="" textlink="">
      <xdr:nvSpPr>
        <xdr:cNvPr id="202" name="楕円 201"/>
        <xdr:cNvSpPr/>
      </xdr:nvSpPr>
      <xdr:spPr>
        <a:xfrm>
          <a:off x="3746500" y="12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139069</xdr:rowOff>
    </xdr:from>
    <xdr:ext cx="599010" cy="259045"/>
    <xdr:sp macro="" textlink="">
      <xdr:nvSpPr>
        <xdr:cNvPr id="203" name="テキスト ボックス 202"/>
        <xdr:cNvSpPr txBox="1"/>
      </xdr:nvSpPr>
      <xdr:spPr>
        <a:xfrm>
          <a:off x="3497795" y="1231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12103</xdr:rowOff>
    </xdr:from>
    <xdr:to>
      <xdr:col>15</xdr:col>
      <xdr:colOff>101600</xdr:colOff>
      <xdr:row>76</xdr:row>
      <xdr:rowOff>113703</xdr:rowOff>
    </xdr:to>
    <xdr:sp macro="" textlink="">
      <xdr:nvSpPr>
        <xdr:cNvPr id="204" name="楕円 203"/>
        <xdr:cNvSpPr/>
      </xdr:nvSpPr>
      <xdr:spPr>
        <a:xfrm>
          <a:off x="2857500" y="130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130230</xdr:rowOff>
    </xdr:from>
    <xdr:ext cx="599010" cy="259045"/>
    <xdr:sp macro="" textlink="">
      <xdr:nvSpPr>
        <xdr:cNvPr id="205" name="テキスト ボックス 204"/>
        <xdr:cNvSpPr txBox="1"/>
      </xdr:nvSpPr>
      <xdr:spPr>
        <a:xfrm>
          <a:off x="2608795" y="1281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145669</xdr:rowOff>
    </xdr:from>
    <xdr:to>
      <xdr:col>10</xdr:col>
      <xdr:colOff>165100</xdr:colOff>
      <xdr:row>77</xdr:row>
      <xdr:rowOff>75819</xdr:rowOff>
    </xdr:to>
    <xdr:sp macro="" textlink="">
      <xdr:nvSpPr>
        <xdr:cNvPr id="206" name="楕円 205"/>
        <xdr:cNvSpPr/>
      </xdr:nvSpPr>
      <xdr:spPr>
        <a:xfrm>
          <a:off x="1968500" y="131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66946</xdr:rowOff>
    </xdr:from>
    <xdr:ext cx="599010" cy="259045"/>
    <xdr:sp macro="" textlink="">
      <xdr:nvSpPr>
        <xdr:cNvPr id="207" name="テキスト ボックス 206"/>
        <xdr:cNvSpPr txBox="1"/>
      </xdr:nvSpPr>
      <xdr:spPr>
        <a:xfrm>
          <a:off x="1719795" y="1326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45186</xdr:rowOff>
    </xdr:from>
    <xdr:to>
      <xdr:col>6</xdr:col>
      <xdr:colOff>38100</xdr:colOff>
      <xdr:row>77</xdr:row>
      <xdr:rowOff>146786</xdr:rowOff>
    </xdr:to>
    <xdr:sp macro="" textlink="">
      <xdr:nvSpPr>
        <xdr:cNvPr id="208" name="楕円 207"/>
        <xdr:cNvSpPr/>
      </xdr:nvSpPr>
      <xdr:spPr>
        <a:xfrm>
          <a:off x="1079500" y="1324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137913</xdr:rowOff>
    </xdr:from>
    <xdr:ext cx="599010" cy="259045"/>
    <xdr:sp macro="" textlink="">
      <xdr:nvSpPr>
        <xdr:cNvPr id="209" name="テキスト ボックス 208"/>
        <xdr:cNvSpPr txBox="1"/>
      </xdr:nvSpPr>
      <xdr:spPr>
        <a:xfrm>
          <a:off x="830795" y="1333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3683</xdr:rowOff>
    </xdr:from>
    <xdr:to>
      <xdr:col>24</xdr:col>
      <xdr:colOff>63500</xdr:colOff>
      <xdr:row>98</xdr:row>
      <xdr:rowOff>38022</xdr:rowOff>
    </xdr:to>
    <xdr:cxnSp macro="">
      <xdr:nvCxnSpPr>
        <xdr:cNvPr id="241" name="直線コネクタ 240"/>
        <xdr:cNvCxnSpPr/>
      </xdr:nvCxnSpPr>
      <xdr:spPr>
        <a:xfrm flipV="1">
          <a:off x="3797300" y="16805783"/>
          <a:ext cx="838200" cy="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124792</xdr:rowOff>
    </xdr:from>
    <xdr:to>
      <xdr:col>19</xdr:col>
      <xdr:colOff>177800</xdr:colOff>
      <xdr:row>98</xdr:row>
      <xdr:rowOff>38022</xdr:rowOff>
    </xdr:to>
    <xdr:cxnSp macro="">
      <xdr:nvCxnSpPr>
        <xdr:cNvPr id="244" name="直線コネクタ 243"/>
        <xdr:cNvCxnSpPr/>
      </xdr:nvCxnSpPr>
      <xdr:spPr>
        <a:xfrm>
          <a:off x="2908300" y="16755442"/>
          <a:ext cx="889000" cy="8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116889</xdr:rowOff>
    </xdr:from>
    <xdr:to>
      <xdr:col>15</xdr:col>
      <xdr:colOff>50800</xdr:colOff>
      <xdr:row>97</xdr:row>
      <xdr:rowOff>124792</xdr:rowOff>
    </xdr:to>
    <xdr:cxnSp macro="">
      <xdr:nvCxnSpPr>
        <xdr:cNvPr id="247" name="直線コネクタ 246"/>
        <xdr:cNvCxnSpPr/>
      </xdr:nvCxnSpPr>
      <xdr:spPr>
        <a:xfrm>
          <a:off x="2019300" y="16747539"/>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116889</xdr:rowOff>
    </xdr:from>
    <xdr:to>
      <xdr:col>10</xdr:col>
      <xdr:colOff>114300</xdr:colOff>
      <xdr:row>98</xdr:row>
      <xdr:rowOff>3536</xdr:rowOff>
    </xdr:to>
    <xdr:cxnSp macro="">
      <xdr:nvCxnSpPr>
        <xdr:cNvPr id="250" name="直線コネクタ 249"/>
        <xdr:cNvCxnSpPr/>
      </xdr:nvCxnSpPr>
      <xdr:spPr>
        <a:xfrm flipV="1">
          <a:off x="1130300" y="16747539"/>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124333</xdr:rowOff>
    </xdr:from>
    <xdr:to>
      <xdr:col>24</xdr:col>
      <xdr:colOff>114300</xdr:colOff>
      <xdr:row>98</xdr:row>
      <xdr:rowOff>54483</xdr:rowOff>
    </xdr:to>
    <xdr:sp macro="" textlink="">
      <xdr:nvSpPr>
        <xdr:cNvPr id="260" name="楕円 259"/>
        <xdr:cNvSpPr/>
      </xdr:nvSpPr>
      <xdr:spPr>
        <a:xfrm>
          <a:off x="4584700" y="167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147210</xdr:rowOff>
    </xdr:from>
    <xdr:ext cx="534377" cy="259045"/>
    <xdr:sp macro="" textlink="">
      <xdr:nvSpPr>
        <xdr:cNvPr id="261" name="衛生費該当値テキスト"/>
        <xdr:cNvSpPr txBox="1"/>
      </xdr:nvSpPr>
      <xdr:spPr>
        <a:xfrm>
          <a:off x="4686300" y="1660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158672</xdr:rowOff>
    </xdr:from>
    <xdr:to>
      <xdr:col>20</xdr:col>
      <xdr:colOff>38100</xdr:colOff>
      <xdr:row>98</xdr:row>
      <xdr:rowOff>88822</xdr:rowOff>
    </xdr:to>
    <xdr:sp macro="" textlink="">
      <xdr:nvSpPr>
        <xdr:cNvPr id="262" name="楕円 261"/>
        <xdr:cNvSpPr/>
      </xdr:nvSpPr>
      <xdr:spPr>
        <a:xfrm>
          <a:off x="3746500" y="167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105349</xdr:rowOff>
    </xdr:from>
    <xdr:ext cx="534377" cy="259045"/>
    <xdr:sp macro="" textlink="">
      <xdr:nvSpPr>
        <xdr:cNvPr id="263" name="テキスト ボックス 262"/>
        <xdr:cNvSpPr txBox="1"/>
      </xdr:nvSpPr>
      <xdr:spPr>
        <a:xfrm>
          <a:off x="3530111" y="1656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73992</xdr:rowOff>
    </xdr:from>
    <xdr:to>
      <xdr:col>15</xdr:col>
      <xdr:colOff>101600</xdr:colOff>
      <xdr:row>98</xdr:row>
      <xdr:rowOff>4142</xdr:rowOff>
    </xdr:to>
    <xdr:sp macro="" textlink="">
      <xdr:nvSpPr>
        <xdr:cNvPr id="264" name="楕円 263"/>
        <xdr:cNvSpPr/>
      </xdr:nvSpPr>
      <xdr:spPr>
        <a:xfrm>
          <a:off x="2857500" y="167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20669</xdr:rowOff>
    </xdr:from>
    <xdr:ext cx="534377" cy="259045"/>
    <xdr:sp macro="" textlink="">
      <xdr:nvSpPr>
        <xdr:cNvPr id="265" name="テキスト ボックス 264"/>
        <xdr:cNvSpPr txBox="1"/>
      </xdr:nvSpPr>
      <xdr:spPr>
        <a:xfrm>
          <a:off x="2641111" y="1647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66089</xdr:rowOff>
    </xdr:from>
    <xdr:to>
      <xdr:col>10</xdr:col>
      <xdr:colOff>165100</xdr:colOff>
      <xdr:row>97</xdr:row>
      <xdr:rowOff>167689</xdr:rowOff>
    </xdr:to>
    <xdr:sp macro="" textlink="">
      <xdr:nvSpPr>
        <xdr:cNvPr id="266" name="楕円 265"/>
        <xdr:cNvSpPr/>
      </xdr:nvSpPr>
      <xdr:spPr>
        <a:xfrm>
          <a:off x="1968500" y="1669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12766</xdr:rowOff>
    </xdr:from>
    <xdr:ext cx="534377" cy="259045"/>
    <xdr:sp macro="" textlink="">
      <xdr:nvSpPr>
        <xdr:cNvPr id="267" name="テキスト ボックス 266"/>
        <xdr:cNvSpPr txBox="1"/>
      </xdr:nvSpPr>
      <xdr:spPr>
        <a:xfrm>
          <a:off x="1752111" y="1647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124186</xdr:rowOff>
    </xdr:from>
    <xdr:to>
      <xdr:col>6</xdr:col>
      <xdr:colOff>38100</xdr:colOff>
      <xdr:row>98</xdr:row>
      <xdr:rowOff>54336</xdr:rowOff>
    </xdr:to>
    <xdr:sp macro="" textlink="">
      <xdr:nvSpPr>
        <xdr:cNvPr id="268" name="楕円 267"/>
        <xdr:cNvSpPr/>
      </xdr:nvSpPr>
      <xdr:spPr>
        <a:xfrm>
          <a:off x="1079500" y="167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70863</xdr:rowOff>
    </xdr:from>
    <xdr:ext cx="534377" cy="259045"/>
    <xdr:sp macro="" textlink="">
      <xdr:nvSpPr>
        <xdr:cNvPr id="269" name="テキスト ボックス 268"/>
        <xdr:cNvSpPr txBox="1"/>
      </xdr:nvSpPr>
      <xdr:spPr>
        <a:xfrm>
          <a:off x="863111" y="1653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39443</xdr:rowOff>
    </xdr:from>
    <xdr:to>
      <xdr:col>55</xdr:col>
      <xdr:colOff>0</xdr:colOff>
      <xdr:row>39</xdr:row>
      <xdr:rowOff>21155</xdr:rowOff>
    </xdr:to>
    <xdr:cxnSp macro="">
      <xdr:nvCxnSpPr>
        <xdr:cNvPr id="300" name="直線コネクタ 299"/>
        <xdr:cNvCxnSpPr/>
      </xdr:nvCxnSpPr>
      <xdr:spPr>
        <a:xfrm>
          <a:off x="9639300" y="6554543"/>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32584</xdr:rowOff>
    </xdr:from>
    <xdr:to>
      <xdr:col>50</xdr:col>
      <xdr:colOff>114300</xdr:colOff>
      <xdr:row>38</xdr:row>
      <xdr:rowOff>39443</xdr:rowOff>
    </xdr:to>
    <xdr:cxnSp macro="">
      <xdr:nvCxnSpPr>
        <xdr:cNvPr id="303" name="直線コネクタ 302"/>
        <xdr:cNvCxnSpPr/>
      </xdr:nvCxnSpPr>
      <xdr:spPr>
        <a:xfrm>
          <a:off x="8750300" y="6376234"/>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32584</xdr:rowOff>
    </xdr:from>
    <xdr:to>
      <xdr:col>45</xdr:col>
      <xdr:colOff>177800</xdr:colOff>
      <xdr:row>37</xdr:row>
      <xdr:rowOff>37483</xdr:rowOff>
    </xdr:to>
    <xdr:cxnSp macro="">
      <xdr:nvCxnSpPr>
        <xdr:cNvPr id="306" name="直線コネクタ 305"/>
        <xdr:cNvCxnSpPr/>
      </xdr:nvCxnSpPr>
      <xdr:spPr>
        <a:xfrm flipV="1">
          <a:off x="7861300" y="637623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37157</xdr:rowOff>
    </xdr:from>
    <xdr:to>
      <xdr:col>41</xdr:col>
      <xdr:colOff>50800</xdr:colOff>
      <xdr:row>37</xdr:row>
      <xdr:rowOff>37483</xdr:rowOff>
    </xdr:to>
    <xdr:cxnSp macro="">
      <xdr:nvCxnSpPr>
        <xdr:cNvPr id="309" name="直線コネクタ 308"/>
        <xdr:cNvCxnSpPr/>
      </xdr:nvCxnSpPr>
      <xdr:spPr>
        <a:xfrm>
          <a:off x="6972300" y="638080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141805</xdr:rowOff>
    </xdr:from>
    <xdr:to>
      <xdr:col>55</xdr:col>
      <xdr:colOff>50800</xdr:colOff>
      <xdr:row>39</xdr:row>
      <xdr:rowOff>71955</xdr:rowOff>
    </xdr:to>
    <xdr:sp macro="" textlink="">
      <xdr:nvSpPr>
        <xdr:cNvPr id="319" name="楕円 318"/>
        <xdr:cNvSpPr/>
      </xdr:nvSpPr>
      <xdr:spPr>
        <a:xfrm>
          <a:off x="10426700" y="66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56732</xdr:rowOff>
    </xdr:from>
    <xdr:ext cx="378565" cy="259045"/>
    <xdr:sp macro="" textlink="">
      <xdr:nvSpPr>
        <xdr:cNvPr id="320" name="労働費該当値テキスト"/>
        <xdr:cNvSpPr txBox="1"/>
      </xdr:nvSpPr>
      <xdr:spPr>
        <a:xfrm>
          <a:off x="10528300" y="6571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160093</xdr:rowOff>
    </xdr:from>
    <xdr:to>
      <xdr:col>50</xdr:col>
      <xdr:colOff>165100</xdr:colOff>
      <xdr:row>38</xdr:row>
      <xdr:rowOff>90243</xdr:rowOff>
    </xdr:to>
    <xdr:sp macro="" textlink="">
      <xdr:nvSpPr>
        <xdr:cNvPr id="321" name="楕円 320"/>
        <xdr:cNvSpPr/>
      </xdr:nvSpPr>
      <xdr:spPr>
        <a:xfrm>
          <a:off x="9588500" y="65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106770</xdr:rowOff>
    </xdr:from>
    <xdr:ext cx="378565" cy="259045"/>
    <xdr:sp macro="" textlink="">
      <xdr:nvSpPr>
        <xdr:cNvPr id="322" name="テキスト ボックス 321"/>
        <xdr:cNvSpPr txBox="1"/>
      </xdr:nvSpPr>
      <xdr:spPr>
        <a:xfrm>
          <a:off x="9450017" y="627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153234</xdr:rowOff>
    </xdr:from>
    <xdr:to>
      <xdr:col>46</xdr:col>
      <xdr:colOff>38100</xdr:colOff>
      <xdr:row>37</xdr:row>
      <xdr:rowOff>83384</xdr:rowOff>
    </xdr:to>
    <xdr:sp macro="" textlink="">
      <xdr:nvSpPr>
        <xdr:cNvPr id="323" name="楕円 322"/>
        <xdr:cNvSpPr/>
      </xdr:nvSpPr>
      <xdr:spPr>
        <a:xfrm>
          <a:off x="8699500" y="632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99911</xdr:rowOff>
    </xdr:from>
    <xdr:ext cx="469744" cy="259045"/>
    <xdr:sp macro="" textlink="">
      <xdr:nvSpPr>
        <xdr:cNvPr id="324" name="テキスト ボックス 323"/>
        <xdr:cNvSpPr txBox="1"/>
      </xdr:nvSpPr>
      <xdr:spPr>
        <a:xfrm>
          <a:off x="8515428" y="610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158133</xdr:rowOff>
    </xdr:from>
    <xdr:to>
      <xdr:col>41</xdr:col>
      <xdr:colOff>101600</xdr:colOff>
      <xdr:row>37</xdr:row>
      <xdr:rowOff>88283</xdr:rowOff>
    </xdr:to>
    <xdr:sp macro="" textlink="">
      <xdr:nvSpPr>
        <xdr:cNvPr id="325" name="楕円 324"/>
        <xdr:cNvSpPr/>
      </xdr:nvSpPr>
      <xdr:spPr>
        <a:xfrm>
          <a:off x="7810500" y="63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26" name="テキスト ボックス 325"/>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157807</xdr:rowOff>
    </xdr:from>
    <xdr:to>
      <xdr:col>36</xdr:col>
      <xdr:colOff>165100</xdr:colOff>
      <xdr:row>37</xdr:row>
      <xdr:rowOff>87957</xdr:rowOff>
    </xdr:to>
    <xdr:sp macro="" textlink="">
      <xdr:nvSpPr>
        <xdr:cNvPr id="327" name="楕円 326"/>
        <xdr:cNvSpPr/>
      </xdr:nvSpPr>
      <xdr:spPr>
        <a:xfrm>
          <a:off x="6921500" y="633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104484</xdr:rowOff>
    </xdr:from>
    <xdr:ext cx="469744" cy="259045"/>
    <xdr:sp macro="" textlink="">
      <xdr:nvSpPr>
        <xdr:cNvPr id="328" name="テキスト ボックス 327"/>
        <xdr:cNvSpPr txBox="1"/>
      </xdr:nvSpPr>
      <xdr:spPr>
        <a:xfrm>
          <a:off x="6737428" y="610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77798</xdr:rowOff>
    </xdr:from>
    <xdr:to>
      <xdr:col>55</xdr:col>
      <xdr:colOff>0</xdr:colOff>
      <xdr:row>58</xdr:row>
      <xdr:rowOff>90812</xdr:rowOff>
    </xdr:to>
    <xdr:cxnSp macro="">
      <xdr:nvCxnSpPr>
        <xdr:cNvPr id="359" name="直線コネクタ 358"/>
        <xdr:cNvCxnSpPr/>
      </xdr:nvCxnSpPr>
      <xdr:spPr>
        <a:xfrm>
          <a:off x="9639300" y="10021898"/>
          <a:ext cx="8382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50971</xdr:rowOff>
    </xdr:from>
    <xdr:to>
      <xdr:col>50</xdr:col>
      <xdr:colOff>114300</xdr:colOff>
      <xdr:row>58</xdr:row>
      <xdr:rowOff>77798</xdr:rowOff>
    </xdr:to>
    <xdr:cxnSp macro="">
      <xdr:nvCxnSpPr>
        <xdr:cNvPr id="362" name="直線コネクタ 361"/>
        <xdr:cNvCxnSpPr/>
      </xdr:nvCxnSpPr>
      <xdr:spPr>
        <a:xfrm>
          <a:off x="8750300" y="9995071"/>
          <a:ext cx="889000" cy="2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50971</xdr:rowOff>
    </xdr:from>
    <xdr:to>
      <xdr:col>45</xdr:col>
      <xdr:colOff>177800</xdr:colOff>
      <xdr:row>58</xdr:row>
      <xdr:rowOff>92478</xdr:rowOff>
    </xdr:to>
    <xdr:cxnSp macro="">
      <xdr:nvCxnSpPr>
        <xdr:cNvPr id="365" name="直線コネクタ 364"/>
        <xdr:cNvCxnSpPr/>
      </xdr:nvCxnSpPr>
      <xdr:spPr>
        <a:xfrm flipV="1">
          <a:off x="7861300" y="9995071"/>
          <a:ext cx="889000" cy="4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69732</xdr:rowOff>
    </xdr:from>
    <xdr:to>
      <xdr:col>41</xdr:col>
      <xdr:colOff>50800</xdr:colOff>
      <xdr:row>58</xdr:row>
      <xdr:rowOff>92478</xdr:rowOff>
    </xdr:to>
    <xdr:cxnSp macro="">
      <xdr:nvCxnSpPr>
        <xdr:cNvPr id="368" name="直線コネクタ 367"/>
        <xdr:cNvCxnSpPr/>
      </xdr:nvCxnSpPr>
      <xdr:spPr>
        <a:xfrm>
          <a:off x="6972300" y="10013832"/>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40012</xdr:rowOff>
    </xdr:from>
    <xdr:to>
      <xdr:col>55</xdr:col>
      <xdr:colOff>50800</xdr:colOff>
      <xdr:row>58</xdr:row>
      <xdr:rowOff>141612</xdr:rowOff>
    </xdr:to>
    <xdr:sp macro="" textlink="">
      <xdr:nvSpPr>
        <xdr:cNvPr id="378" name="楕円 377"/>
        <xdr:cNvSpPr/>
      </xdr:nvSpPr>
      <xdr:spPr>
        <a:xfrm>
          <a:off x="10426700" y="99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62889</xdr:rowOff>
    </xdr:from>
    <xdr:ext cx="534377" cy="259045"/>
    <xdr:sp macro="" textlink="">
      <xdr:nvSpPr>
        <xdr:cNvPr id="379" name="農林水産業費該当値テキスト"/>
        <xdr:cNvSpPr txBox="1"/>
      </xdr:nvSpPr>
      <xdr:spPr>
        <a:xfrm>
          <a:off x="10528300" y="98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26998</xdr:rowOff>
    </xdr:from>
    <xdr:to>
      <xdr:col>50</xdr:col>
      <xdr:colOff>165100</xdr:colOff>
      <xdr:row>58</xdr:row>
      <xdr:rowOff>128598</xdr:rowOff>
    </xdr:to>
    <xdr:sp macro="" textlink="">
      <xdr:nvSpPr>
        <xdr:cNvPr id="380" name="楕円 379"/>
        <xdr:cNvSpPr/>
      </xdr:nvSpPr>
      <xdr:spPr>
        <a:xfrm>
          <a:off x="9588500" y="99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145125</xdr:rowOff>
    </xdr:from>
    <xdr:ext cx="534377" cy="259045"/>
    <xdr:sp macro="" textlink="">
      <xdr:nvSpPr>
        <xdr:cNvPr id="381" name="テキスト ボックス 380"/>
        <xdr:cNvSpPr txBox="1"/>
      </xdr:nvSpPr>
      <xdr:spPr>
        <a:xfrm>
          <a:off x="9372111" y="974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171</xdr:rowOff>
    </xdr:from>
    <xdr:to>
      <xdr:col>46</xdr:col>
      <xdr:colOff>38100</xdr:colOff>
      <xdr:row>58</xdr:row>
      <xdr:rowOff>101771</xdr:rowOff>
    </xdr:to>
    <xdr:sp macro="" textlink="">
      <xdr:nvSpPr>
        <xdr:cNvPr id="382" name="楕円 381"/>
        <xdr:cNvSpPr/>
      </xdr:nvSpPr>
      <xdr:spPr>
        <a:xfrm>
          <a:off x="8699500" y="99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118298</xdr:rowOff>
    </xdr:from>
    <xdr:ext cx="534377" cy="259045"/>
    <xdr:sp macro="" textlink="">
      <xdr:nvSpPr>
        <xdr:cNvPr id="383" name="テキスト ボックス 382"/>
        <xdr:cNvSpPr txBox="1"/>
      </xdr:nvSpPr>
      <xdr:spPr>
        <a:xfrm>
          <a:off x="8483111" y="97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41678</xdr:rowOff>
    </xdr:from>
    <xdr:to>
      <xdr:col>41</xdr:col>
      <xdr:colOff>101600</xdr:colOff>
      <xdr:row>58</xdr:row>
      <xdr:rowOff>143278</xdr:rowOff>
    </xdr:to>
    <xdr:sp macro="" textlink="">
      <xdr:nvSpPr>
        <xdr:cNvPr id="384" name="楕円 383"/>
        <xdr:cNvSpPr/>
      </xdr:nvSpPr>
      <xdr:spPr>
        <a:xfrm>
          <a:off x="7810500" y="998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159805</xdr:rowOff>
    </xdr:from>
    <xdr:ext cx="534377" cy="259045"/>
    <xdr:sp macro="" textlink="">
      <xdr:nvSpPr>
        <xdr:cNvPr id="385" name="テキスト ボックス 384"/>
        <xdr:cNvSpPr txBox="1"/>
      </xdr:nvSpPr>
      <xdr:spPr>
        <a:xfrm>
          <a:off x="7594111" y="976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18932</xdr:rowOff>
    </xdr:from>
    <xdr:to>
      <xdr:col>36</xdr:col>
      <xdr:colOff>165100</xdr:colOff>
      <xdr:row>58</xdr:row>
      <xdr:rowOff>120532</xdr:rowOff>
    </xdr:to>
    <xdr:sp macro="" textlink="">
      <xdr:nvSpPr>
        <xdr:cNvPr id="386" name="楕円 385"/>
        <xdr:cNvSpPr/>
      </xdr:nvSpPr>
      <xdr:spPr>
        <a:xfrm>
          <a:off x="6921500" y="99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137059</xdr:rowOff>
    </xdr:from>
    <xdr:ext cx="534377" cy="259045"/>
    <xdr:sp macro="" textlink="">
      <xdr:nvSpPr>
        <xdr:cNvPr id="387" name="テキスト ボックス 386"/>
        <xdr:cNvSpPr txBox="1"/>
      </xdr:nvSpPr>
      <xdr:spPr>
        <a:xfrm>
          <a:off x="6705111" y="973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91204</xdr:rowOff>
    </xdr:from>
    <xdr:to>
      <xdr:col>55</xdr:col>
      <xdr:colOff>0</xdr:colOff>
      <xdr:row>78</xdr:row>
      <xdr:rowOff>110700</xdr:rowOff>
    </xdr:to>
    <xdr:cxnSp macro="">
      <xdr:nvCxnSpPr>
        <xdr:cNvPr id="418" name="直線コネクタ 417"/>
        <xdr:cNvCxnSpPr/>
      </xdr:nvCxnSpPr>
      <xdr:spPr>
        <a:xfrm>
          <a:off x="9639300" y="13464304"/>
          <a:ext cx="8382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91204</xdr:rowOff>
    </xdr:from>
    <xdr:to>
      <xdr:col>50</xdr:col>
      <xdr:colOff>114300</xdr:colOff>
      <xdr:row>78</xdr:row>
      <xdr:rowOff>127476</xdr:rowOff>
    </xdr:to>
    <xdr:cxnSp macro="">
      <xdr:nvCxnSpPr>
        <xdr:cNvPr id="421" name="直線コネクタ 420"/>
        <xdr:cNvCxnSpPr/>
      </xdr:nvCxnSpPr>
      <xdr:spPr>
        <a:xfrm flipV="1">
          <a:off x="8750300" y="13464304"/>
          <a:ext cx="8890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127476</xdr:rowOff>
    </xdr:from>
    <xdr:to>
      <xdr:col>45</xdr:col>
      <xdr:colOff>177800</xdr:colOff>
      <xdr:row>78</xdr:row>
      <xdr:rowOff>153580</xdr:rowOff>
    </xdr:to>
    <xdr:cxnSp macro="">
      <xdr:nvCxnSpPr>
        <xdr:cNvPr id="424" name="直線コネクタ 423"/>
        <xdr:cNvCxnSpPr/>
      </xdr:nvCxnSpPr>
      <xdr:spPr>
        <a:xfrm flipV="1">
          <a:off x="7861300" y="13500576"/>
          <a:ext cx="889000" cy="2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139950</xdr:rowOff>
    </xdr:from>
    <xdr:to>
      <xdr:col>41</xdr:col>
      <xdr:colOff>50800</xdr:colOff>
      <xdr:row>78</xdr:row>
      <xdr:rowOff>153580</xdr:rowOff>
    </xdr:to>
    <xdr:cxnSp macro="">
      <xdr:nvCxnSpPr>
        <xdr:cNvPr id="427" name="直線コネクタ 426"/>
        <xdr:cNvCxnSpPr/>
      </xdr:nvCxnSpPr>
      <xdr:spPr>
        <a:xfrm>
          <a:off x="6972300" y="13513050"/>
          <a:ext cx="889000" cy="1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59900</xdr:rowOff>
    </xdr:from>
    <xdr:to>
      <xdr:col>55</xdr:col>
      <xdr:colOff>50800</xdr:colOff>
      <xdr:row>78</xdr:row>
      <xdr:rowOff>161500</xdr:rowOff>
    </xdr:to>
    <xdr:sp macro="" textlink="">
      <xdr:nvSpPr>
        <xdr:cNvPr id="437" name="楕円 436"/>
        <xdr:cNvSpPr/>
      </xdr:nvSpPr>
      <xdr:spPr>
        <a:xfrm>
          <a:off x="10426700" y="134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82777</xdr:rowOff>
    </xdr:from>
    <xdr:ext cx="534377" cy="259045"/>
    <xdr:sp macro="" textlink="">
      <xdr:nvSpPr>
        <xdr:cNvPr id="438" name="商工費該当値テキスト"/>
        <xdr:cNvSpPr txBox="1"/>
      </xdr:nvSpPr>
      <xdr:spPr>
        <a:xfrm>
          <a:off x="10528300" y="132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40404</xdr:rowOff>
    </xdr:from>
    <xdr:to>
      <xdr:col>50</xdr:col>
      <xdr:colOff>165100</xdr:colOff>
      <xdr:row>78</xdr:row>
      <xdr:rowOff>142004</xdr:rowOff>
    </xdr:to>
    <xdr:sp macro="" textlink="">
      <xdr:nvSpPr>
        <xdr:cNvPr id="439" name="楕円 438"/>
        <xdr:cNvSpPr/>
      </xdr:nvSpPr>
      <xdr:spPr>
        <a:xfrm>
          <a:off x="9588500" y="1341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158531</xdr:rowOff>
    </xdr:from>
    <xdr:ext cx="534377" cy="259045"/>
    <xdr:sp macro="" textlink="">
      <xdr:nvSpPr>
        <xdr:cNvPr id="440" name="テキスト ボックス 439"/>
        <xdr:cNvSpPr txBox="1"/>
      </xdr:nvSpPr>
      <xdr:spPr>
        <a:xfrm>
          <a:off x="9372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76676</xdr:rowOff>
    </xdr:from>
    <xdr:to>
      <xdr:col>46</xdr:col>
      <xdr:colOff>38100</xdr:colOff>
      <xdr:row>79</xdr:row>
      <xdr:rowOff>6826</xdr:rowOff>
    </xdr:to>
    <xdr:sp macro="" textlink="">
      <xdr:nvSpPr>
        <xdr:cNvPr id="441" name="楕円 440"/>
        <xdr:cNvSpPr/>
      </xdr:nvSpPr>
      <xdr:spPr>
        <a:xfrm>
          <a:off x="8699500" y="134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23353</xdr:rowOff>
    </xdr:from>
    <xdr:ext cx="534377" cy="259045"/>
    <xdr:sp macro="" textlink="">
      <xdr:nvSpPr>
        <xdr:cNvPr id="442" name="テキスト ボックス 441"/>
        <xdr:cNvSpPr txBox="1"/>
      </xdr:nvSpPr>
      <xdr:spPr>
        <a:xfrm>
          <a:off x="8483111" y="132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102780</xdr:rowOff>
    </xdr:from>
    <xdr:to>
      <xdr:col>41</xdr:col>
      <xdr:colOff>101600</xdr:colOff>
      <xdr:row>79</xdr:row>
      <xdr:rowOff>32930</xdr:rowOff>
    </xdr:to>
    <xdr:sp macro="" textlink="">
      <xdr:nvSpPr>
        <xdr:cNvPr id="443" name="楕円 442"/>
        <xdr:cNvSpPr/>
      </xdr:nvSpPr>
      <xdr:spPr>
        <a:xfrm>
          <a:off x="7810500" y="1347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49457</xdr:rowOff>
    </xdr:from>
    <xdr:ext cx="534377" cy="259045"/>
    <xdr:sp macro="" textlink="">
      <xdr:nvSpPr>
        <xdr:cNvPr id="444" name="テキスト ボックス 443"/>
        <xdr:cNvSpPr txBox="1"/>
      </xdr:nvSpPr>
      <xdr:spPr>
        <a:xfrm>
          <a:off x="7594111" y="1325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89150</xdr:rowOff>
    </xdr:from>
    <xdr:to>
      <xdr:col>36</xdr:col>
      <xdr:colOff>165100</xdr:colOff>
      <xdr:row>79</xdr:row>
      <xdr:rowOff>19300</xdr:rowOff>
    </xdr:to>
    <xdr:sp macro="" textlink="">
      <xdr:nvSpPr>
        <xdr:cNvPr id="445" name="楕円 444"/>
        <xdr:cNvSpPr/>
      </xdr:nvSpPr>
      <xdr:spPr>
        <a:xfrm>
          <a:off x="6921500" y="134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35827</xdr:rowOff>
    </xdr:from>
    <xdr:ext cx="534377" cy="259045"/>
    <xdr:sp macro="" textlink="">
      <xdr:nvSpPr>
        <xdr:cNvPr id="446" name="テキスト ボックス 445"/>
        <xdr:cNvSpPr txBox="1"/>
      </xdr:nvSpPr>
      <xdr:spPr>
        <a:xfrm>
          <a:off x="6705111" y="1323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72592</xdr:rowOff>
    </xdr:from>
    <xdr:to>
      <xdr:col>55</xdr:col>
      <xdr:colOff>0</xdr:colOff>
      <xdr:row>98</xdr:row>
      <xdr:rowOff>81139</xdr:rowOff>
    </xdr:to>
    <xdr:cxnSp macro="">
      <xdr:nvCxnSpPr>
        <xdr:cNvPr id="473" name="直線コネクタ 472"/>
        <xdr:cNvCxnSpPr/>
      </xdr:nvCxnSpPr>
      <xdr:spPr>
        <a:xfrm>
          <a:off x="9639300" y="16874692"/>
          <a:ext cx="838200" cy="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66797</xdr:rowOff>
    </xdr:from>
    <xdr:to>
      <xdr:col>50</xdr:col>
      <xdr:colOff>114300</xdr:colOff>
      <xdr:row>98</xdr:row>
      <xdr:rowOff>72592</xdr:rowOff>
    </xdr:to>
    <xdr:cxnSp macro="">
      <xdr:nvCxnSpPr>
        <xdr:cNvPr id="476" name="直線コネクタ 475"/>
        <xdr:cNvCxnSpPr/>
      </xdr:nvCxnSpPr>
      <xdr:spPr>
        <a:xfrm>
          <a:off x="8750300" y="16868897"/>
          <a:ext cx="889000" cy="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66466</xdr:rowOff>
    </xdr:from>
    <xdr:to>
      <xdr:col>45</xdr:col>
      <xdr:colOff>177800</xdr:colOff>
      <xdr:row>98</xdr:row>
      <xdr:rowOff>66797</xdr:rowOff>
    </xdr:to>
    <xdr:cxnSp macro="">
      <xdr:nvCxnSpPr>
        <xdr:cNvPr id="479" name="直線コネクタ 478"/>
        <xdr:cNvCxnSpPr/>
      </xdr:nvCxnSpPr>
      <xdr:spPr>
        <a:xfrm>
          <a:off x="7861300" y="16868566"/>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40129</xdr:rowOff>
    </xdr:from>
    <xdr:to>
      <xdr:col>41</xdr:col>
      <xdr:colOff>50800</xdr:colOff>
      <xdr:row>98</xdr:row>
      <xdr:rowOff>66466</xdr:rowOff>
    </xdr:to>
    <xdr:cxnSp macro="">
      <xdr:nvCxnSpPr>
        <xdr:cNvPr id="482" name="直線コネクタ 481"/>
        <xdr:cNvCxnSpPr/>
      </xdr:nvCxnSpPr>
      <xdr:spPr>
        <a:xfrm>
          <a:off x="6972300" y="16842229"/>
          <a:ext cx="889000" cy="2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30339</xdr:rowOff>
    </xdr:from>
    <xdr:to>
      <xdr:col>55</xdr:col>
      <xdr:colOff>50800</xdr:colOff>
      <xdr:row>98</xdr:row>
      <xdr:rowOff>131939</xdr:rowOff>
    </xdr:to>
    <xdr:sp macro="" textlink="">
      <xdr:nvSpPr>
        <xdr:cNvPr id="492" name="楕円 491"/>
        <xdr:cNvSpPr/>
      </xdr:nvSpPr>
      <xdr:spPr>
        <a:xfrm>
          <a:off x="10426700" y="1683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21792</xdr:rowOff>
    </xdr:from>
    <xdr:to>
      <xdr:col>50</xdr:col>
      <xdr:colOff>165100</xdr:colOff>
      <xdr:row>98</xdr:row>
      <xdr:rowOff>123392</xdr:rowOff>
    </xdr:to>
    <xdr:sp macro="" textlink="">
      <xdr:nvSpPr>
        <xdr:cNvPr id="494" name="楕円 493"/>
        <xdr:cNvSpPr/>
      </xdr:nvSpPr>
      <xdr:spPr>
        <a:xfrm>
          <a:off x="9588500" y="1682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114519</xdr:rowOff>
    </xdr:from>
    <xdr:ext cx="534377" cy="259045"/>
    <xdr:sp macro="" textlink="">
      <xdr:nvSpPr>
        <xdr:cNvPr id="495" name="テキスト ボックス 494"/>
        <xdr:cNvSpPr txBox="1"/>
      </xdr:nvSpPr>
      <xdr:spPr>
        <a:xfrm>
          <a:off x="9372111" y="1691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15997</xdr:rowOff>
    </xdr:from>
    <xdr:to>
      <xdr:col>46</xdr:col>
      <xdr:colOff>38100</xdr:colOff>
      <xdr:row>98</xdr:row>
      <xdr:rowOff>117597</xdr:rowOff>
    </xdr:to>
    <xdr:sp macro="" textlink="">
      <xdr:nvSpPr>
        <xdr:cNvPr id="496" name="楕円 495"/>
        <xdr:cNvSpPr/>
      </xdr:nvSpPr>
      <xdr:spPr>
        <a:xfrm>
          <a:off x="8699500" y="168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108724</xdr:rowOff>
    </xdr:from>
    <xdr:ext cx="534377" cy="259045"/>
    <xdr:sp macro="" textlink="">
      <xdr:nvSpPr>
        <xdr:cNvPr id="497" name="テキスト ボックス 496"/>
        <xdr:cNvSpPr txBox="1"/>
      </xdr:nvSpPr>
      <xdr:spPr>
        <a:xfrm>
          <a:off x="8483111" y="1691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15666</xdr:rowOff>
    </xdr:from>
    <xdr:to>
      <xdr:col>41</xdr:col>
      <xdr:colOff>101600</xdr:colOff>
      <xdr:row>98</xdr:row>
      <xdr:rowOff>117266</xdr:rowOff>
    </xdr:to>
    <xdr:sp macro="" textlink="">
      <xdr:nvSpPr>
        <xdr:cNvPr id="498" name="楕円 497"/>
        <xdr:cNvSpPr/>
      </xdr:nvSpPr>
      <xdr:spPr>
        <a:xfrm>
          <a:off x="7810500" y="1681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108393</xdr:rowOff>
    </xdr:from>
    <xdr:ext cx="534377" cy="259045"/>
    <xdr:sp macro="" textlink="">
      <xdr:nvSpPr>
        <xdr:cNvPr id="499" name="テキスト ボックス 498"/>
        <xdr:cNvSpPr txBox="1"/>
      </xdr:nvSpPr>
      <xdr:spPr>
        <a:xfrm>
          <a:off x="7594111" y="1691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160779</xdr:rowOff>
    </xdr:from>
    <xdr:to>
      <xdr:col>36</xdr:col>
      <xdr:colOff>165100</xdr:colOff>
      <xdr:row>98</xdr:row>
      <xdr:rowOff>90929</xdr:rowOff>
    </xdr:to>
    <xdr:sp macro="" textlink="">
      <xdr:nvSpPr>
        <xdr:cNvPr id="500" name="楕円 499"/>
        <xdr:cNvSpPr/>
      </xdr:nvSpPr>
      <xdr:spPr>
        <a:xfrm>
          <a:off x="6921500" y="167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107456</xdr:rowOff>
    </xdr:from>
    <xdr:ext cx="534377" cy="259045"/>
    <xdr:sp macro="" textlink="">
      <xdr:nvSpPr>
        <xdr:cNvPr id="501" name="テキスト ボックス 500"/>
        <xdr:cNvSpPr txBox="1"/>
      </xdr:nvSpPr>
      <xdr:spPr>
        <a:xfrm>
          <a:off x="6705111" y="165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44450</xdr:rowOff>
    </xdr:from>
    <xdr:to>
      <xdr:col>85</xdr:col>
      <xdr:colOff>127000</xdr:colOff>
      <xdr:row>36</xdr:row>
      <xdr:rowOff>74016</xdr:rowOff>
    </xdr:to>
    <xdr:cxnSp macro="">
      <xdr:nvCxnSpPr>
        <xdr:cNvPr id="531" name="直線コネクタ 530"/>
        <xdr:cNvCxnSpPr/>
      </xdr:nvCxnSpPr>
      <xdr:spPr>
        <a:xfrm flipV="1">
          <a:off x="15481300" y="6045200"/>
          <a:ext cx="838200" cy="20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59385</xdr:rowOff>
    </xdr:from>
    <xdr:to>
      <xdr:col>81</xdr:col>
      <xdr:colOff>50800</xdr:colOff>
      <xdr:row>36</xdr:row>
      <xdr:rowOff>74016</xdr:rowOff>
    </xdr:to>
    <xdr:cxnSp macro="">
      <xdr:nvCxnSpPr>
        <xdr:cNvPr id="534" name="直線コネクタ 533"/>
        <xdr:cNvCxnSpPr/>
      </xdr:nvCxnSpPr>
      <xdr:spPr>
        <a:xfrm>
          <a:off x="14592300" y="6231585"/>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41516</xdr:rowOff>
    </xdr:from>
    <xdr:to>
      <xdr:col>76</xdr:col>
      <xdr:colOff>114300</xdr:colOff>
      <xdr:row>36</xdr:row>
      <xdr:rowOff>59385</xdr:rowOff>
    </xdr:to>
    <xdr:cxnSp macro="">
      <xdr:nvCxnSpPr>
        <xdr:cNvPr id="537" name="直線コネクタ 536"/>
        <xdr:cNvCxnSpPr/>
      </xdr:nvCxnSpPr>
      <xdr:spPr>
        <a:xfrm>
          <a:off x="13703300" y="6213716"/>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41516</xdr:rowOff>
    </xdr:from>
    <xdr:to>
      <xdr:col>71</xdr:col>
      <xdr:colOff>177800</xdr:colOff>
      <xdr:row>36</xdr:row>
      <xdr:rowOff>169266</xdr:rowOff>
    </xdr:to>
    <xdr:cxnSp macro="">
      <xdr:nvCxnSpPr>
        <xdr:cNvPr id="540" name="直線コネクタ 539"/>
        <xdr:cNvCxnSpPr/>
      </xdr:nvCxnSpPr>
      <xdr:spPr>
        <a:xfrm flipV="1">
          <a:off x="12814300" y="6213716"/>
          <a:ext cx="889000" cy="1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165100</xdr:rowOff>
    </xdr:from>
    <xdr:to>
      <xdr:col>85</xdr:col>
      <xdr:colOff>177800</xdr:colOff>
      <xdr:row>35</xdr:row>
      <xdr:rowOff>95250</xdr:rowOff>
    </xdr:to>
    <xdr:sp macro="" textlink="">
      <xdr:nvSpPr>
        <xdr:cNvPr id="550" name="楕円 549"/>
        <xdr:cNvSpPr/>
      </xdr:nvSpPr>
      <xdr:spPr>
        <a:xfrm>
          <a:off x="162687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16527</xdr:rowOff>
    </xdr:from>
    <xdr:ext cx="534377" cy="259045"/>
    <xdr:sp macro="" textlink="">
      <xdr:nvSpPr>
        <xdr:cNvPr id="551" name="消防費該当値テキスト"/>
        <xdr:cNvSpPr txBox="1"/>
      </xdr:nvSpPr>
      <xdr:spPr>
        <a:xfrm>
          <a:off x="16370300" y="5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23216</xdr:rowOff>
    </xdr:from>
    <xdr:to>
      <xdr:col>81</xdr:col>
      <xdr:colOff>101600</xdr:colOff>
      <xdr:row>36</xdr:row>
      <xdr:rowOff>124816</xdr:rowOff>
    </xdr:to>
    <xdr:sp macro="" textlink="">
      <xdr:nvSpPr>
        <xdr:cNvPr id="552" name="楕円 551"/>
        <xdr:cNvSpPr/>
      </xdr:nvSpPr>
      <xdr:spPr>
        <a:xfrm>
          <a:off x="15430500" y="619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141343</xdr:rowOff>
    </xdr:from>
    <xdr:ext cx="534377" cy="259045"/>
    <xdr:sp macro="" textlink="">
      <xdr:nvSpPr>
        <xdr:cNvPr id="553" name="テキスト ボックス 552"/>
        <xdr:cNvSpPr txBox="1"/>
      </xdr:nvSpPr>
      <xdr:spPr>
        <a:xfrm>
          <a:off x="15214111" y="597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8585</xdr:rowOff>
    </xdr:from>
    <xdr:to>
      <xdr:col>76</xdr:col>
      <xdr:colOff>165100</xdr:colOff>
      <xdr:row>36</xdr:row>
      <xdr:rowOff>110185</xdr:rowOff>
    </xdr:to>
    <xdr:sp macro="" textlink="">
      <xdr:nvSpPr>
        <xdr:cNvPr id="554" name="楕円 553"/>
        <xdr:cNvSpPr/>
      </xdr:nvSpPr>
      <xdr:spPr>
        <a:xfrm>
          <a:off x="14541500" y="61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126712</xdr:rowOff>
    </xdr:from>
    <xdr:ext cx="534377" cy="259045"/>
    <xdr:sp macro="" textlink="">
      <xdr:nvSpPr>
        <xdr:cNvPr id="555" name="テキスト ボックス 554"/>
        <xdr:cNvSpPr txBox="1"/>
      </xdr:nvSpPr>
      <xdr:spPr>
        <a:xfrm>
          <a:off x="14325111" y="595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162166</xdr:rowOff>
    </xdr:from>
    <xdr:to>
      <xdr:col>72</xdr:col>
      <xdr:colOff>38100</xdr:colOff>
      <xdr:row>36</xdr:row>
      <xdr:rowOff>92316</xdr:rowOff>
    </xdr:to>
    <xdr:sp macro="" textlink="">
      <xdr:nvSpPr>
        <xdr:cNvPr id="556" name="楕円 555"/>
        <xdr:cNvSpPr/>
      </xdr:nvSpPr>
      <xdr:spPr>
        <a:xfrm>
          <a:off x="13652500" y="61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108843</xdr:rowOff>
    </xdr:from>
    <xdr:ext cx="534377" cy="259045"/>
    <xdr:sp macro="" textlink="">
      <xdr:nvSpPr>
        <xdr:cNvPr id="557" name="テキスト ボックス 556"/>
        <xdr:cNvSpPr txBox="1"/>
      </xdr:nvSpPr>
      <xdr:spPr>
        <a:xfrm>
          <a:off x="13436111" y="593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118466</xdr:rowOff>
    </xdr:from>
    <xdr:to>
      <xdr:col>67</xdr:col>
      <xdr:colOff>101600</xdr:colOff>
      <xdr:row>37</xdr:row>
      <xdr:rowOff>48616</xdr:rowOff>
    </xdr:to>
    <xdr:sp macro="" textlink="">
      <xdr:nvSpPr>
        <xdr:cNvPr id="558" name="楕円 557"/>
        <xdr:cNvSpPr/>
      </xdr:nvSpPr>
      <xdr:spPr>
        <a:xfrm>
          <a:off x="12763500" y="629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65143</xdr:rowOff>
    </xdr:from>
    <xdr:ext cx="534377" cy="259045"/>
    <xdr:sp macro="" textlink="">
      <xdr:nvSpPr>
        <xdr:cNvPr id="559" name="テキスト ボックス 558"/>
        <xdr:cNvSpPr txBox="1"/>
      </xdr:nvSpPr>
      <xdr:spPr>
        <a:xfrm>
          <a:off x="12547111" y="606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74538</xdr:rowOff>
    </xdr:from>
    <xdr:to>
      <xdr:col>85</xdr:col>
      <xdr:colOff>127000</xdr:colOff>
      <xdr:row>58</xdr:row>
      <xdr:rowOff>149203</xdr:rowOff>
    </xdr:to>
    <xdr:cxnSp macro="">
      <xdr:nvCxnSpPr>
        <xdr:cNvPr id="591" name="直線コネクタ 590"/>
        <xdr:cNvCxnSpPr/>
      </xdr:nvCxnSpPr>
      <xdr:spPr>
        <a:xfrm flipV="1">
          <a:off x="15481300" y="9504288"/>
          <a:ext cx="838200" cy="5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96495</xdr:rowOff>
    </xdr:from>
    <xdr:to>
      <xdr:col>81</xdr:col>
      <xdr:colOff>50800</xdr:colOff>
      <xdr:row>58</xdr:row>
      <xdr:rowOff>149203</xdr:rowOff>
    </xdr:to>
    <xdr:cxnSp macro="">
      <xdr:nvCxnSpPr>
        <xdr:cNvPr id="594" name="直線コネクタ 593"/>
        <xdr:cNvCxnSpPr/>
      </xdr:nvCxnSpPr>
      <xdr:spPr>
        <a:xfrm>
          <a:off x="14592300" y="9526245"/>
          <a:ext cx="889000" cy="56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96495</xdr:rowOff>
    </xdr:from>
    <xdr:to>
      <xdr:col>76</xdr:col>
      <xdr:colOff>114300</xdr:colOff>
      <xdr:row>57</xdr:row>
      <xdr:rowOff>148833</xdr:rowOff>
    </xdr:to>
    <xdr:cxnSp macro="">
      <xdr:nvCxnSpPr>
        <xdr:cNvPr id="597" name="直線コネクタ 596"/>
        <xdr:cNvCxnSpPr/>
      </xdr:nvCxnSpPr>
      <xdr:spPr>
        <a:xfrm flipV="1">
          <a:off x="13703300" y="9526245"/>
          <a:ext cx="889000" cy="39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148833</xdr:rowOff>
    </xdr:from>
    <xdr:to>
      <xdr:col>71</xdr:col>
      <xdr:colOff>177800</xdr:colOff>
      <xdr:row>58</xdr:row>
      <xdr:rowOff>70021</xdr:rowOff>
    </xdr:to>
    <xdr:cxnSp macro="">
      <xdr:nvCxnSpPr>
        <xdr:cNvPr id="600" name="直線コネクタ 599"/>
        <xdr:cNvCxnSpPr/>
      </xdr:nvCxnSpPr>
      <xdr:spPr>
        <a:xfrm flipV="1">
          <a:off x="12814300" y="9921483"/>
          <a:ext cx="889000" cy="9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23738</xdr:rowOff>
    </xdr:from>
    <xdr:to>
      <xdr:col>85</xdr:col>
      <xdr:colOff>177800</xdr:colOff>
      <xdr:row>55</xdr:row>
      <xdr:rowOff>125338</xdr:rowOff>
    </xdr:to>
    <xdr:sp macro="" textlink="">
      <xdr:nvSpPr>
        <xdr:cNvPr id="610" name="楕円 609"/>
        <xdr:cNvSpPr/>
      </xdr:nvSpPr>
      <xdr:spPr>
        <a:xfrm>
          <a:off x="16268700" y="945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46615</xdr:rowOff>
    </xdr:from>
    <xdr:ext cx="534377" cy="259045"/>
    <xdr:sp macro="" textlink="">
      <xdr:nvSpPr>
        <xdr:cNvPr id="611" name="教育費該当値テキスト"/>
        <xdr:cNvSpPr txBox="1"/>
      </xdr:nvSpPr>
      <xdr:spPr>
        <a:xfrm>
          <a:off x="16370300" y="930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98403</xdr:rowOff>
    </xdr:from>
    <xdr:to>
      <xdr:col>81</xdr:col>
      <xdr:colOff>101600</xdr:colOff>
      <xdr:row>59</xdr:row>
      <xdr:rowOff>28553</xdr:rowOff>
    </xdr:to>
    <xdr:sp macro="" textlink="">
      <xdr:nvSpPr>
        <xdr:cNvPr id="612" name="楕円 611"/>
        <xdr:cNvSpPr/>
      </xdr:nvSpPr>
      <xdr:spPr>
        <a:xfrm>
          <a:off x="15430500" y="100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19680</xdr:rowOff>
    </xdr:from>
    <xdr:ext cx="534377" cy="259045"/>
    <xdr:sp macro="" textlink="">
      <xdr:nvSpPr>
        <xdr:cNvPr id="613" name="テキスト ボックス 612"/>
        <xdr:cNvSpPr txBox="1"/>
      </xdr:nvSpPr>
      <xdr:spPr>
        <a:xfrm>
          <a:off x="15214111" y="1013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45695</xdr:rowOff>
    </xdr:from>
    <xdr:to>
      <xdr:col>76</xdr:col>
      <xdr:colOff>165100</xdr:colOff>
      <xdr:row>55</xdr:row>
      <xdr:rowOff>147295</xdr:rowOff>
    </xdr:to>
    <xdr:sp macro="" textlink="">
      <xdr:nvSpPr>
        <xdr:cNvPr id="614" name="楕円 613"/>
        <xdr:cNvSpPr/>
      </xdr:nvSpPr>
      <xdr:spPr>
        <a:xfrm>
          <a:off x="14541500" y="94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163822</xdr:rowOff>
    </xdr:from>
    <xdr:ext cx="534377" cy="259045"/>
    <xdr:sp macro="" textlink="">
      <xdr:nvSpPr>
        <xdr:cNvPr id="615" name="テキスト ボックス 614"/>
        <xdr:cNvSpPr txBox="1"/>
      </xdr:nvSpPr>
      <xdr:spPr>
        <a:xfrm>
          <a:off x="14325111" y="925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98033</xdr:rowOff>
    </xdr:from>
    <xdr:to>
      <xdr:col>72</xdr:col>
      <xdr:colOff>38100</xdr:colOff>
      <xdr:row>58</xdr:row>
      <xdr:rowOff>28183</xdr:rowOff>
    </xdr:to>
    <xdr:sp macro="" textlink="">
      <xdr:nvSpPr>
        <xdr:cNvPr id="616" name="楕円 615"/>
        <xdr:cNvSpPr/>
      </xdr:nvSpPr>
      <xdr:spPr>
        <a:xfrm>
          <a:off x="13652500" y="98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44710</xdr:rowOff>
    </xdr:from>
    <xdr:ext cx="534377" cy="259045"/>
    <xdr:sp macro="" textlink="">
      <xdr:nvSpPr>
        <xdr:cNvPr id="617" name="テキスト ボックス 616"/>
        <xdr:cNvSpPr txBox="1"/>
      </xdr:nvSpPr>
      <xdr:spPr>
        <a:xfrm>
          <a:off x="13436111" y="964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19221</xdr:rowOff>
    </xdr:from>
    <xdr:to>
      <xdr:col>67</xdr:col>
      <xdr:colOff>101600</xdr:colOff>
      <xdr:row>58</xdr:row>
      <xdr:rowOff>120821</xdr:rowOff>
    </xdr:to>
    <xdr:sp macro="" textlink="">
      <xdr:nvSpPr>
        <xdr:cNvPr id="618" name="楕円 617"/>
        <xdr:cNvSpPr/>
      </xdr:nvSpPr>
      <xdr:spPr>
        <a:xfrm>
          <a:off x="12763500" y="996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137348</xdr:rowOff>
    </xdr:from>
    <xdr:ext cx="534377" cy="259045"/>
    <xdr:sp macro="" textlink="">
      <xdr:nvSpPr>
        <xdr:cNvPr id="619" name="テキスト ボックス 618"/>
        <xdr:cNvSpPr txBox="1"/>
      </xdr:nvSpPr>
      <xdr:spPr>
        <a:xfrm>
          <a:off x="12547111" y="97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2251</xdr:rowOff>
    </xdr:from>
    <xdr:to>
      <xdr:col>85</xdr:col>
      <xdr:colOff>127000</xdr:colOff>
      <xdr:row>79</xdr:row>
      <xdr:rowOff>22755</xdr:rowOff>
    </xdr:to>
    <xdr:cxnSp macro="">
      <xdr:nvCxnSpPr>
        <xdr:cNvPr id="648" name="直線コネクタ 647"/>
        <xdr:cNvCxnSpPr/>
      </xdr:nvCxnSpPr>
      <xdr:spPr>
        <a:xfrm flipV="1">
          <a:off x="15481300" y="13546801"/>
          <a:ext cx="838200" cy="2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9" name="災害復旧費平均値テキスト"/>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22755</xdr:rowOff>
    </xdr:from>
    <xdr:to>
      <xdr:col>81</xdr:col>
      <xdr:colOff>50800</xdr:colOff>
      <xdr:row>79</xdr:row>
      <xdr:rowOff>43067</xdr:rowOff>
    </xdr:to>
    <xdr:cxnSp macro="">
      <xdr:nvCxnSpPr>
        <xdr:cNvPr id="651" name="直線コネクタ 650"/>
        <xdr:cNvCxnSpPr/>
      </xdr:nvCxnSpPr>
      <xdr:spPr>
        <a:xfrm flipV="1">
          <a:off x="14592300" y="13567305"/>
          <a:ext cx="889000" cy="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42876</xdr:rowOff>
    </xdr:from>
    <xdr:to>
      <xdr:col>76</xdr:col>
      <xdr:colOff>114300</xdr:colOff>
      <xdr:row>79</xdr:row>
      <xdr:rowOff>43067</xdr:rowOff>
    </xdr:to>
    <xdr:cxnSp macro="">
      <xdr:nvCxnSpPr>
        <xdr:cNvPr id="654" name="直線コネクタ 653"/>
        <xdr:cNvCxnSpPr/>
      </xdr:nvCxnSpPr>
      <xdr:spPr>
        <a:xfrm>
          <a:off x="13703300" y="1358742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42876</xdr:rowOff>
    </xdr:from>
    <xdr:to>
      <xdr:col>71</xdr:col>
      <xdr:colOff>177800</xdr:colOff>
      <xdr:row>79</xdr:row>
      <xdr:rowOff>44450</xdr:rowOff>
    </xdr:to>
    <xdr:cxnSp macro="">
      <xdr:nvCxnSpPr>
        <xdr:cNvPr id="657" name="直線コネクタ 656"/>
        <xdr:cNvCxnSpPr/>
      </xdr:nvCxnSpPr>
      <xdr:spPr>
        <a:xfrm flipV="1">
          <a:off x="12814300" y="13587426"/>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122901</xdr:rowOff>
    </xdr:from>
    <xdr:to>
      <xdr:col>85</xdr:col>
      <xdr:colOff>177800</xdr:colOff>
      <xdr:row>79</xdr:row>
      <xdr:rowOff>53051</xdr:rowOff>
    </xdr:to>
    <xdr:sp macro="" textlink="">
      <xdr:nvSpPr>
        <xdr:cNvPr id="667" name="楕円 666"/>
        <xdr:cNvSpPr/>
      </xdr:nvSpPr>
      <xdr:spPr>
        <a:xfrm>
          <a:off x="16268700" y="134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82278</xdr:rowOff>
    </xdr:from>
    <xdr:ext cx="534377" cy="259045"/>
    <xdr:sp macro="" textlink="">
      <xdr:nvSpPr>
        <xdr:cNvPr id="668" name="災害復旧費該当値テキスト"/>
        <xdr:cNvSpPr txBox="1"/>
      </xdr:nvSpPr>
      <xdr:spPr>
        <a:xfrm>
          <a:off x="16370300" y="132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143405</xdr:rowOff>
    </xdr:from>
    <xdr:to>
      <xdr:col>81</xdr:col>
      <xdr:colOff>101600</xdr:colOff>
      <xdr:row>79</xdr:row>
      <xdr:rowOff>73555</xdr:rowOff>
    </xdr:to>
    <xdr:sp macro="" textlink="">
      <xdr:nvSpPr>
        <xdr:cNvPr id="669" name="楕円 668"/>
        <xdr:cNvSpPr/>
      </xdr:nvSpPr>
      <xdr:spPr>
        <a:xfrm>
          <a:off x="15430500" y="13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90082</xdr:rowOff>
    </xdr:from>
    <xdr:ext cx="469744" cy="259045"/>
    <xdr:sp macro="" textlink="">
      <xdr:nvSpPr>
        <xdr:cNvPr id="670" name="テキスト ボックス 669"/>
        <xdr:cNvSpPr txBox="1"/>
      </xdr:nvSpPr>
      <xdr:spPr>
        <a:xfrm>
          <a:off x="15246428" y="1329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163717</xdr:rowOff>
    </xdr:from>
    <xdr:to>
      <xdr:col>76</xdr:col>
      <xdr:colOff>165100</xdr:colOff>
      <xdr:row>79</xdr:row>
      <xdr:rowOff>93867</xdr:rowOff>
    </xdr:to>
    <xdr:sp macro="" textlink="">
      <xdr:nvSpPr>
        <xdr:cNvPr id="671" name="楕円 670"/>
        <xdr:cNvSpPr/>
      </xdr:nvSpPr>
      <xdr:spPr>
        <a:xfrm>
          <a:off x="14541500" y="135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84994</xdr:rowOff>
    </xdr:from>
    <xdr:ext cx="378565" cy="259045"/>
    <xdr:sp macro="" textlink="">
      <xdr:nvSpPr>
        <xdr:cNvPr id="672" name="テキスト ボックス 671"/>
        <xdr:cNvSpPr txBox="1"/>
      </xdr:nvSpPr>
      <xdr:spPr>
        <a:xfrm>
          <a:off x="14403017" y="13629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163526</xdr:rowOff>
    </xdr:from>
    <xdr:to>
      <xdr:col>72</xdr:col>
      <xdr:colOff>38100</xdr:colOff>
      <xdr:row>79</xdr:row>
      <xdr:rowOff>93676</xdr:rowOff>
    </xdr:to>
    <xdr:sp macro="" textlink="">
      <xdr:nvSpPr>
        <xdr:cNvPr id="673" name="楕円 672"/>
        <xdr:cNvSpPr/>
      </xdr:nvSpPr>
      <xdr:spPr>
        <a:xfrm>
          <a:off x="13652500" y="1353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84803</xdr:rowOff>
    </xdr:from>
    <xdr:ext cx="378565" cy="259045"/>
    <xdr:sp macro="" textlink="">
      <xdr:nvSpPr>
        <xdr:cNvPr id="674" name="テキスト ボックス 673"/>
        <xdr:cNvSpPr txBox="1"/>
      </xdr:nvSpPr>
      <xdr:spPr>
        <a:xfrm>
          <a:off x="13514017" y="13629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32017</xdr:rowOff>
    </xdr:from>
    <xdr:to>
      <xdr:col>85</xdr:col>
      <xdr:colOff>127000</xdr:colOff>
      <xdr:row>97</xdr:row>
      <xdr:rowOff>53493</xdr:rowOff>
    </xdr:to>
    <xdr:cxnSp macro="">
      <xdr:nvCxnSpPr>
        <xdr:cNvPr id="705" name="直線コネクタ 704"/>
        <xdr:cNvCxnSpPr/>
      </xdr:nvCxnSpPr>
      <xdr:spPr>
        <a:xfrm flipV="1">
          <a:off x="15481300" y="16662667"/>
          <a:ext cx="8382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53493</xdr:rowOff>
    </xdr:from>
    <xdr:to>
      <xdr:col>81</xdr:col>
      <xdr:colOff>50800</xdr:colOff>
      <xdr:row>97</xdr:row>
      <xdr:rowOff>58586</xdr:rowOff>
    </xdr:to>
    <xdr:cxnSp macro="">
      <xdr:nvCxnSpPr>
        <xdr:cNvPr id="708" name="直線コネクタ 707"/>
        <xdr:cNvCxnSpPr/>
      </xdr:nvCxnSpPr>
      <xdr:spPr>
        <a:xfrm flipV="1">
          <a:off x="14592300" y="16684143"/>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58586</xdr:rowOff>
    </xdr:from>
    <xdr:to>
      <xdr:col>76</xdr:col>
      <xdr:colOff>114300</xdr:colOff>
      <xdr:row>97</xdr:row>
      <xdr:rowOff>77927</xdr:rowOff>
    </xdr:to>
    <xdr:cxnSp macro="">
      <xdr:nvCxnSpPr>
        <xdr:cNvPr id="711" name="直線コネクタ 710"/>
        <xdr:cNvCxnSpPr/>
      </xdr:nvCxnSpPr>
      <xdr:spPr>
        <a:xfrm flipV="1">
          <a:off x="13703300" y="16689236"/>
          <a:ext cx="889000" cy="1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34671</xdr:rowOff>
    </xdr:from>
    <xdr:to>
      <xdr:col>71</xdr:col>
      <xdr:colOff>177800</xdr:colOff>
      <xdr:row>97</xdr:row>
      <xdr:rowOff>77927</xdr:rowOff>
    </xdr:to>
    <xdr:cxnSp macro="">
      <xdr:nvCxnSpPr>
        <xdr:cNvPr id="714" name="直線コネクタ 713"/>
        <xdr:cNvCxnSpPr/>
      </xdr:nvCxnSpPr>
      <xdr:spPr>
        <a:xfrm>
          <a:off x="12814300" y="16665321"/>
          <a:ext cx="889000" cy="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152667</xdr:rowOff>
    </xdr:from>
    <xdr:to>
      <xdr:col>85</xdr:col>
      <xdr:colOff>177800</xdr:colOff>
      <xdr:row>97</xdr:row>
      <xdr:rowOff>82817</xdr:rowOff>
    </xdr:to>
    <xdr:sp macro="" textlink="">
      <xdr:nvSpPr>
        <xdr:cNvPr id="724" name="楕円 723"/>
        <xdr:cNvSpPr/>
      </xdr:nvSpPr>
      <xdr:spPr>
        <a:xfrm>
          <a:off x="16268700" y="1661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131094</xdr:rowOff>
    </xdr:from>
    <xdr:ext cx="534377" cy="259045"/>
    <xdr:sp macro="" textlink="">
      <xdr:nvSpPr>
        <xdr:cNvPr id="725" name="公債費該当値テキスト"/>
        <xdr:cNvSpPr txBox="1"/>
      </xdr:nvSpPr>
      <xdr:spPr>
        <a:xfrm>
          <a:off x="16370300" y="1659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2693</xdr:rowOff>
    </xdr:from>
    <xdr:to>
      <xdr:col>81</xdr:col>
      <xdr:colOff>101600</xdr:colOff>
      <xdr:row>97</xdr:row>
      <xdr:rowOff>104293</xdr:rowOff>
    </xdr:to>
    <xdr:sp macro="" textlink="">
      <xdr:nvSpPr>
        <xdr:cNvPr id="726" name="楕円 725"/>
        <xdr:cNvSpPr/>
      </xdr:nvSpPr>
      <xdr:spPr>
        <a:xfrm>
          <a:off x="15430500" y="166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95420</xdr:rowOff>
    </xdr:from>
    <xdr:ext cx="534377" cy="259045"/>
    <xdr:sp macro="" textlink="">
      <xdr:nvSpPr>
        <xdr:cNvPr id="727" name="テキスト ボックス 726"/>
        <xdr:cNvSpPr txBox="1"/>
      </xdr:nvSpPr>
      <xdr:spPr>
        <a:xfrm>
          <a:off x="15214111" y="1672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7786</xdr:rowOff>
    </xdr:from>
    <xdr:to>
      <xdr:col>76</xdr:col>
      <xdr:colOff>165100</xdr:colOff>
      <xdr:row>97</xdr:row>
      <xdr:rowOff>109386</xdr:rowOff>
    </xdr:to>
    <xdr:sp macro="" textlink="">
      <xdr:nvSpPr>
        <xdr:cNvPr id="728" name="楕円 727"/>
        <xdr:cNvSpPr/>
      </xdr:nvSpPr>
      <xdr:spPr>
        <a:xfrm>
          <a:off x="14541500" y="166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100513</xdr:rowOff>
    </xdr:from>
    <xdr:ext cx="534377" cy="259045"/>
    <xdr:sp macro="" textlink="">
      <xdr:nvSpPr>
        <xdr:cNvPr id="729" name="テキスト ボックス 728"/>
        <xdr:cNvSpPr txBox="1"/>
      </xdr:nvSpPr>
      <xdr:spPr>
        <a:xfrm>
          <a:off x="14325111" y="167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27127</xdr:rowOff>
    </xdr:from>
    <xdr:to>
      <xdr:col>72</xdr:col>
      <xdr:colOff>38100</xdr:colOff>
      <xdr:row>97</xdr:row>
      <xdr:rowOff>128727</xdr:rowOff>
    </xdr:to>
    <xdr:sp macro="" textlink="">
      <xdr:nvSpPr>
        <xdr:cNvPr id="730" name="楕円 729"/>
        <xdr:cNvSpPr/>
      </xdr:nvSpPr>
      <xdr:spPr>
        <a:xfrm>
          <a:off x="13652500" y="166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119854</xdr:rowOff>
    </xdr:from>
    <xdr:ext cx="534377" cy="259045"/>
    <xdr:sp macro="" textlink="">
      <xdr:nvSpPr>
        <xdr:cNvPr id="731" name="テキスト ボックス 730"/>
        <xdr:cNvSpPr txBox="1"/>
      </xdr:nvSpPr>
      <xdr:spPr>
        <a:xfrm>
          <a:off x="13436111" y="1675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155321</xdr:rowOff>
    </xdr:from>
    <xdr:to>
      <xdr:col>67</xdr:col>
      <xdr:colOff>101600</xdr:colOff>
      <xdr:row>97</xdr:row>
      <xdr:rowOff>85471</xdr:rowOff>
    </xdr:to>
    <xdr:sp macro="" textlink="">
      <xdr:nvSpPr>
        <xdr:cNvPr id="732" name="楕円 731"/>
        <xdr:cNvSpPr/>
      </xdr:nvSpPr>
      <xdr:spPr>
        <a:xfrm>
          <a:off x="12763500" y="1661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76598</xdr:rowOff>
    </xdr:from>
    <xdr:ext cx="534377" cy="259045"/>
    <xdr:sp macro="" textlink="">
      <xdr:nvSpPr>
        <xdr:cNvPr id="733" name="テキスト ボックス 732"/>
        <xdr:cNvSpPr txBox="1"/>
      </xdr:nvSpPr>
      <xdr:spPr>
        <a:xfrm>
          <a:off x="12547111" y="1670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28,000</a:t>
          </a:r>
          <a:r>
            <a:rPr kumimoji="1" lang="ja-JP" altLang="en-US" sz="1300">
              <a:latin typeface="ＭＳ Ｐゴシック" panose="020B0600070205080204" pitchFamily="50" charset="-128"/>
              <a:ea typeface="ＭＳ Ｐゴシック" panose="020B0600070205080204" pitchFamily="50" charset="-128"/>
            </a:rPr>
            <a:t>円となっている。これは類似団体と県平均よりも高い状態となっている。主な要因は同報系防災行政無線更新整備事業を実施したことである。この事業は令和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年度まで行われるため、それまで高い水準で推移することが見込まれる。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95,236</a:t>
          </a:r>
          <a:r>
            <a:rPr kumimoji="1" lang="ja-JP" altLang="en-US" sz="1300">
              <a:latin typeface="ＭＳ Ｐゴシック" panose="020B0600070205080204" pitchFamily="50" charset="-128"/>
              <a:ea typeface="ＭＳ Ｐゴシック" panose="020B0600070205080204" pitchFamily="50" charset="-128"/>
            </a:rPr>
            <a:t>円となっており、類似団体と県平均と比べかなり高い水準である。増加した理由は中央公民館大規模改修事業が行われたためである。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労働費は住民一人当たり</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円である。類似団体と県平均と比較して低い状態である。この費用は勤労者住宅建設資金融資預託金が減額されたこと、さらに勤労者教育資金融資預託金が廃止されたことによって減少した。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中央公民館の大規模改修事業や庁舎外部改修事業による需要のため、実質単年度収支は赤字となったが、実質収支は黒字となっている。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億円取崩したため、基金残高は減少した。今後も大型事業が行われる予定であるため、計画的な運用が必要となる。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一般会計及び水道事業会計の黒字が多い。公共下水道事業会計の黒字も多いが、一般会計からの繰入金によって成り立っている会計である。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その他の会計においても浄化槽特別会計など独立採算制を堅持している会計があるものの、大半の会計が一般会計からの繰入金により成り立っている。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は被保険者の減少及び被保険者の高齢化が年々進行し、医療費に対する需要も高まる状態が今後も続くと予想される。医療費及び保険税の適正化を行うことで健全な国保事業の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事業特別会計については、保険給付費と要介護認定者が年々増加していることにより、歳出が伸びている。今後、充実した介護事業を実施するため、保険料の適正化及びサービスや支援の見直しを行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10448863</v>
      </c>
      <c r="BO4" s="462"/>
      <c r="BP4" s="462"/>
      <c r="BQ4" s="462"/>
      <c r="BR4" s="462"/>
      <c r="BS4" s="462"/>
      <c r="BT4" s="462"/>
      <c r="BU4" s="463"/>
      <c r="BV4" s="461">
        <v>9414324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13.1</v>
      </c>
      <c r="CU4" s="646"/>
      <c r="CV4" s="646"/>
      <c r="CW4" s="646"/>
      <c r="CX4" s="646"/>
      <c r="CY4" s="646"/>
      <c r="CZ4" s="646"/>
      <c r="DA4" s="647"/>
      <c r="DB4" s="645">
        <v>11.7</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9724887</v>
      </c>
      <c r="BO5" s="467"/>
      <c r="BP5" s="467"/>
      <c r="BQ5" s="467"/>
      <c r="BR5" s="467"/>
      <c r="BS5" s="467"/>
      <c r="BT5" s="467"/>
      <c r="BU5" s="468"/>
      <c r="BV5" s="466">
        <v>8696535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86.8</v>
      </c>
      <c r="CU5" s="437"/>
      <c r="CV5" s="437"/>
      <c r="CW5" s="437"/>
      <c r="CX5" s="437"/>
      <c r="CY5" s="437"/>
      <c r="CZ5" s="437"/>
      <c r="DA5" s="438"/>
      <c r="DB5" s="436">
        <v>85.8</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723976</v>
      </c>
      <c r="BO6" s="467"/>
      <c r="BP6" s="467"/>
      <c r="BQ6" s="467"/>
      <c r="BR6" s="467"/>
      <c r="BS6" s="467"/>
      <c r="BT6" s="467"/>
      <c r="BU6" s="468"/>
      <c r="BV6" s="466">
        <v>717789</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90.7</v>
      </c>
      <c r="CU6" s="620"/>
      <c r="CV6" s="620"/>
      <c r="CW6" s="620"/>
      <c r="CX6" s="620"/>
      <c r="CY6" s="620"/>
      <c r="CZ6" s="620"/>
      <c r="DA6" s="621"/>
      <c r="DB6" s="619">
        <v>90.6</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36628</v>
      </c>
      <c r="BO7" s="467"/>
      <c r="BP7" s="467"/>
      <c r="BQ7" s="467"/>
      <c r="BR7" s="467"/>
      <c r="BS7" s="467"/>
      <c r="BT7" s="467"/>
      <c r="BU7" s="468"/>
      <c r="BV7" s="466">
        <v>113429</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5238736</v>
      </c>
      <c r="CU7" s="467"/>
      <c r="CV7" s="467"/>
      <c r="CW7" s="467"/>
      <c r="CX7" s="467"/>
      <c r="CY7" s="467"/>
      <c r="CZ7" s="467"/>
      <c r="DA7" s="468"/>
      <c r="DB7" s="466">
        <v>5171225</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94</v>
      </c>
      <c r="AV8" s="524"/>
      <c r="AW8" s="524"/>
      <c r="AX8" s="524"/>
      <c r="AY8" s="446" t="s">
        <v>108</v>
      </c>
      <c r="AZ8" s="447"/>
      <c r="BA8" s="447"/>
      <c r="BB8" s="447"/>
      <c r="BC8" s="447"/>
      <c r="BD8" s="447"/>
      <c r="BE8" s="447"/>
      <c r="BF8" s="447"/>
      <c r="BG8" s="447"/>
      <c r="BH8" s="447"/>
      <c r="BI8" s="447"/>
      <c r="BJ8" s="447"/>
      <c r="BK8" s="447"/>
      <c r="BL8" s="447"/>
      <c r="BM8" s="448"/>
      <c r="BN8" s="466">
        <v>687348</v>
      </c>
      <c r="BO8" s="467"/>
      <c r="BP8" s="467"/>
      <c r="BQ8" s="467"/>
      <c r="BR8" s="467"/>
      <c r="BS8" s="467"/>
      <c r="BT8" s="467"/>
      <c r="BU8" s="468"/>
      <c r="BV8" s="466">
        <v>604360</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0.45</v>
      </c>
      <c r="CU8" s="580"/>
      <c r="CV8" s="580"/>
      <c r="CW8" s="580"/>
      <c r="CX8" s="580"/>
      <c r="CY8" s="580"/>
      <c r="CZ8" s="580"/>
      <c r="DA8" s="581"/>
      <c r="DB8" s="579">
        <v>0.46</v>
      </c>
      <c r="DC8" s="580"/>
      <c r="DD8" s="580"/>
      <c r="DE8" s="580"/>
      <c r="DF8" s="580"/>
      <c r="DG8" s="580"/>
      <c r="DH8" s="580"/>
      <c r="DI8" s="581"/>
      <c r="DJ8" s="186"/>
      <c r="DK8" s="186"/>
      <c r="DL8" s="186"/>
      <c r="DM8" s="186"/>
      <c r="DN8" s="186"/>
      <c r="DO8" s="186"/>
    </row>
    <row r="9" spans="1:119" ht="18.75" customHeight="1" thickBot="1">
      <c r="A9" s="187"/>
      <c r="B9" s="608" t="s">
        <v>110</v>
      </c>
      <c r="C9" s="609"/>
      <c r="D9" s="609"/>
      <c r="E9" s="609"/>
      <c r="F9" s="609"/>
      <c r="G9" s="609"/>
      <c r="H9" s="609"/>
      <c r="I9" s="609"/>
      <c r="J9" s="609"/>
      <c r="K9" s="529"/>
      <c r="L9" s="610" t="s">
        <v>111</v>
      </c>
      <c r="M9" s="611"/>
      <c r="N9" s="611"/>
      <c r="O9" s="611"/>
      <c r="P9" s="611"/>
      <c r="Q9" s="612"/>
      <c r="R9" s="613">
        <v>21239</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82988</v>
      </c>
      <c r="BO9" s="467"/>
      <c r="BP9" s="467"/>
      <c r="BQ9" s="467"/>
      <c r="BR9" s="467"/>
      <c r="BS9" s="467"/>
      <c r="BT9" s="467"/>
      <c r="BU9" s="468"/>
      <c r="BV9" s="466">
        <v>-23821</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9.1999999999999993</v>
      </c>
      <c r="CU9" s="437"/>
      <c r="CV9" s="437"/>
      <c r="CW9" s="437"/>
      <c r="CX9" s="437"/>
      <c r="CY9" s="437"/>
      <c r="CZ9" s="437"/>
      <c r="DA9" s="438"/>
      <c r="DB9" s="436">
        <v>8.6</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117</v>
      </c>
      <c r="M10" s="440"/>
      <c r="N10" s="440"/>
      <c r="O10" s="440"/>
      <c r="P10" s="440"/>
      <c r="Q10" s="441"/>
      <c r="R10" s="442">
        <v>21981</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279</v>
      </c>
      <c r="BO10" s="467"/>
      <c r="BP10" s="467"/>
      <c r="BQ10" s="467"/>
      <c r="BR10" s="467"/>
      <c r="BS10" s="467"/>
      <c r="BT10" s="467"/>
      <c r="BU10" s="468"/>
      <c r="BV10" s="466">
        <v>110259</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c r="A12" s="187"/>
      <c r="B12" s="582" t="s">
        <v>129</v>
      </c>
      <c r="C12" s="583"/>
      <c r="D12" s="583"/>
      <c r="E12" s="583"/>
      <c r="F12" s="583"/>
      <c r="G12" s="583"/>
      <c r="H12" s="583"/>
      <c r="I12" s="583"/>
      <c r="J12" s="583"/>
      <c r="K12" s="584"/>
      <c r="L12" s="591" t="s">
        <v>130</v>
      </c>
      <c r="M12" s="592"/>
      <c r="N12" s="592"/>
      <c r="O12" s="592"/>
      <c r="P12" s="592"/>
      <c r="Q12" s="593"/>
      <c r="R12" s="594">
        <v>20982</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100000</v>
      </c>
      <c r="BO12" s="467"/>
      <c r="BP12" s="467"/>
      <c r="BQ12" s="467"/>
      <c r="BR12" s="467"/>
      <c r="BS12" s="467"/>
      <c r="BT12" s="467"/>
      <c r="BU12" s="468"/>
      <c r="BV12" s="466">
        <v>180000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138</v>
      </c>
      <c r="N13" s="567"/>
      <c r="O13" s="567"/>
      <c r="P13" s="567"/>
      <c r="Q13" s="568"/>
      <c r="R13" s="569">
        <v>20909</v>
      </c>
      <c r="S13" s="570"/>
      <c r="T13" s="570"/>
      <c r="U13" s="570"/>
      <c r="V13" s="571"/>
      <c r="W13" s="557" t="s">
        <v>139</v>
      </c>
      <c r="X13" s="479"/>
      <c r="Y13" s="479"/>
      <c r="Z13" s="479"/>
      <c r="AA13" s="479"/>
      <c r="AB13" s="480"/>
      <c r="AC13" s="442">
        <v>953</v>
      </c>
      <c r="AD13" s="443"/>
      <c r="AE13" s="443"/>
      <c r="AF13" s="443"/>
      <c r="AG13" s="444"/>
      <c r="AH13" s="442">
        <v>949</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-16733</v>
      </c>
      <c r="BO13" s="467"/>
      <c r="BP13" s="467"/>
      <c r="BQ13" s="467"/>
      <c r="BR13" s="467"/>
      <c r="BS13" s="467"/>
      <c r="BT13" s="467"/>
      <c r="BU13" s="468"/>
      <c r="BV13" s="466">
        <v>-93562</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2</v>
      </c>
      <c r="CU13" s="437"/>
      <c r="CV13" s="437"/>
      <c r="CW13" s="437"/>
      <c r="CX13" s="437"/>
      <c r="CY13" s="437"/>
      <c r="CZ13" s="437"/>
      <c r="DA13" s="438"/>
      <c r="DB13" s="436">
        <v>1.7</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144</v>
      </c>
      <c r="M14" s="603"/>
      <c r="N14" s="603"/>
      <c r="O14" s="603"/>
      <c r="P14" s="603"/>
      <c r="Q14" s="604"/>
      <c r="R14" s="569">
        <v>21230</v>
      </c>
      <c r="S14" s="570"/>
      <c r="T14" s="570"/>
      <c r="U14" s="570"/>
      <c r="V14" s="571"/>
      <c r="W14" s="572"/>
      <c r="X14" s="482"/>
      <c r="Y14" s="482"/>
      <c r="Z14" s="482"/>
      <c r="AA14" s="482"/>
      <c r="AB14" s="483"/>
      <c r="AC14" s="562">
        <v>9.3000000000000007</v>
      </c>
      <c r="AD14" s="563"/>
      <c r="AE14" s="563"/>
      <c r="AF14" s="563"/>
      <c r="AG14" s="564"/>
      <c r="AH14" s="562">
        <v>9.3000000000000007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44.4</v>
      </c>
      <c r="CU14" s="574"/>
      <c r="CV14" s="574"/>
      <c r="CW14" s="574"/>
      <c r="CX14" s="574"/>
      <c r="CY14" s="574"/>
      <c r="CZ14" s="574"/>
      <c r="DA14" s="575"/>
      <c r="DB14" s="573">
        <v>20.399999999999999</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138</v>
      </c>
      <c r="N15" s="567"/>
      <c r="O15" s="567"/>
      <c r="P15" s="567"/>
      <c r="Q15" s="568"/>
      <c r="R15" s="569">
        <v>21156</v>
      </c>
      <c r="S15" s="570"/>
      <c r="T15" s="570"/>
      <c r="U15" s="570"/>
      <c r="V15" s="571"/>
      <c r="W15" s="557" t="s">
        <v>146</v>
      </c>
      <c r="X15" s="479"/>
      <c r="Y15" s="479"/>
      <c r="Z15" s="479"/>
      <c r="AA15" s="479"/>
      <c r="AB15" s="480"/>
      <c r="AC15" s="442">
        <v>2317</v>
      </c>
      <c r="AD15" s="443"/>
      <c r="AE15" s="443"/>
      <c r="AF15" s="443"/>
      <c r="AG15" s="444"/>
      <c r="AH15" s="442">
        <v>2363</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2012864</v>
      </c>
      <c r="BO15" s="462"/>
      <c r="BP15" s="462"/>
      <c r="BQ15" s="462"/>
      <c r="BR15" s="462"/>
      <c r="BS15" s="462"/>
      <c r="BT15" s="462"/>
      <c r="BU15" s="463"/>
      <c r="BV15" s="461">
        <v>1962451</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22.7</v>
      </c>
      <c r="AD16" s="563"/>
      <c r="AE16" s="563"/>
      <c r="AF16" s="563"/>
      <c r="AG16" s="564"/>
      <c r="AH16" s="562">
        <v>23.1</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4491909</v>
      </c>
      <c r="BO16" s="467"/>
      <c r="BP16" s="467"/>
      <c r="BQ16" s="467"/>
      <c r="BR16" s="467"/>
      <c r="BS16" s="467"/>
      <c r="BT16" s="467"/>
      <c r="BU16" s="468"/>
      <c r="BV16" s="466">
        <v>4398590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152</v>
      </c>
      <c r="N17" s="552"/>
      <c r="O17" s="552"/>
      <c r="P17" s="552"/>
      <c r="Q17" s="553"/>
      <c r="R17" s="554" t="s">
        <v>150</v>
      </c>
      <c r="S17" s="555"/>
      <c r="T17" s="555"/>
      <c r="U17" s="555"/>
      <c r="V17" s="556"/>
      <c r="W17" s="557" t="s">
        <v>153</v>
      </c>
      <c r="X17" s="479"/>
      <c r="Y17" s="479"/>
      <c r="Z17" s="479"/>
      <c r="AA17" s="479"/>
      <c r="AB17" s="480"/>
      <c r="AC17" s="442">
        <v>6930</v>
      </c>
      <c r="AD17" s="443"/>
      <c r="AE17" s="443"/>
      <c r="AF17" s="443"/>
      <c r="AG17" s="444"/>
      <c r="AH17" s="442">
        <v>6925</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2537032</v>
      </c>
      <c r="BO17" s="467"/>
      <c r="BP17" s="467"/>
      <c r="BQ17" s="467"/>
      <c r="BR17" s="467"/>
      <c r="BS17" s="467"/>
      <c r="BT17" s="467"/>
      <c r="BU17" s="468"/>
      <c r="BV17" s="466">
        <v>2474611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155</v>
      </c>
      <c r="C18" s="529"/>
      <c r="D18" s="529"/>
      <c r="E18" s="530"/>
      <c r="F18" s="530"/>
      <c r="G18" s="530"/>
      <c r="H18" s="530"/>
      <c r="I18" s="530"/>
      <c r="J18" s="530"/>
      <c r="K18" s="530"/>
      <c r="L18" s="531">
        <v>101.59</v>
      </c>
      <c r="M18" s="531"/>
      <c r="N18" s="531"/>
      <c r="O18" s="531"/>
      <c r="P18" s="531"/>
      <c r="Q18" s="531"/>
      <c r="R18" s="532"/>
      <c r="S18" s="532"/>
      <c r="T18" s="532"/>
      <c r="U18" s="532"/>
      <c r="V18" s="533"/>
      <c r="W18" s="547"/>
      <c r="X18" s="548"/>
      <c r="Y18" s="548"/>
      <c r="Z18" s="548"/>
      <c r="AA18" s="548"/>
      <c r="AB18" s="558"/>
      <c r="AC18" s="430">
        <v>67.900000000000006</v>
      </c>
      <c r="AD18" s="431"/>
      <c r="AE18" s="431"/>
      <c r="AF18" s="431"/>
      <c r="AG18" s="534"/>
      <c r="AH18" s="430">
        <v>67.599999999999994</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4589173</v>
      </c>
      <c r="BO18" s="467"/>
      <c r="BP18" s="467"/>
      <c r="BQ18" s="467"/>
      <c r="BR18" s="467"/>
      <c r="BS18" s="467"/>
      <c r="BT18" s="467"/>
      <c r="BU18" s="468"/>
      <c r="BV18" s="466">
        <v>4531740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157</v>
      </c>
      <c r="C19" s="529"/>
      <c r="D19" s="529"/>
      <c r="E19" s="530"/>
      <c r="F19" s="530"/>
      <c r="G19" s="530"/>
      <c r="H19" s="530"/>
      <c r="I19" s="530"/>
      <c r="J19" s="530"/>
      <c r="K19" s="530"/>
      <c r="L19" s="536">
        <v>209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6237272</v>
      </c>
      <c r="BO19" s="467"/>
      <c r="BP19" s="467"/>
      <c r="BQ19" s="467"/>
      <c r="BR19" s="467"/>
      <c r="BS19" s="467"/>
      <c r="BT19" s="467"/>
      <c r="BU19" s="468"/>
      <c r="BV19" s="466">
        <v>6324166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159</v>
      </c>
      <c r="C20" s="529"/>
      <c r="D20" s="529"/>
      <c r="E20" s="530"/>
      <c r="F20" s="530"/>
      <c r="G20" s="530"/>
      <c r="H20" s="530"/>
      <c r="I20" s="530"/>
      <c r="J20" s="530"/>
      <c r="K20" s="530"/>
      <c r="L20" s="536">
        <v>8356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9599936</v>
      </c>
      <c r="BO23" s="467"/>
      <c r="BP23" s="467"/>
      <c r="BQ23" s="467"/>
      <c r="BR23" s="467"/>
      <c r="BS23" s="467"/>
      <c r="BT23" s="467"/>
      <c r="BU23" s="468"/>
      <c r="BV23" s="466">
        <v>8159952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168</v>
      </c>
      <c r="F24" s="440"/>
      <c r="G24" s="440"/>
      <c r="H24" s="440"/>
      <c r="I24" s="440"/>
      <c r="J24" s="440"/>
      <c r="K24" s="441"/>
      <c r="L24" s="442">
        <v>1</v>
      </c>
      <c r="M24" s="443"/>
      <c r="N24" s="443"/>
      <c r="O24" s="443"/>
      <c r="P24" s="444"/>
      <c r="Q24" s="442">
        <v>7840</v>
      </c>
      <c r="R24" s="443"/>
      <c r="S24" s="443"/>
      <c r="T24" s="443"/>
      <c r="U24" s="443"/>
      <c r="V24" s="444"/>
      <c r="W24" s="508"/>
      <c r="X24" s="499"/>
      <c r="Y24" s="500"/>
      <c r="Z24" s="439" t="s">
        <v>169</v>
      </c>
      <c r="AA24" s="440"/>
      <c r="AB24" s="440"/>
      <c r="AC24" s="440"/>
      <c r="AD24" s="440"/>
      <c r="AE24" s="440"/>
      <c r="AF24" s="440"/>
      <c r="AG24" s="441"/>
      <c r="AH24" s="442">
        <v>158</v>
      </c>
      <c r="AI24" s="443"/>
      <c r="AJ24" s="443"/>
      <c r="AK24" s="443"/>
      <c r="AL24" s="444"/>
      <c r="AM24" s="442">
        <v>471314</v>
      </c>
      <c r="AN24" s="443"/>
      <c r="AO24" s="443"/>
      <c r="AP24" s="443"/>
      <c r="AQ24" s="443"/>
      <c r="AR24" s="444"/>
      <c r="AS24" s="442">
        <v>2983</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7809439</v>
      </c>
      <c r="BO24" s="467"/>
      <c r="BP24" s="467"/>
      <c r="BQ24" s="467"/>
      <c r="BR24" s="467"/>
      <c r="BS24" s="467"/>
      <c r="BT24" s="467"/>
      <c r="BU24" s="468"/>
      <c r="BV24" s="466">
        <v>6969319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171</v>
      </c>
      <c r="F25" s="440"/>
      <c r="G25" s="440"/>
      <c r="H25" s="440"/>
      <c r="I25" s="440"/>
      <c r="J25" s="440"/>
      <c r="K25" s="441"/>
      <c r="L25" s="442">
        <v>1</v>
      </c>
      <c r="M25" s="443"/>
      <c r="N25" s="443"/>
      <c r="O25" s="443"/>
      <c r="P25" s="444"/>
      <c r="Q25" s="442">
        <v>6320</v>
      </c>
      <c r="R25" s="443"/>
      <c r="S25" s="443"/>
      <c r="T25" s="443"/>
      <c r="U25" s="443"/>
      <c r="V25" s="444"/>
      <c r="W25" s="508"/>
      <c r="X25" s="499"/>
      <c r="Y25" s="500"/>
      <c r="Z25" s="439" t="s">
        <v>172</v>
      </c>
      <c r="AA25" s="440"/>
      <c r="AB25" s="440"/>
      <c r="AC25" s="440"/>
      <c r="AD25" s="440"/>
      <c r="AE25" s="440"/>
      <c r="AF25" s="440"/>
      <c r="AG25" s="441"/>
      <c r="AH25" s="442" t="s">
        <v>137</v>
      </c>
      <c r="AI25" s="443"/>
      <c r="AJ25" s="443"/>
      <c r="AK25" s="443"/>
      <c r="AL25" s="444"/>
      <c r="AM25" s="442" t="s">
        <v>137</v>
      </c>
      <c r="AN25" s="443"/>
      <c r="AO25" s="443"/>
      <c r="AP25" s="443"/>
      <c r="AQ25" s="443"/>
      <c r="AR25" s="444"/>
      <c r="AS25" s="442" t="s">
        <v>137</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901827</v>
      </c>
      <c r="BO25" s="462"/>
      <c r="BP25" s="462"/>
      <c r="BQ25" s="462"/>
      <c r="BR25" s="462"/>
      <c r="BS25" s="462"/>
      <c r="BT25" s="462"/>
      <c r="BU25" s="463"/>
      <c r="BV25" s="461">
        <v>492773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174</v>
      </c>
      <c r="F26" s="440"/>
      <c r="G26" s="440"/>
      <c r="H26" s="440"/>
      <c r="I26" s="440"/>
      <c r="J26" s="440"/>
      <c r="K26" s="441"/>
      <c r="L26" s="442">
        <v>1</v>
      </c>
      <c r="M26" s="443"/>
      <c r="N26" s="443"/>
      <c r="O26" s="443"/>
      <c r="P26" s="444"/>
      <c r="Q26" s="442">
        <v>5700</v>
      </c>
      <c r="R26" s="443"/>
      <c r="S26" s="443"/>
      <c r="T26" s="443"/>
      <c r="U26" s="443"/>
      <c r="V26" s="444"/>
      <c r="W26" s="508"/>
      <c r="X26" s="499"/>
      <c r="Y26" s="500"/>
      <c r="Z26" s="439" t="s">
        <v>175</v>
      </c>
      <c r="AA26" s="521"/>
      <c r="AB26" s="521"/>
      <c r="AC26" s="521"/>
      <c r="AD26" s="521"/>
      <c r="AE26" s="521"/>
      <c r="AF26" s="521"/>
      <c r="AG26" s="522"/>
      <c r="AH26" s="442">
        <v>4</v>
      </c>
      <c r="AI26" s="443"/>
      <c r="AJ26" s="443"/>
      <c r="AK26" s="443"/>
      <c r="AL26" s="444"/>
      <c r="AM26" s="442">
        <v>10836</v>
      </c>
      <c r="AN26" s="443"/>
      <c r="AO26" s="443"/>
      <c r="AP26" s="443"/>
      <c r="AQ26" s="443"/>
      <c r="AR26" s="444"/>
      <c r="AS26" s="442">
        <v>2709</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177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178</v>
      </c>
      <c r="F27" s="440"/>
      <c r="G27" s="440"/>
      <c r="H27" s="440"/>
      <c r="I27" s="440"/>
      <c r="J27" s="440"/>
      <c r="K27" s="441"/>
      <c r="L27" s="442">
        <v>1</v>
      </c>
      <c r="M27" s="443"/>
      <c r="N27" s="443"/>
      <c r="O27" s="443"/>
      <c r="P27" s="444"/>
      <c r="Q27" s="442">
        <v>3190</v>
      </c>
      <c r="R27" s="443"/>
      <c r="S27" s="443"/>
      <c r="T27" s="443"/>
      <c r="U27" s="443"/>
      <c r="V27" s="444"/>
      <c r="W27" s="508"/>
      <c r="X27" s="499"/>
      <c r="Y27" s="500"/>
      <c r="Z27" s="439" t="s">
        <v>179</v>
      </c>
      <c r="AA27" s="440"/>
      <c r="AB27" s="440"/>
      <c r="AC27" s="440"/>
      <c r="AD27" s="440"/>
      <c r="AE27" s="440"/>
      <c r="AF27" s="440"/>
      <c r="AG27" s="441"/>
      <c r="AH27" s="442">
        <v>13</v>
      </c>
      <c r="AI27" s="443"/>
      <c r="AJ27" s="443"/>
      <c r="AK27" s="443"/>
      <c r="AL27" s="444"/>
      <c r="AM27" s="442">
        <v>35841</v>
      </c>
      <c r="AN27" s="443"/>
      <c r="AO27" s="443"/>
      <c r="AP27" s="443"/>
      <c r="AQ27" s="443"/>
      <c r="AR27" s="444"/>
      <c r="AS27" s="442">
        <v>2757</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137</v>
      </c>
      <c r="BO27" s="470"/>
      <c r="BP27" s="470"/>
      <c r="BQ27" s="470"/>
      <c r="BR27" s="470"/>
      <c r="BS27" s="470"/>
      <c r="BT27" s="470"/>
      <c r="BU27" s="471"/>
      <c r="BV27" s="469" t="s">
        <v>137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181</v>
      </c>
      <c r="F28" s="440"/>
      <c r="G28" s="440"/>
      <c r="H28" s="440"/>
      <c r="I28" s="440"/>
      <c r="J28" s="440"/>
      <c r="K28" s="441"/>
      <c r="L28" s="442">
        <v>1</v>
      </c>
      <c r="M28" s="443"/>
      <c r="N28" s="443"/>
      <c r="O28" s="443"/>
      <c r="P28" s="444"/>
      <c r="Q28" s="442">
        <v>2600</v>
      </c>
      <c r="R28" s="443"/>
      <c r="S28" s="443"/>
      <c r="T28" s="443"/>
      <c r="U28" s="443"/>
      <c r="V28" s="444"/>
      <c r="W28" s="508"/>
      <c r="X28" s="499"/>
      <c r="Y28" s="500"/>
      <c r="Z28" s="439" t="s">
        <v>182</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955716</v>
      </c>
      <c r="BO28" s="462"/>
      <c r="BP28" s="462"/>
      <c r="BQ28" s="462"/>
      <c r="BR28" s="462"/>
      <c r="BS28" s="462"/>
      <c r="BT28" s="462"/>
      <c r="BU28" s="463"/>
      <c r="BV28" s="461">
        <v>1055437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184</v>
      </c>
      <c r="F29" s="440"/>
      <c r="G29" s="440"/>
      <c r="H29" s="440"/>
      <c r="I29" s="440"/>
      <c r="J29" s="440"/>
      <c r="K29" s="441"/>
      <c r="L29" s="442">
        <v>14</v>
      </c>
      <c r="M29" s="443"/>
      <c r="N29" s="443"/>
      <c r="O29" s="443"/>
      <c r="P29" s="444"/>
      <c r="Q29" s="442">
        <v>2390</v>
      </c>
      <c r="R29" s="443"/>
      <c r="S29" s="443"/>
      <c r="T29" s="443"/>
      <c r="U29" s="443"/>
      <c r="V29" s="444"/>
      <c r="W29" s="509"/>
      <c r="X29" s="510"/>
      <c r="Y29" s="511"/>
      <c r="Z29" s="439" t="s">
        <v>185</v>
      </c>
      <c r="AA29" s="440"/>
      <c r="AB29" s="440"/>
      <c r="AC29" s="440"/>
      <c r="AD29" s="440"/>
      <c r="AE29" s="440"/>
      <c r="AF29" s="440"/>
      <c r="AG29" s="441"/>
      <c r="AH29" s="442">
        <v>171</v>
      </c>
      <c r="AI29" s="443"/>
      <c r="AJ29" s="443"/>
      <c r="AK29" s="443"/>
      <c r="AL29" s="444"/>
      <c r="AM29" s="442">
        <v>507155</v>
      </c>
      <c r="AN29" s="443"/>
      <c r="AO29" s="443"/>
      <c r="AP29" s="443"/>
      <c r="AQ29" s="443"/>
      <c r="AR29" s="444"/>
      <c r="AS29" s="442">
        <v>2966</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t="s">
        <v>137</v>
      </c>
      <c r="BO29" s="467"/>
      <c r="BP29" s="467"/>
      <c r="BQ29" s="467"/>
      <c r="BR29" s="467"/>
      <c r="BS29" s="467"/>
      <c r="BT29" s="467"/>
      <c r="BU29" s="468"/>
      <c r="BV29" s="466" t="s">
        <v>177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94.3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1203031</v>
      </c>
      <c r="BO30" s="470"/>
      <c r="BP30" s="470"/>
      <c r="BQ30" s="470"/>
      <c r="BR30" s="470"/>
      <c r="BS30" s="470"/>
      <c r="BT30" s="470"/>
      <c r="BU30" s="471"/>
      <c r="BV30" s="469">
        <v>1486707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194</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国民健康保険事業特別会計（事業勘定）</v>
      </c>
      <c r="X34" s="424"/>
      <c r="Y34" s="424"/>
      <c r="Z34" s="424"/>
      <c r="AA34" s="424"/>
      <c r="AB34" s="424"/>
      <c r="AC34" s="424"/>
      <c r="AD34" s="424"/>
      <c r="AE34" s="424"/>
      <c r="AF34" s="424"/>
      <c r="AG34" s="424"/>
      <c r="AH34" s="424"/>
      <c r="AI34" s="424"/>
      <c r="AJ34" s="424"/>
      <c r="AK34" s="424"/>
      <c r="AL34" s="214"/>
      <c r="AM34" s="425">
        <f>IF(AO34="","",MAX(C34:D43,U34:V43)+1)</f>
        <v>10</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f>IF(BG34="","",MAX(C34:D43,U34:V43,AM34:AN43)+1)</f>
        <v>12</v>
      </c>
      <c r="BF34" s="425"/>
      <c r="BG34" s="424" t="str">
        <f>IF('各会計、関係団体の財政状況及び健全化判断比率'!B35="","",'各会計、関係団体の財政状況及び健全化判断比率'!B35)</f>
        <v>農業集落排水特別会計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松山衛生事務組合（一般会計）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23</v>
      </c>
      <c r="CP34" s="425"/>
      <c r="CQ34" s="424" t="str">
        <f>IF('各会計、関係団体の財政状況及び健全化判断比率'!BS7="","",'各会計、関係団体の財政状況及び健全化判断比率'!BS7)</f>
        <v>(株)グリーンキーパー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とべの館特別会計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国民健康保険事業特別会計（直営診療施設勘定）</v>
      </c>
      <c r="X35" s="424"/>
      <c r="Y35" s="424"/>
      <c r="Z35" s="424"/>
      <c r="AA35" s="424"/>
      <c r="AB35" s="424"/>
      <c r="AC35" s="424"/>
      <c r="AD35" s="424"/>
      <c r="AE35" s="424"/>
      <c r="AF35" s="424"/>
      <c r="AG35" s="424"/>
      <c r="AH35" s="424"/>
      <c r="AI35" s="424"/>
      <c r="AJ35" s="424"/>
      <c r="AK35" s="424"/>
      <c r="AL35" s="214"/>
      <c r="AM35" s="425">
        <f t="shared" ref="AM35:AM43" si="0">IF(AO35="","",AM34+1)</f>
        <v>11</v>
      </c>
      <c r="AN35" s="425"/>
      <c r="AO35" s="424" t="str">
        <f>IF('各会計、関係団体の財政状況及び健全化判断比率'!B34="","",'各会計、関係団体の財政状況及び健全化判断比率'!B34)</f>
        <v>公共下水道事業会計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愛媛県市町総合事務組合（退職手当事業分）</v>
      </c>
      <c r="BZ35" s="424"/>
      <c r="CA35" s="424"/>
      <c r="CB35" s="424"/>
      <c r="CC35" s="424"/>
      <c r="CD35" s="424"/>
      <c r="CE35" s="424"/>
      <c r="CF35" s="424"/>
      <c r="CG35" s="424"/>
      <c r="CH35" s="424"/>
      <c r="CI35" s="424"/>
      <c r="CJ35" s="424"/>
      <c r="CK35" s="424"/>
      <c r="CL35" s="424"/>
      <c r="CM35" s="424"/>
      <c r="CN35" s="214"/>
      <c r="CO35" s="425">
        <f t="shared" ref="CO35:CO43" si="3">IF(CQ35="","",CO34+1)</f>
        <v>24</v>
      </c>
      <c r="CP35" s="425"/>
      <c r="CQ35" s="424" t="str">
        <f>IF('各会計、関係団体の財政状況及び健全化判断比率'!BS8="","",'各会計、関係団体の財政状況及び健全化判断比率'!BS8)</f>
        <v>(株)砥部町産業開発公社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f>IF(E36="","",C35+1)</f>
        <v>3</v>
      </c>
      <c r="D36" s="425"/>
      <c r="E36" s="424" t="str">
        <f>IF('各会計、関係団体の財政状況及び健全化判断比率'!B9="","",'各会計、関係団体の財政状況及び健全化判断比率'!B9)</f>
        <v>とべ温泉特別会計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介護保険事業特別会計（保険事業勘定）</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愛媛県市町総合事務組合（消防補償事業分）</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f>IF(E37="","",C36+1)</f>
        <v>4</v>
      </c>
      <c r="D37" s="425"/>
      <c r="E37" s="424" t="str">
        <f>IF('各会計、関係団体の財政状況及び健全化判断比率'!B10="","",'各会計、関係団体の財政状況及び健全化判断比率'!B10)</f>
        <v>浄化槽特別会計</v>
      </c>
      <c r="F37" s="424"/>
      <c r="G37" s="424"/>
      <c r="H37" s="424"/>
      <c r="I37" s="424"/>
      <c r="J37" s="424"/>
      <c r="K37" s="424"/>
      <c r="L37" s="424"/>
      <c r="M37" s="424"/>
      <c r="N37" s="424"/>
      <c r="O37" s="424"/>
      <c r="P37" s="424"/>
      <c r="Q37" s="424"/>
      <c r="R37" s="424"/>
      <c r="S37" s="424"/>
      <c r="T37" s="214"/>
      <c r="U37" s="425">
        <f t="shared" si="4"/>
        <v>8</v>
      </c>
      <c r="V37" s="425"/>
      <c r="W37" s="424" t="str">
        <f>IF('各会計、関係団体の財政状況及び健全化判断比率'!B31="","",'各会計、関係団体の財政状況及び健全化判断比率'!B31)</f>
        <v>介護保険事業特別会計（介護サービス事業勘定）</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愛媛県市町総合事務組合（交通災害事業分）</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9</v>
      </c>
      <c r="V38" s="425"/>
      <c r="W38" s="424" t="str">
        <f>IF('各会計、関係団体の財政状況及び健全化判断比率'!B32="","",'各会計、関係団体の財政状況及び健全化判断比率'!B32)</f>
        <v>後期高齢者医療特別会計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愛媛県市町総合事務組合（自治会館事業分）</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愛媛県市町総合事務組合（議員公務災害事業分）</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愛媛県市町総合事務組合（共通経費分）</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20</v>
      </c>
      <c r="BX41" s="425"/>
      <c r="BY41" s="424" t="str">
        <f>IF('各会計、関係団体の財政状況及び健全化判断比率'!B75="","",'各会計、関係団体の財政状況及び健全化判断比率'!B75)</f>
        <v>伊予市・伊予郡養護老人ホーム組合（一般会計）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21</v>
      </c>
      <c r="BX42" s="425"/>
      <c r="BY42" s="424" t="str">
        <f>IF('各会計、関係団体の財政状況及び健全化判断比率'!B76="","",'各会計、関係団体の財政状況及び健全化判断比率'!B76)</f>
        <v>大洲・喜多衛生事務組合（一般会計）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22</v>
      </c>
      <c r="BX43" s="425"/>
      <c r="BY43" s="424" t="str">
        <f>IF('各会計、関係団体の財政状況及び健全化判断比率'!B77="","",'各会計、関係団体の財政状況及び健全化判断比率'!B77)</f>
        <v>伊予消防等事務組合（一般会計）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n/W2t5WyCgeWojDSc53JMqIjMlWmqY2XfSQ0Azepd0ZkDG6HVOowL8SkwuG2FRtKLsL+SH/qVUMShBoluQZ6OQ==" saltValue="ZMts3aVxl8kvWMvMPepr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sqref="A1:A104857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54" t="s">
        <v>576</v>
      </c>
      <c r="D34" s="1254"/>
      <c r="E34" s="1255"/>
      <c r="F34" s="32">
        <v>10.91</v>
      </c>
      <c r="G34" s="33">
        <v>12.42</v>
      </c>
      <c r="H34" s="33">
        <v>11.17</v>
      </c>
      <c r="I34" s="33">
        <v>10.98</v>
      </c>
      <c r="J34" s="34">
        <v>12.31</v>
      </c>
      <c r="K34" s="22"/>
      <c r="L34" s="22"/>
      <c r="M34" s="22"/>
      <c r="N34" s="22"/>
      <c r="O34" s="22"/>
      <c r="P34" s="22"/>
    </row>
    <row r="35" spans="1:16" ht="39" customHeight="1">
      <c r="A35" s="22"/>
      <c r="B35" s="35"/>
      <c r="C35" s="1248" t="s">
        <v>577</v>
      </c>
      <c r="D35" s="1249"/>
      <c r="E35" s="1250"/>
      <c r="F35" s="36">
        <v>5.84</v>
      </c>
      <c r="G35" s="37">
        <v>6.77</v>
      </c>
      <c r="H35" s="37">
        <v>7.85</v>
      </c>
      <c r="I35" s="37">
        <v>7.52</v>
      </c>
      <c r="J35" s="38">
        <v>7.21</v>
      </c>
      <c r="K35" s="22"/>
      <c r="L35" s="22"/>
      <c r="M35" s="22"/>
      <c r="N35" s="22"/>
      <c r="O35" s="22"/>
      <c r="P35" s="22"/>
    </row>
    <row r="36" spans="1:16" ht="39" customHeight="1">
      <c r="A36" s="22"/>
      <c r="B36" s="35"/>
      <c r="C36" s="1248" t="s">
        <v>578</v>
      </c>
      <c r="D36" s="1249"/>
      <c r="E36" s="1250"/>
      <c r="F36" s="36">
        <v>3.46</v>
      </c>
      <c r="G36" s="37">
        <v>4.7300000000000004</v>
      </c>
      <c r="H36" s="37">
        <v>7.28</v>
      </c>
      <c r="I36" s="37">
        <v>7.01</v>
      </c>
      <c r="J36" s="38">
        <v>6.36</v>
      </c>
      <c r="K36" s="22"/>
      <c r="L36" s="22"/>
      <c r="M36" s="22"/>
      <c r="N36" s="22"/>
      <c r="O36" s="22"/>
      <c r="P36" s="22"/>
    </row>
    <row r="37" spans="1:16" ht="39" customHeight="1">
      <c r="A37" s="22"/>
      <c r="B37" s="35"/>
      <c r="C37" s="1248" t="s">
        <v>579</v>
      </c>
      <c r="D37" s="1249"/>
      <c r="E37" s="1250"/>
      <c r="F37" s="36">
        <v>6.46</v>
      </c>
      <c r="G37" s="37">
        <v>6.95</v>
      </c>
      <c r="H37" s="37">
        <v>7.75</v>
      </c>
      <c r="I37" s="37">
        <v>7.15</v>
      </c>
      <c r="J37" s="38">
        <v>6.24</v>
      </c>
      <c r="K37" s="22"/>
      <c r="L37" s="22"/>
      <c r="M37" s="22"/>
      <c r="N37" s="22"/>
      <c r="O37" s="22"/>
      <c r="P37" s="22"/>
    </row>
    <row r="38" spans="1:16" ht="39" customHeight="1">
      <c r="A38" s="22"/>
      <c r="B38" s="35"/>
      <c r="C38" s="1248" t="s">
        <v>580</v>
      </c>
      <c r="D38" s="1249"/>
      <c r="E38" s="1250"/>
      <c r="F38" s="36">
        <v>0.72</v>
      </c>
      <c r="G38" s="37">
        <v>0.1</v>
      </c>
      <c r="H38" s="37">
        <v>1.79</v>
      </c>
      <c r="I38" s="37">
        <v>2.3199999999999998</v>
      </c>
      <c r="J38" s="38">
        <v>1.1200000000000001</v>
      </c>
      <c r="K38" s="22"/>
      <c r="L38" s="22"/>
      <c r="M38" s="22"/>
      <c r="N38" s="22"/>
      <c r="O38" s="22"/>
      <c r="P38" s="22"/>
    </row>
    <row r="39" spans="1:16" ht="39" customHeight="1">
      <c r="A39" s="22"/>
      <c r="B39" s="35"/>
      <c r="C39" s="1248" t="s">
        <v>581</v>
      </c>
      <c r="D39" s="1249"/>
      <c r="E39" s="1250"/>
      <c r="F39" s="36">
        <v>0.76</v>
      </c>
      <c r="G39" s="37">
        <v>0.56999999999999995</v>
      </c>
      <c r="H39" s="37">
        <v>0.53</v>
      </c>
      <c r="I39" s="37">
        <v>0.4</v>
      </c>
      <c r="J39" s="38">
        <v>0.54</v>
      </c>
      <c r="K39" s="22"/>
      <c r="L39" s="22"/>
      <c r="M39" s="22"/>
      <c r="N39" s="22"/>
      <c r="O39" s="22"/>
      <c r="P39" s="22"/>
    </row>
    <row r="40" spans="1:16" ht="39" customHeight="1">
      <c r="A40" s="22"/>
      <c r="B40" s="35"/>
      <c r="C40" s="1248" t="s">
        <v>582</v>
      </c>
      <c r="D40" s="1249"/>
      <c r="E40" s="1250"/>
      <c r="F40" s="36">
        <v>0.11</v>
      </c>
      <c r="G40" s="37">
        <v>0.25</v>
      </c>
      <c r="H40" s="37">
        <v>0.13</v>
      </c>
      <c r="I40" s="37">
        <v>0.13</v>
      </c>
      <c r="J40" s="38">
        <v>0.26</v>
      </c>
      <c r="K40" s="22"/>
      <c r="L40" s="22"/>
      <c r="M40" s="22"/>
      <c r="N40" s="22"/>
      <c r="O40" s="22"/>
      <c r="P40" s="22"/>
    </row>
    <row r="41" spans="1:16" ht="39" customHeight="1">
      <c r="A41" s="22"/>
      <c r="B41" s="35"/>
      <c r="C41" s="1248" t="s">
        <v>583</v>
      </c>
      <c r="D41" s="1249"/>
      <c r="E41" s="1250"/>
      <c r="F41" s="36">
        <v>0.15</v>
      </c>
      <c r="G41" s="37">
        <v>0.15</v>
      </c>
      <c r="H41" s="37">
        <v>0.28000000000000003</v>
      </c>
      <c r="I41" s="37">
        <v>0.24</v>
      </c>
      <c r="J41" s="38">
        <v>0.2</v>
      </c>
      <c r="K41" s="22"/>
      <c r="L41" s="22"/>
      <c r="M41" s="22"/>
      <c r="N41" s="22"/>
      <c r="O41" s="22"/>
      <c r="P41" s="22"/>
    </row>
    <row r="42" spans="1:16" ht="39" customHeight="1">
      <c r="A42" s="22"/>
      <c r="B42" s="39"/>
      <c r="C42" s="1248" t="s">
        <v>584</v>
      </c>
      <c r="D42" s="1249"/>
      <c r="E42" s="1250"/>
      <c r="F42" s="36" t="s">
        <v>525</v>
      </c>
      <c r="G42" s="37" t="s">
        <v>525</v>
      </c>
      <c r="H42" s="37" t="s">
        <v>525</v>
      </c>
      <c r="I42" s="37" t="s">
        <v>525</v>
      </c>
      <c r="J42" s="38" t="s">
        <v>525</v>
      </c>
      <c r="K42" s="22"/>
      <c r="L42" s="22"/>
      <c r="M42" s="22"/>
      <c r="N42" s="22"/>
      <c r="O42" s="22"/>
      <c r="P42" s="22"/>
    </row>
    <row r="43" spans="1:16" ht="39" customHeight="1" thickBot="1">
      <c r="A43" s="22"/>
      <c r="B43" s="40"/>
      <c r="C43" s="1251" t="s">
        <v>585</v>
      </c>
      <c r="D43" s="1252"/>
      <c r="E43" s="1253"/>
      <c r="F43" s="41">
        <v>0.25</v>
      </c>
      <c r="G43" s="42">
        <v>7.0000000000000007E-2</v>
      </c>
      <c r="H43" s="42">
        <v>0.16</v>
      </c>
      <c r="I43" s="42">
        <v>0.06</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7Ndpxt1UEAWkIIRLblrgLFXdXtU8Ul/6rHp5AFJRYQgp/4ylaq1qCqfdu/B8/Q+Iv461P4V6M7CnV00ba2Heg==" saltValue="HRCotipw9HVG7c+pcPaV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5" zoomScaleNormal="100" zoomScaleSheetLayoutView="55" workbookViewId="0">
      <selection activeCell="R59" sqref="R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74" t="s">
        <v>11</v>
      </c>
      <c r="C45" s="1275"/>
      <c r="D45" s="58"/>
      <c r="E45" s="1280" t="s">
        <v>12</v>
      </c>
      <c r="F45" s="1280"/>
      <c r="G45" s="1280"/>
      <c r="H45" s="1280"/>
      <c r="I45" s="1280"/>
      <c r="J45" s="1281"/>
      <c r="K45" s="59">
        <v>600</v>
      </c>
      <c r="L45" s="60">
        <v>526</v>
      </c>
      <c r="M45" s="60">
        <v>553</v>
      </c>
      <c r="N45" s="60">
        <v>558</v>
      </c>
      <c r="O45" s="61">
        <v>573</v>
      </c>
      <c r="P45" s="48"/>
      <c r="Q45" s="48"/>
      <c r="R45" s="48"/>
      <c r="S45" s="48"/>
      <c r="T45" s="48"/>
      <c r="U45" s="48"/>
    </row>
    <row r="46" spans="1:21" ht="30.75" customHeight="1">
      <c r="A46" s="48"/>
      <c r="B46" s="1276"/>
      <c r="C46" s="1277"/>
      <c r="D46" s="62"/>
      <c r="E46" s="1258" t="s">
        <v>13</v>
      </c>
      <c r="F46" s="1258"/>
      <c r="G46" s="1258"/>
      <c r="H46" s="1258"/>
      <c r="I46" s="1258"/>
      <c r="J46" s="1259"/>
      <c r="K46" s="63" t="s">
        <v>525</v>
      </c>
      <c r="L46" s="64" t="s">
        <v>525</v>
      </c>
      <c r="M46" s="64" t="s">
        <v>525</v>
      </c>
      <c r="N46" s="64" t="s">
        <v>525</v>
      </c>
      <c r="O46" s="65" t="s">
        <v>525</v>
      </c>
      <c r="P46" s="48"/>
      <c r="Q46" s="48"/>
      <c r="R46" s="48"/>
      <c r="S46" s="48"/>
      <c r="T46" s="48"/>
      <c r="U46" s="48"/>
    </row>
    <row r="47" spans="1:21" ht="30.75" customHeight="1">
      <c r="A47" s="48"/>
      <c r="B47" s="1276"/>
      <c r="C47" s="1277"/>
      <c r="D47" s="62"/>
      <c r="E47" s="1258" t="s">
        <v>14</v>
      </c>
      <c r="F47" s="1258"/>
      <c r="G47" s="1258"/>
      <c r="H47" s="1258"/>
      <c r="I47" s="1258"/>
      <c r="J47" s="1259"/>
      <c r="K47" s="63" t="s">
        <v>525</v>
      </c>
      <c r="L47" s="64" t="s">
        <v>525</v>
      </c>
      <c r="M47" s="64" t="s">
        <v>525</v>
      </c>
      <c r="N47" s="64" t="s">
        <v>525</v>
      </c>
      <c r="O47" s="65" t="s">
        <v>525</v>
      </c>
      <c r="P47" s="48"/>
      <c r="Q47" s="48"/>
      <c r="R47" s="48"/>
      <c r="S47" s="48"/>
      <c r="T47" s="48"/>
      <c r="U47" s="48"/>
    </row>
    <row r="48" spans="1:21" ht="30.75" customHeight="1">
      <c r="A48" s="48"/>
      <c r="B48" s="1276"/>
      <c r="C48" s="1277"/>
      <c r="D48" s="62"/>
      <c r="E48" s="1258" t="s">
        <v>15</v>
      </c>
      <c r="F48" s="1258"/>
      <c r="G48" s="1258"/>
      <c r="H48" s="1258"/>
      <c r="I48" s="1258"/>
      <c r="J48" s="1259"/>
      <c r="K48" s="63">
        <v>110</v>
      </c>
      <c r="L48" s="64">
        <v>123</v>
      </c>
      <c r="M48" s="64">
        <v>129</v>
      </c>
      <c r="N48" s="64">
        <v>118</v>
      </c>
      <c r="O48" s="65">
        <v>119</v>
      </c>
      <c r="P48" s="48"/>
      <c r="Q48" s="48"/>
      <c r="R48" s="48"/>
      <c r="S48" s="48"/>
      <c r="T48" s="48"/>
      <c r="U48" s="48"/>
    </row>
    <row r="49" spans="1:21" ht="30.75" customHeight="1">
      <c r="A49" s="48"/>
      <c r="B49" s="1276"/>
      <c r="C49" s="1277"/>
      <c r="D49" s="62"/>
      <c r="E49" s="1258" t="s">
        <v>16</v>
      </c>
      <c r="F49" s="1258"/>
      <c r="G49" s="1258"/>
      <c r="H49" s="1258"/>
      <c r="I49" s="1258"/>
      <c r="J49" s="1259"/>
      <c r="K49" s="63">
        <v>25</v>
      </c>
      <c r="L49" s="64">
        <v>34</v>
      </c>
      <c r="M49" s="64">
        <v>35</v>
      </c>
      <c r="N49" s="64">
        <v>34</v>
      </c>
      <c r="O49" s="65">
        <v>32</v>
      </c>
      <c r="P49" s="48"/>
      <c r="Q49" s="48"/>
      <c r="R49" s="48"/>
      <c r="S49" s="48"/>
      <c r="T49" s="48"/>
      <c r="U49" s="48"/>
    </row>
    <row r="50" spans="1:21" ht="30.75" customHeight="1">
      <c r="A50" s="48"/>
      <c r="B50" s="1276"/>
      <c r="C50" s="1277"/>
      <c r="D50" s="62"/>
      <c r="E50" s="1258" t="s">
        <v>17</v>
      </c>
      <c r="F50" s="1258"/>
      <c r="G50" s="1258"/>
      <c r="H50" s="1258"/>
      <c r="I50" s="1258"/>
      <c r="J50" s="1259"/>
      <c r="K50" s="63">
        <v>0</v>
      </c>
      <c r="L50" s="64">
        <v>1</v>
      </c>
      <c r="M50" s="64">
        <v>1</v>
      </c>
      <c r="N50" s="64">
        <v>2</v>
      </c>
      <c r="O50" s="65">
        <v>2</v>
      </c>
      <c r="P50" s="48"/>
      <c r="Q50" s="48"/>
      <c r="R50" s="48"/>
      <c r="S50" s="48"/>
      <c r="T50" s="48"/>
      <c r="U50" s="48"/>
    </row>
    <row r="51" spans="1:21" ht="30.75" customHeight="1">
      <c r="A51" s="48"/>
      <c r="B51" s="1278"/>
      <c r="C51" s="1279"/>
      <c r="D51" s="66"/>
      <c r="E51" s="1258" t="s">
        <v>18</v>
      </c>
      <c r="F51" s="1258"/>
      <c r="G51" s="1258"/>
      <c r="H51" s="1258"/>
      <c r="I51" s="1258"/>
      <c r="J51" s="1259"/>
      <c r="K51" s="63" t="s">
        <v>525</v>
      </c>
      <c r="L51" s="64" t="s">
        <v>525</v>
      </c>
      <c r="M51" s="64" t="s">
        <v>525</v>
      </c>
      <c r="N51" s="64" t="s">
        <v>525</v>
      </c>
      <c r="O51" s="65" t="s">
        <v>525</v>
      </c>
      <c r="P51" s="48"/>
      <c r="Q51" s="48"/>
      <c r="R51" s="48"/>
      <c r="S51" s="48"/>
      <c r="T51" s="48"/>
      <c r="U51" s="48"/>
    </row>
    <row r="52" spans="1:21" ht="30.75" customHeight="1">
      <c r="A52" s="48"/>
      <c r="B52" s="1256" t="s">
        <v>19</v>
      </c>
      <c r="C52" s="1257"/>
      <c r="D52" s="66"/>
      <c r="E52" s="1258" t="s">
        <v>20</v>
      </c>
      <c r="F52" s="1258"/>
      <c r="G52" s="1258"/>
      <c r="H52" s="1258"/>
      <c r="I52" s="1258"/>
      <c r="J52" s="1259"/>
      <c r="K52" s="63">
        <v>677</v>
      </c>
      <c r="L52" s="64">
        <v>626</v>
      </c>
      <c r="M52" s="64">
        <v>615</v>
      </c>
      <c r="N52" s="64">
        <v>635</v>
      </c>
      <c r="O52" s="65">
        <v>632</v>
      </c>
      <c r="P52" s="48"/>
      <c r="Q52" s="48"/>
      <c r="R52" s="48"/>
      <c r="S52" s="48"/>
      <c r="T52" s="48"/>
      <c r="U52" s="48"/>
    </row>
    <row r="53" spans="1:21" ht="30.75" customHeight="1" thickBot="1">
      <c r="A53" s="48"/>
      <c r="B53" s="1260" t="s">
        <v>21</v>
      </c>
      <c r="C53" s="1261"/>
      <c r="D53" s="67"/>
      <c r="E53" s="1262" t="s">
        <v>22</v>
      </c>
      <c r="F53" s="1262"/>
      <c r="G53" s="1262"/>
      <c r="H53" s="1262"/>
      <c r="I53" s="1262"/>
      <c r="J53" s="1263"/>
      <c r="K53" s="68">
        <v>58</v>
      </c>
      <c r="L53" s="69">
        <v>58</v>
      </c>
      <c r="M53" s="69">
        <v>103</v>
      </c>
      <c r="N53" s="69">
        <v>77</v>
      </c>
      <c r="O53" s="70">
        <v>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c r="B57" s="1264" t="s">
        <v>25</v>
      </c>
      <c r="C57" s="1265"/>
      <c r="D57" s="1268" t="s">
        <v>26</v>
      </c>
      <c r="E57" s="1269"/>
      <c r="F57" s="1269"/>
      <c r="G57" s="1269"/>
      <c r="H57" s="1269"/>
      <c r="I57" s="1269"/>
      <c r="J57" s="1270"/>
      <c r="K57" s="83"/>
      <c r="L57" s="84"/>
      <c r="M57" s="84"/>
      <c r="N57" s="84"/>
      <c r="O57" s="85"/>
    </row>
    <row r="58" spans="1:21" ht="31.5" customHeight="1" thickBot="1">
      <c r="B58" s="1266"/>
      <c r="C58" s="1267"/>
      <c r="D58" s="1271" t="s">
        <v>27</v>
      </c>
      <c r="E58" s="1272"/>
      <c r="F58" s="1272"/>
      <c r="G58" s="1272"/>
      <c r="H58" s="1272"/>
      <c r="I58" s="1272"/>
      <c r="J58" s="1273"/>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RkI9k/nyfOHKpc5x+PRGe5eJCJQuoy7gqJ4M/DFA0y2ULCELJf+OFff2lafISMajXBcuWRItP/LLoIdPb0Wyg==" saltValue="Jqz9uPyZ7a0Q6XZb4CGM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566</v>
      </c>
      <c r="J40" s="100" t="s">
        <v>567</v>
      </c>
      <c r="K40" s="100" t="s">
        <v>568</v>
      </c>
      <c r="L40" s="100" t="s">
        <v>569</v>
      </c>
      <c r="M40" s="101" t="s">
        <v>570</v>
      </c>
    </row>
    <row r="41" spans="2:13" ht="27.75" customHeight="1">
      <c r="B41" s="1294" t="s">
        <v>30</v>
      </c>
      <c r="C41" s="1295"/>
      <c r="D41" s="102"/>
      <c r="E41" s="1296" t="s">
        <v>31</v>
      </c>
      <c r="F41" s="1296"/>
      <c r="G41" s="1296"/>
      <c r="H41" s="1297"/>
      <c r="I41" s="103">
        <v>6271</v>
      </c>
      <c r="J41" s="104">
        <v>6591</v>
      </c>
      <c r="K41" s="104">
        <v>7531</v>
      </c>
      <c r="L41" s="104">
        <v>8160</v>
      </c>
      <c r="M41" s="105">
        <v>9600</v>
      </c>
    </row>
    <row r="42" spans="2:13" ht="27.75" customHeight="1">
      <c r="B42" s="1284"/>
      <c r="C42" s="1285"/>
      <c r="D42" s="106"/>
      <c r="E42" s="1288" t="s">
        <v>32</v>
      </c>
      <c r="F42" s="1288"/>
      <c r="G42" s="1288"/>
      <c r="H42" s="1289"/>
      <c r="I42" s="107" t="s">
        <v>525</v>
      </c>
      <c r="J42" s="108" t="s">
        <v>525</v>
      </c>
      <c r="K42" s="108" t="s">
        <v>525</v>
      </c>
      <c r="L42" s="108" t="s">
        <v>525</v>
      </c>
      <c r="M42" s="109" t="s">
        <v>525</v>
      </c>
    </row>
    <row r="43" spans="2:13" ht="27.75" customHeight="1">
      <c r="B43" s="1284"/>
      <c r="C43" s="1285"/>
      <c r="D43" s="106"/>
      <c r="E43" s="1288" t="s">
        <v>33</v>
      </c>
      <c r="F43" s="1288"/>
      <c r="G43" s="1288"/>
      <c r="H43" s="1289"/>
      <c r="I43" s="107">
        <v>3665</v>
      </c>
      <c r="J43" s="108">
        <v>3647</v>
      </c>
      <c r="K43" s="108">
        <v>3562</v>
      </c>
      <c r="L43" s="108">
        <v>3490</v>
      </c>
      <c r="M43" s="109">
        <v>3410</v>
      </c>
    </row>
    <row r="44" spans="2:13" ht="27.75" customHeight="1">
      <c r="B44" s="1284"/>
      <c r="C44" s="1285"/>
      <c r="D44" s="106"/>
      <c r="E44" s="1288" t="s">
        <v>34</v>
      </c>
      <c r="F44" s="1288"/>
      <c r="G44" s="1288"/>
      <c r="H44" s="1289"/>
      <c r="I44" s="107">
        <v>245</v>
      </c>
      <c r="J44" s="108">
        <v>215</v>
      </c>
      <c r="K44" s="108">
        <v>263</v>
      </c>
      <c r="L44" s="108">
        <v>309</v>
      </c>
      <c r="M44" s="109">
        <v>278</v>
      </c>
    </row>
    <row r="45" spans="2:13" ht="27.75" customHeight="1">
      <c r="B45" s="1284"/>
      <c r="C45" s="1285"/>
      <c r="D45" s="106"/>
      <c r="E45" s="1288" t="s">
        <v>35</v>
      </c>
      <c r="F45" s="1288"/>
      <c r="G45" s="1288"/>
      <c r="H45" s="1289"/>
      <c r="I45" s="107">
        <v>564</v>
      </c>
      <c r="J45" s="108">
        <v>588</v>
      </c>
      <c r="K45" s="108">
        <v>519</v>
      </c>
      <c r="L45" s="108">
        <v>448</v>
      </c>
      <c r="M45" s="109">
        <v>516</v>
      </c>
    </row>
    <row r="46" spans="2:13" ht="27.75" customHeight="1">
      <c r="B46" s="1284"/>
      <c r="C46" s="1285"/>
      <c r="D46" s="110"/>
      <c r="E46" s="1288" t="s">
        <v>36</v>
      </c>
      <c r="F46" s="1288"/>
      <c r="G46" s="1288"/>
      <c r="H46" s="1289"/>
      <c r="I46" s="107" t="s">
        <v>525</v>
      </c>
      <c r="J46" s="108" t="s">
        <v>525</v>
      </c>
      <c r="K46" s="108" t="s">
        <v>525</v>
      </c>
      <c r="L46" s="108" t="s">
        <v>525</v>
      </c>
      <c r="M46" s="109" t="s">
        <v>525</v>
      </c>
    </row>
    <row r="47" spans="2:13" ht="27.75" customHeight="1">
      <c r="B47" s="1284"/>
      <c r="C47" s="1285"/>
      <c r="D47" s="111"/>
      <c r="E47" s="1298" t="s">
        <v>37</v>
      </c>
      <c r="F47" s="1299"/>
      <c r="G47" s="1299"/>
      <c r="H47" s="1300"/>
      <c r="I47" s="107" t="s">
        <v>525</v>
      </c>
      <c r="J47" s="108" t="s">
        <v>525</v>
      </c>
      <c r="K47" s="108" t="s">
        <v>525</v>
      </c>
      <c r="L47" s="108" t="s">
        <v>525</v>
      </c>
      <c r="M47" s="109" t="s">
        <v>525</v>
      </c>
    </row>
    <row r="48" spans="2:13" ht="27.75" customHeight="1">
      <c r="B48" s="1284"/>
      <c r="C48" s="1285"/>
      <c r="D48" s="106"/>
      <c r="E48" s="1288" t="s">
        <v>38</v>
      </c>
      <c r="F48" s="1288"/>
      <c r="G48" s="1288"/>
      <c r="H48" s="1289"/>
      <c r="I48" s="107" t="s">
        <v>525</v>
      </c>
      <c r="J48" s="108" t="s">
        <v>525</v>
      </c>
      <c r="K48" s="108" t="s">
        <v>525</v>
      </c>
      <c r="L48" s="108" t="s">
        <v>525</v>
      </c>
      <c r="M48" s="109" t="s">
        <v>525</v>
      </c>
    </row>
    <row r="49" spans="2:13" ht="27.75" customHeight="1">
      <c r="B49" s="1286"/>
      <c r="C49" s="1287"/>
      <c r="D49" s="106"/>
      <c r="E49" s="1288" t="s">
        <v>39</v>
      </c>
      <c r="F49" s="1288"/>
      <c r="G49" s="1288"/>
      <c r="H49" s="1289"/>
      <c r="I49" s="107" t="s">
        <v>525</v>
      </c>
      <c r="J49" s="108" t="s">
        <v>525</v>
      </c>
      <c r="K49" s="108" t="s">
        <v>525</v>
      </c>
      <c r="L49" s="108" t="s">
        <v>525</v>
      </c>
      <c r="M49" s="109" t="s">
        <v>525</v>
      </c>
    </row>
    <row r="50" spans="2:13" ht="27.75" customHeight="1">
      <c r="B50" s="1282" t="s">
        <v>40</v>
      </c>
      <c r="C50" s="1283"/>
      <c r="D50" s="112"/>
      <c r="E50" s="1288" t="s">
        <v>41</v>
      </c>
      <c r="F50" s="1288"/>
      <c r="G50" s="1288"/>
      <c r="H50" s="1289"/>
      <c r="I50" s="107">
        <v>3608</v>
      </c>
      <c r="J50" s="108">
        <v>3423</v>
      </c>
      <c r="K50" s="108">
        <v>2905</v>
      </c>
      <c r="L50" s="108">
        <v>2633</v>
      </c>
      <c r="M50" s="109">
        <v>2331</v>
      </c>
    </row>
    <row r="51" spans="2:13" ht="27.75" customHeight="1">
      <c r="B51" s="1284"/>
      <c r="C51" s="1285"/>
      <c r="D51" s="106"/>
      <c r="E51" s="1288" t="s">
        <v>42</v>
      </c>
      <c r="F51" s="1288"/>
      <c r="G51" s="1288"/>
      <c r="H51" s="1289"/>
      <c r="I51" s="107">
        <v>115</v>
      </c>
      <c r="J51" s="108">
        <v>111</v>
      </c>
      <c r="K51" s="108">
        <v>106</v>
      </c>
      <c r="L51" s="108">
        <v>144</v>
      </c>
      <c r="M51" s="109">
        <v>132</v>
      </c>
    </row>
    <row r="52" spans="2:13" ht="27.75" customHeight="1">
      <c r="B52" s="1286"/>
      <c r="C52" s="1287"/>
      <c r="D52" s="106"/>
      <c r="E52" s="1288" t="s">
        <v>43</v>
      </c>
      <c r="F52" s="1288"/>
      <c r="G52" s="1288"/>
      <c r="H52" s="1289"/>
      <c r="I52" s="107">
        <v>7454</v>
      </c>
      <c r="J52" s="108">
        <v>7563</v>
      </c>
      <c r="K52" s="108">
        <v>8116</v>
      </c>
      <c r="L52" s="108">
        <v>8697</v>
      </c>
      <c r="M52" s="109">
        <v>9286</v>
      </c>
    </row>
    <row r="53" spans="2:13" ht="27.75" customHeight="1" thickBot="1">
      <c r="B53" s="1290" t="s">
        <v>44</v>
      </c>
      <c r="C53" s="1291"/>
      <c r="D53" s="113"/>
      <c r="E53" s="1292" t="s">
        <v>45</v>
      </c>
      <c r="F53" s="1292"/>
      <c r="G53" s="1292"/>
      <c r="H53" s="1293"/>
      <c r="I53" s="114">
        <v>-432</v>
      </c>
      <c r="J53" s="115">
        <v>-56</v>
      </c>
      <c r="K53" s="115">
        <v>748</v>
      </c>
      <c r="L53" s="115">
        <v>933</v>
      </c>
      <c r="M53" s="116">
        <v>2055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ZR+ZoEuIbgBNYPb5aMHtSj1O8x/djcEOITssLvQ1MAp3k32OwhEOUO56WfDwbi0r4yqzXJGVh9OYULe4UwItQ==" saltValue="/5nvUgcCifEXTfRlJQJx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sqref="A1:XFD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568</v>
      </c>
      <c r="G54" s="125" t="s">
        <v>569</v>
      </c>
      <c r="H54" s="126" t="s">
        <v>570</v>
      </c>
    </row>
    <row r="55" spans="2:8" ht="52.5" customHeight="1">
      <c r="B55" s="127"/>
      <c r="C55" s="1309" t="s">
        <v>48</v>
      </c>
      <c r="D55" s="1309"/>
      <c r="E55" s="1310"/>
      <c r="F55" s="128">
        <v>1025</v>
      </c>
      <c r="G55" s="128">
        <v>1055</v>
      </c>
      <c r="H55" s="129">
        <v>956</v>
      </c>
    </row>
    <row r="56" spans="2:8" ht="52.5" customHeight="1">
      <c r="B56" s="130"/>
      <c r="C56" s="1311" t="s">
        <v>49</v>
      </c>
      <c r="D56" s="1311"/>
      <c r="E56" s="1312"/>
      <c r="F56" s="131" t="s">
        <v>525</v>
      </c>
      <c r="G56" s="131" t="s">
        <v>525</v>
      </c>
      <c r="H56" s="132" t="s">
        <v>525</v>
      </c>
    </row>
    <row r="57" spans="2:8" ht="53.25" customHeight="1">
      <c r="B57" s="130"/>
      <c r="C57" s="1313" t="s">
        <v>50</v>
      </c>
      <c r="D57" s="1313"/>
      <c r="E57" s="1314"/>
      <c r="F57" s="133">
        <v>1778</v>
      </c>
      <c r="G57" s="133">
        <v>1487</v>
      </c>
      <c r="H57" s="134">
        <v>1203</v>
      </c>
    </row>
    <row r="58" spans="2:8" ht="45.75" customHeight="1">
      <c r="B58" s="135"/>
      <c r="C58" s="1301" t="s">
        <v>604</v>
      </c>
      <c r="D58" s="1302"/>
      <c r="E58" s="1303"/>
      <c r="F58" s="136">
        <v>737</v>
      </c>
      <c r="G58" s="136">
        <v>582</v>
      </c>
      <c r="H58" s="137">
        <v>326</v>
      </c>
    </row>
    <row r="59" spans="2:8" ht="45.75" customHeight="1">
      <c r="B59" s="135"/>
      <c r="C59" s="1301" t="s">
        <v>600</v>
      </c>
      <c r="D59" s="1302"/>
      <c r="E59" s="1303"/>
      <c r="F59" s="136">
        <v>300</v>
      </c>
      <c r="G59" s="136">
        <v>300</v>
      </c>
      <c r="H59" s="137">
        <v>300</v>
      </c>
    </row>
    <row r="60" spans="2:8" ht="45.75" customHeight="1">
      <c r="B60" s="135"/>
      <c r="C60" s="1301" t="s">
        <v>601</v>
      </c>
      <c r="D60" s="1302"/>
      <c r="E60" s="1303"/>
      <c r="F60" s="136">
        <v>320</v>
      </c>
      <c r="G60" s="136">
        <v>273</v>
      </c>
      <c r="H60" s="137">
        <v>252</v>
      </c>
    </row>
    <row r="61" spans="2:8" ht="45.75" customHeight="1">
      <c r="B61" s="135"/>
      <c r="C61" s="1301" t="s">
        <v>602</v>
      </c>
      <c r="D61" s="1302"/>
      <c r="E61" s="1303"/>
      <c r="F61" s="136">
        <v>102</v>
      </c>
      <c r="G61" s="136">
        <v>102</v>
      </c>
      <c r="H61" s="137">
        <v>107</v>
      </c>
    </row>
    <row r="62" spans="2:8" ht="45.75" customHeight="1" thickBot="1">
      <c r="B62" s="138"/>
      <c r="C62" s="1304" t="s">
        <v>603</v>
      </c>
      <c r="D62" s="1305"/>
      <c r="E62" s="1306"/>
      <c r="F62" s="139">
        <v>74</v>
      </c>
      <c r="G62" s="139">
        <v>74</v>
      </c>
      <c r="H62" s="140">
        <v>74</v>
      </c>
    </row>
    <row r="63" spans="2:8" ht="52.5" customHeight="1" thickBot="1">
      <c r="B63" s="141"/>
      <c r="C63" s="1307" t="s">
        <v>51</v>
      </c>
      <c r="D63" s="1307"/>
      <c r="E63" s="1308"/>
      <c r="F63" s="142">
        <v>2803</v>
      </c>
      <c r="G63" s="142">
        <v>2542</v>
      </c>
      <c r="H63" s="143">
        <v>2159</v>
      </c>
    </row>
    <row r="64" spans="2:8" ht="15" customHeight="1"/>
  </sheetData>
  <sheetProtection algorithmName="SHA-512" hashValue="HkkN9QpXCkNFEV6sZIbFknBHXpempeNO5eCZGh9RlKrQa+kGBeLOEEYe6k8ORpGuJuz1cNZy7GtIh4cpQVOvcQ==" saltValue="P9P7VaguCScinDUvQVl8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95" zoomScaleNormal="95" zoomScaleSheetLayoutView="55" workbookViewId="0"/>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632</v>
      </c>
    </row>
    <row r="11" spans="1:143" s="291"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632</v>
      </c>
    </row>
    <row r="13" spans="1:143" s="291"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631</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627</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27" t="s">
        <v>630</v>
      </c>
      <c r="AO43" s="1328"/>
      <c r="AP43" s="1328"/>
      <c r="AQ43" s="1328"/>
      <c r="AR43" s="1328"/>
      <c r="AS43" s="1328"/>
      <c r="AT43" s="1328"/>
      <c r="AU43" s="1328"/>
      <c r="AV43" s="1328"/>
      <c r="AW43" s="1328"/>
      <c r="AX43" s="1328"/>
      <c r="AY43" s="1328"/>
      <c r="AZ43" s="1328"/>
      <c r="BA43" s="1328"/>
      <c r="BB43" s="1328"/>
      <c r="BC43" s="1328"/>
      <c r="BD43" s="1328"/>
      <c r="BE43" s="1328"/>
      <c r="BF43" s="1328"/>
      <c r="BG43" s="1328"/>
      <c r="BH43" s="1328"/>
      <c r="BI43" s="1328"/>
      <c r="BJ43" s="1328"/>
      <c r="BK43" s="1328"/>
      <c r="BL43" s="1328"/>
      <c r="BM43" s="1328"/>
      <c r="BN43" s="1328"/>
      <c r="BO43" s="1328"/>
      <c r="BP43" s="1328"/>
      <c r="BQ43" s="1328"/>
      <c r="BR43" s="1328"/>
      <c r="BS43" s="1328"/>
      <c r="BT43" s="1328"/>
      <c r="BU43" s="1328"/>
      <c r="BV43" s="1328"/>
      <c r="BW43" s="1328"/>
      <c r="BX43" s="1328"/>
      <c r="BY43" s="1328"/>
      <c r="BZ43" s="1328"/>
      <c r="CA43" s="1328"/>
      <c r="CB43" s="1328"/>
      <c r="CC43" s="1328"/>
      <c r="CD43" s="1328"/>
      <c r="CE43" s="1328"/>
      <c r="CF43" s="1328"/>
      <c r="CG43" s="1328"/>
      <c r="CH43" s="1328"/>
      <c r="CI43" s="1328"/>
      <c r="CJ43" s="1328"/>
      <c r="CK43" s="1328"/>
      <c r="CL43" s="1328"/>
      <c r="CM43" s="1328"/>
      <c r="CN43" s="1328"/>
      <c r="CO43" s="1328"/>
      <c r="CP43" s="1328"/>
      <c r="CQ43" s="1328"/>
      <c r="CR43" s="1328"/>
      <c r="CS43" s="1328"/>
      <c r="CT43" s="1328"/>
      <c r="CU43" s="1328"/>
      <c r="CV43" s="1328"/>
      <c r="CW43" s="1328"/>
      <c r="CX43" s="1328"/>
      <c r="CY43" s="1328"/>
      <c r="CZ43" s="1328"/>
      <c r="DA43" s="1328"/>
      <c r="DB43" s="1328"/>
      <c r="DC43" s="1329"/>
    </row>
    <row r="44" spans="2:109" ht="13.5">
      <c r="B44" s="387"/>
      <c r="AN44" s="1330"/>
      <c r="AO44" s="1331"/>
      <c r="AP44" s="1331"/>
      <c r="AQ44" s="1331"/>
      <c r="AR44" s="1331"/>
      <c r="AS44" s="1331"/>
      <c r="AT44" s="1331"/>
      <c r="AU44" s="1331"/>
      <c r="AV44" s="1331"/>
      <c r="AW44" s="1331"/>
      <c r="AX44" s="1331"/>
      <c r="AY44" s="1331"/>
      <c r="AZ44" s="1331"/>
      <c r="BA44" s="1331"/>
      <c r="BB44" s="1331"/>
      <c r="BC44" s="1331"/>
      <c r="BD44" s="1331"/>
      <c r="BE44" s="1331"/>
      <c r="BF44" s="1331"/>
      <c r="BG44" s="1331"/>
      <c r="BH44" s="1331"/>
      <c r="BI44" s="1331"/>
      <c r="BJ44" s="1331"/>
      <c r="BK44" s="1331"/>
      <c r="BL44" s="1331"/>
      <c r="BM44" s="1331"/>
      <c r="BN44" s="1331"/>
      <c r="BO44" s="1331"/>
      <c r="BP44" s="1331"/>
      <c r="BQ44" s="1331"/>
      <c r="BR44" s="1331"/>
      <c r="BS44" s="1331"/>
      <c r="BT44" s="1331"/>
      <c r="BU44" s="1331"/>
      <c r="BV44" s="1331"/>
      <c r="BW44" s="1331"/>
      <c r="BX44" s="1331"/>
      <c r="BY44" s="1331"/>
      <c r="BZ44" s="1331"/>
      <c r="CA44" s="1331"/>
      <c r="CB44" s="1331"/>
      <c r="CC44" s="1331"/>
      <c r="CD44" s="1331"/>
      <c r="CE44" s="1331"/>
      <c r="CF44" s="1331"/>
      <c r="CG44" s="1331"/>
      <c r="CH44" s="1331"/>
      <c r="CI44" s="1331"/>
      <c r="CJ44" s="1331"/>
      <c r="CK44" s="1331"/>
      <c r="CL44" s="1331"/>
      <c r="CM44" s="1331"/>
      <c r="CN44" s="1331"/>
      <c r="CO44" s="1331"/>
      <c r="CP44" s="1331"/>
      <c r="CQ44" s="1331"/>
      <c r="CR44" s="1331"/>
      <c r="CS44" s="1331"/>
      <c r="CT44" s="1331"/>
      <c r="CU44" s="1331"/>
      <c r="CV44" s="1331"/>
      <c r="CW44" s="1331"/>
      <c r="CX44" s="1331"/>
      <c r="CY44" s="1331"/>
      <c r="CZ44" s="1331"/>
      <c r="DA44" s="1331"/>
      <c r="DB44" s="1331"/>
      <c r="DC44" s="1332"/>
    </row>
    <row r="45" spans="2:109" ht="13.5">
      <c r="B45" s="387"/>
      <c r="AN45" s="1330"/>
      <c r="AO45" s="1331"/>
      <c r="AP45" s="1331"/>
      <c r="AQ45" s="1331"/>
      <c r="AR45" s="1331"/>
      <c r="AS45" s="1331"/>
      <c r="AT45" s="1331"/>
      <c r="AU45" s="1331"/>
      <c r="AV45" s="1331"/>
      <c r="AW45" s="1331"/>
      <c r="AX45" s="1331"/>
      <c r="AY45" s="1331"/>
      <c r="AZ45" s="1331"/>
      <c r="BA45" s="1331"/>
      <c r="BB45" s="1331"/>
      <c r="BC45" s="1331"/>
      <c r="BD45" s="1331"/>
      <c r="BE45" s="1331"/>
      <c r="BF45" s="1331"/>
      <c r="BG45" s="1331"/>
      <c r="BH45" s="1331"/>
      <c r="BI45" s="1331"/>
      <c r="BJ45" s="1331"/>
      <c r="BK45" s="1331"/>
      <c r="BL45" s="1331"/>
      <c r="BM45" s="1331"/>
      <c r="BN45" s="1331"/>
      <c r="BO45" s="1331"/>
      <c r="BP45" s="1331"/>
      <c r="BQ45" s="1331"/>
      <c r="BR45" s="1331"/>
      <c r="BS45" s="1331"/>
      <c r="BT45" s="1331"/>
      <c r="BU45" s="1331"/>
      <c r="BV45" s="1331"/>
      <c r="BW45" s="1331"/>
      <c r="BX45" s="1331"/>
      <c r="BY45" s="1331"/>
      <c r="BZ45" s="1331"/>
      <c r="CA45" s="1331"/>
      <c r="CB45" s="1331"/>
      <c r="CC45" s="1331"/>
      <c r="CD45" s="1331"/>
      <c r="CE45" s="1331"/>
      <c r="CF45" s="1331"/>
      <c r="CG45" s="1331"/>
      <c r="CH45" s="1331"/>
      <c r="CI45" s="1331"/>
      <c r="CJ45" s="1331"/>
      <c r="CK45" s="1331"/>
      <c r="CL45" s="1331"/>
      <c r="CM45" s="1331"/>
      <c r="CN45" s="1331"/>
      <c r="CO45" s="1331"/>
      <c r="CP45" s="1331"/>
      <c r="CQ45" s="1331"/>
      <c r="CR45" s="1331"/>
      <c r="CS45" s="1331"/>
      <c r="CT45" s="1331"/>
      <c r="CU45" s="1331"/>
      <c r="CV45" s="1331"/>
      <c r="CW45" s="1331"/>
      <c r="CX45" s="1331"/>
      <c r="CY45" s="1331"/>
      <c r="CZ45" s="1331"/>
      <c r="DA45" s="1331"/>
      <c r="DB45" s="1331"/>
      <c r="DC45" s="1332"/>
    </row>
    <row r="46" spans="2:109" ht="13.5">
      <c r="B46" s="387"/>
      <c r="AN46" s="1330"/>
      <c r="AO46" s="1331"/>
      <c r="AP46" s="1331"/>
      <c r="AQ46" s="1331"/>
      <c r="AR46" s="1331"/>
      <c r="AS46" s="1331"/>
      <c r="AT46" s="1331"/>
      <c r="AU46" s="1331"/>
      <c r="AV46" s="1331"/>
      <c r="AW46" s="1331"/>
      <c r="AX46" s="1331"/>
      <c r="AY46" s="1331"/>
      <c r="AZ46" s="1331"/>
      <c r="BA46" s="1331"/>
      <c r="BB46" s="1331"/>
      <c r="BC46" s="1331"/>
      <c r="BD46" s="1331"/>
      <c r="BE46" s="1331"/>
      <c r="BF46" s="1331"/>
      <c r="BG46" s="1331"/>
      <c r="BH46" s="1331"/>
      <c r="BI46" s="1331"/>
      <c r="BJ46" s="1331"/>
      <c r="BK46" s="1331"/>
      <c r="BL46" s="1331"/>
      <c r="BM46" s="1331"/>
      <c r="BN46" s="1331"/>
      <c r="BO46" s="1331"/>
      <c r="BP46" s="1331"/>
      <c r="BQ46" s="1331"/>
      <c r="BR46" s="1331"/>
      <c r="BS46" s="1331"/>
      <c r="BT46" s="1331"/>
      <c r="BU46" s="1331"/>
      <c r="BV46" s="1331"/>
      <c r="BW46" s="1331"/>
      <c r="BX46" s="1331"/>
      <c r="BY46" s="1331"/>
      <c r="BZ46" s="1331"/>
      <c r="CA46" s="1331"/>
      <c r="CB46" s="1331"/>
      <c r="CC46" s="1331"/>
      <c r="CD46" s="1331"/>
      <c r="CE46" s="1331"/>
      <c r="CF46" s="1331"/>
      <c r="CG46" s="1331"/>
      <c r="CH46" s="1331"/>
      <c r="CI46" s="1331"/>
      <c r="CJ46" s="1331"/>
      <c r="CK46" s="1331"/>
      <c r="CL46" s="1331"/>
      <c r="CM46" s="1331"/>
      <c r="CN46" s="1331"/>
      <c r="CO46" s="1331"/>
      <c r="CP46" s="1331"/>
      <c r="CQ46" s="1331"/>
      <c r="CR46" s="1331"/>
      <c r="CS46" s="1331"/>
      <c r="CT46" s="1331"/>
      <c r="CU46" s="1331"/>
      <c r="CV46" s="1331"/>
      <c r="CW46" s="1331"/>
      <c r="CX46" s="1331"/>
      <c r="CY46" s="1331"/>
      <c r="CZ46" s="1331"/>
      <c r="DA46" s="1331"/>
      <c r="DB46" s="1331"/>
      <c r="DC46" s="1332"/>
    </row>
    <row r="47" spans="2:109" ht="13.5">
      <c r="B47" s="387"/>
      <c r="AN47" s="1333"/>
      <c r="AO47" s="1334"/>
      <c r="AP47" s="1334"/>
      <c r="AQ47" s="1334"/>
      <c r="AR47" s="1334"/>
      <c r="AS47" s="1334"/>
      <c r="AT47" s="1334"/>
      <c r="AU47" s="1334"/>
      <c r="AV47" s="1334"/>
      <c r="AW47" s="1334"/>
      <c r="AX47" s="1334"/>
      <c r="AY47" s="1334"/>
      <c r="AZ47" s="1334"/>
      <c r="BA47" s="1334"/>
      <c r="BB47" s="1334"/>
      <c r="BC47" s="1334"/>
      <c r="BD47" s="1334"/>
      <c r="BE47" s="1334"/>
      <c r="BF47" s="1334"/>
      <c r="BG47" s="1334"/>
      <c r="BH47" s="1334"/>
      <c r="BI47" s="1334"/>
      <c r="BJ47" s="1334"/>
      <c r="BK47" s="1334"/>
      <c r="BL47" s="1334"/>
      <c r="BM47" s="1334"/>
      <c r="BN47" s="1334"/>
      <c r="BO47" s="1334"/>
      <c r="BP47" s="1334"/>
      <c r="BQ47" s="1334"/>
      <c r="BR47" s="1334"/>
      <c r="BS47" s="1334"/>
      <c r="BT47" s="1334"/>
      <c r="BU47" s="1334"/>
      <c r="BV47" s="1334"/>
      <c r="BW47" s="1334"/>
      <c r="BX47" s="1334"/>
      <c r="BY47" s="1334"/>
      <c r="BZ47" s="1334"/>
      <c r="CA47" s="1334"/>
      <c r="CB47" s="1334"/>
      <c r="CC47" s="1334"/>
      <c r="CD47" s="1334"/>
      <c r="CE47" s="1334"/>
      <c r="CF47" s="1334"/>
      <c r="CG47" s="1334"/>
      <c r="CH47" s="1334"/>
      <c r="CI47" s="1334"/>
      <c r="CJ47" s="1334"/>
      <c r="CK47" s="1334"/>
      <c r="CL47" s="1334"/>
      <c r="CM47" s="1334"/>
      <c r="CN47" s="1334"/>
      <c r="CO47" s="1334"/>
      <c r="CP47" s="1334"/>
      <c r="CQ47" s="1334"/>
      <c r="CR47" s="1334"/>
      <c r="CS47" s="1334"/>
      <c r="CT47" s="1334"/>
      <c r="CU47" s="1334"/>
      <c r="CV47" s="1334"/>
      <c r="CW47" s="1334"/>
      <c r="CX47" s="1334"/>
      <c r="CY47" s="1334"/>
      <c r="CZ47" s="1334"/>
      <c r="DA47" s="1334"/>
      <c r="DB47" s="1334"/>
      <c r="DC47" s="1335"/>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625</v>
      </c>
    </row>
    <row r="50" spans="1:109" ht="13.5">
      <c r="B50" s="387"/>
      <c r="G50" s="1321"/>
      <c r="H50" s="1321"/>
      <c r="I50" s="1321"/>
      <c r="J50" s="1321"/>
      <c r="K50" s="396"/>
      <c r="L50" s="396"/>
      <c r="M50" s="395"/>
      <c r="N50" s="39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7" t="s">
        <v>566</v>
      </c>
      <c r="BQ50" s="1317"/>
      <c r="BR50" s="1317"/>
      <c r="BS50" s="1317"/>
      <c r="BT50" s="1317"/>
      <c r="BU50" s="1317"/>
      <c r="BV50" s="1317"/>
      <c r="BW50" s="1317"/>
      <c r="BX50" s="1317" t="s">
        <v>567</v>
      </c>
      <c r="BY50" s="1317"/>
      <c r="BZ50" s="1317"/>
      <c r="CA50" s="1317"/>
      <c r="CB50" s="1317"/>
      <c r="CC50" s="1317"/>
      <c r="CD50" s="1317"/>
      <c r="CE50" s="1317"/>
      <c r="CF50" s="1317" t="s">
        <v>568</v>
      </c>
      <c r="CG50" s="1317"/>
      <c r="CH50" s="1317"/>
      <c r="CI50" s="1317"/>
      <c r="CJ50" s="1317"/>
      <c r="CK50" s="1317"/>
      <c r="CL50" s="1317"/>
      <c r="CM50" s="1317"/>
      <c r="CN50" s="1317" t="s">
        <v>569</v>
      </c>
      <c r="CO50" s="1317"/>
      <c r="CP50" s="1317"/>
      <c r="CQ50" s="1317"/>
      <c r="CR50" s="1317"/>
      <c r="CS50" s="1317"/>
      <c r="CT50" s="1317"/>
      <c r="CU50" s="1317"/>
      <c r="CV50" s="1317" t="s">
        <v>570</v>
      </c>
      <c r="CW50" s="1317"/>
      <c r="CX50" s="1317"/>
      <c r="CY50" s="1317"/>
      <c r="CZ50" s="1317"/>
      <c r="DA50" s="1317"/>
      <c r="DB50" s="1317"/>
      <c r="DC50" s="1317"/>
    </row>
    <row r="51" spans="1:109" ht="13.5" customHeight="1">
      <c r="B51" s="387"/>
      <c r="G51" s="1326"/>
      <c r="H51" s="1326"/>
      <c r="I51" s="1337"/>
      <c r="J51" s="1337"/>
      <c r="K51" s="1322"/>
      <c r="L51" s="1322"/>
      <c r="M51" s="1322"/>
      <c r="N51" s="1322"/>
      <c r="AM51" s="394"/>
      <c r="AN51" s="1318" t="s">
        <v>624</v>
      </c>
      <c r="AO51" s="1318"/>
      <c r="AP51" s="1318"/>
      <c r="AQ51" s="1318"/>
      <c r="AR51" s="1318"/>
      <c r="AS51" s="1318"/>
      <c r="AT51" s="1318"/>
      <c r="AU51" s="1318"/>
      <c r="AV51" s="1318"/>
      <c r="AW51" s="1318"/>
      <c r="AX51" s="1318"/>
      <c r="AY51" s="1318"/>
      <c r="AZ51" s="1318"/>
      <c r="BA51" s="1318"/>
      <c r="BB51" s="1318" t="s">
        <v>622</v>
      </c>
      <c r="BC51" s="1318"/>
      <c r="BD51" s="1318"/>
      <c r="BE51" s="1318"/>
      <c r="BF51" s="1318"/>
      <c r="BG51" s="1318"/>
      <c r="BH51" s="1318"/>
      <c r="BI51" s="1318"/>
      <c r="BJ51" s="1318"/>
      <c r="BK51" s="1318"/>
      <c r="BL51" s="1318"/>
      <c r="BM51" s="1318"/>
      <c r="BN51" s="1318"/>
      <c r="BO51" s="1318"/>
      <c r="BP51" s="1315"/>
      <c r="BQ51" s="1315"/>
      <c r="BR51" s="1315"/>
      <c r="BS51" s="1315"/>
      <c r="BT51" s="1315"/>
      <c r="BU51" s="1315"/>
      <c r="BV51" s="1315"/>
      <c r="BW51" s="1315"/>
      <c r="BX51" s="1315"/>
      <c r="BY51" s="1315"/>
      <c r="BZ51" s="1315"/>
      <c r="CA51" s="1315"/>
      <c r="CB51" s="1315"/>
      <c r="CC51" s="1315"/>
      <c r="CD51" s="1315"/>
      <c r="CE51" s="1315"/>
      <c r="CF51" s="1315">
        <v>16.3</v>
      </c>
      <c r="CG51" s="1315"/>
      <c r="CH51" s="1315"/>
      <c r="CI51" s="1315"/>
      <c r="CJ51" s="1315"/>
      <c r="CK51" s="1315"/>
      <c r="CL51" s="1315"/>
      <c r="CM51" s="1315"/>
      <c r="CN51" s="1315">
        <v>20.399999999999999</v>
      </c>
      <c r="CO51" s="1315"/>
      <c r="CP51" s="1315"/>
      <c r="CQ51" s="1315"/>
      <c r="CR51" s="1315"/>
      <c r="CS51" s="1315"/>
      <c r="CT51" s="1315"/>
      <c r="CU51" s="1315"/>
      <c r="CV51" s="1336"/>
      <c r="CW51" s="1315"/>
      <c r="CX51" s="1315"/>
      <c r="CY51" s="1315"/>
      <c r="CZ51" s="1315"/>
      <c r="DA51" s="1315"/>
      <c r="DB51" s="1315"/>
      <c r="DC51" s="1315"/>
    </row>
    <row r="52" spans="1:109" ht="13.5">
      <c r="B52" s="387"/>
      <c r="G52" s="1326"/>
      <c r="H52" s="1326"/>
      <c r="I52" s="1337"/>
      <c r="J52" s="1337"/>
      <c r="K52" s="1322"/>
      <c r="L52" s="1322"/>
      <c r="M52" s="1322"/>
      <c r="N52" s="1322"/>
      <c r="AM52" s="394"/>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ht="13.5">
      <c r="A53" s="402"/>
      <c r="B53" s="387"/>
      <c r="G53" s="1326"/>
      <c r="H53" s="1326"/>
      <c r="I53" s="1321"/>
      <c r="J53" s="1321"/>
      <c r="K53" s="1322"/>
      <c r="L53" s="1322"/>
      <c r="M53" s="1322"/>
      <c r="N53" s="1322"/>
      <c r="AM53" s="394"/>
      <c r="AN53" s="1318"/>
      <c r="AO53" s="1318"/>
      <c r="AP53" s="1318"/>
      <c r="AQ53" s="1318"/>
      <c r="AR53" s="1318"/>
      <c r="AS53" s="1318"/>
      <c r="AT53" s="1318"/>
      <c r="AU53" s="1318"/>
      <c r="AV53" s="1318"/>
      <c r="AW53" s="1318"/>
      <c r="AX53" s="1318"/>
      <c r="AY53" s="1318"/>
      <c r="AZ53" s="1318"/>
      <c r="BA53" s="1318"/>
      <c r="BB53" s="1318" t="s">
        <v>629</v>
      </c>
      <c r="BC53" s="1318"/>
      <c r="BD53" s="1318"/>
      <c r="BE53" s="1318"/>
      <c r="BF53" s="1318"/>
      <c r="BG53" s="1318"/>
      <c r="BH53" s="1318"/>
      <c r="BI53" s="1318"/>
      <c r="BJ53" s="1318"/>
      <c r="BK53" s="1318"/>
      <c r="BL53" s="1318"/>
      <c r="BM53" s="1318"/>
      <c r="BN53" s="1318"/>
      <c r="BO53" s="1318"/>
      <c r="BP53" s="1315">
        <v>45.4</v>
      </c>
      <c r="BQ53" s="1315"/>
      <c r="BR53" s="1315"/>
      <c r="BS53" s="1315"/>
      <c r="BT53" s="1315"/>
      <c r="BU53" s="1315"/>
      <c r="BV53" s="1315"/>
      <c r="BW53" s="1315"/>
      <c r="BX53" s="1315">
        <v>47.3</v>
      </c>
      <c r="BY53" s="1315"/>
      <c r="BZ53" s="1315"/>
      <c r="CA53" s="1315"/>
      <c r="CB53" s="1315"/>
      <c r="CC53" s="1315"/>
      <c r="CD53" s="1315"/>
      <c r="CE53" s="1315"/>
      <c r="CF53" s="1315">
        <v>47.6</v>
      </c>
      <c r="CG53" s="1315"/>
      <c r="CH53" s="1315"/>
      <c r="CI53" s="1315"/>
      <c r="CJ53" s="1315"/>
      <c r="CK53" s="1315"/>
      <c r="CL53" s="1315"/>
      <c r="CM53" s="1315"/>
      <c r="CN53" s="1315">
        <v>51.8</v>
      </c>
      <c r="CO53" s="1315"/>
      <c r="CP53" s="1315"/>
      <c r="CQ53" s="1315"/>
      <c r="CR53" s="1315"/>
      <c r="CS53" s="1315"/>
      <c r="CT53" s="1315"/>
      <c r="CU53" s="1315"/>
      <c r="CV53" s="1336"/>
      <c r="CW53" s="1315"/>
      <c r="CX53" s="1315"/>
      <c r="CY53" s="1315"/>
      <c r="CZ53" s="1315"/>
      <c r="DA53" s="1315"/>
      <c r="DB53" s="1315"/>
      <c r="DC53" s="1315"/>
    </row>
    <row r="54" spans="1:109" ht="13.5">
      <c r="A54" s="402"/>
      <c r="B54" s="387"/>
      <c r="G54" s="1326"/>
      <c r="H54" s="1326"/>
      <c r="I54" s="1321"/>
      <c r="J54" s="1321"/>
      <c r="K54" s="1322"/>
      <c r="L54" s="1322"/>
      <c r="M54" s="1322"/>
      <c r="N54" s="1322"/>
      <c r="AM54" s="394"/>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ht="13.5">
      <c r="A55" s="402"/>
      <c r="B55" s="387"/>
      <c r="G55" s="1321"/>
      <c r="H55" s="1321"/>
      <c r="I55" s="1321"/>
      <c r="J55" s="1321"/>
      <c r="K55" s="1322"/>
      <c r="L55" s="1322"/>
      <c r="M55" s="1322"/>
      <c r="N55" s="1322"/>
      <c r="AN55" s="1317" t="s">
        <v>623</v>
      </c>
      <c r="AO55" s="1317"/>
      <c r="AP55" s="1317"/>
      <c r="AQ55" s="1317"/>
      <c r="AR55" s="1317"/>
      <c r="AS55" s="1317"/>
      <c r="AT55" s="1317"/>
      <c r="AU55" s="1317"/>
      <c r="AV55" s="1317"/>
      <c r="AW55" s="1317"/>
      <c r="AX55" s="1317"/>
      <c r="AY55" s="1317"/>
      <c r="AZ55" s="1317"/>
      <c r="BA55" s="1317"/>
      <c r="BB55" s="1318" t="s">
        <v>622</v>
      </c>
      <c r="BC55" s="1318"/>
      <c r="BD55" s="1318"/>
      <c r="BE55" s="1318"/>
      <c r="BF55" s="1318"/>
      <c r="BG55" s="1318"/>
      <c r="BH55" s="1318"/>
      <c r="BI55" s="1318"/>
      <c r="BJ55" s="1318"/>
      <c r="BK55" s="1318"/>
      <c r="BL55" s="1318"/>
      <c r="BM55" s="1318"/>
      <c r="BN55" s="1318"/>
      <c r="BO55" s="1318"/>
      <c r="BP55" s="1315">
        <v>13</v>
      </c>
      <c r="BQ55" s="1315"/>
      <c r="BR55" s="1315"/>
      <c r="BS55" s="1315"/>
      <c r="BT55" s="1315"/>
      <c r="BU55" s="1315"/>
      <c r="BV55" s="1315"/>
      <c r="BW55" s="1315"/>
      <c r="BX55" s="1315">
        <v>21</v>
      </c>
      <c r="BY55" s="1315"/>
      <c r="BZ55" s="1315"/>
      <c r="CA55" s="1315"/>
      <c r="CB55" s="1315"/>
      <c r="CC55" s="1315"/>
      <c r="CD55" s="1315"/>
      <c r="CE55" s="1315"/>
      <c r="CF55" s="1315">
        <v>20.2</v>
      </c>
      <c r="CG55" s="1315"/>
      <c r="CH55" s="1315"/>
      <c r="CI55" s="1315"/>
      <c r="CJ55" s="1315"/>
      <c r="CK55" s="1315"/>
      <c r="CL55" s="1315"/>
      <c r="CM55" s="1315"/>
      <c r="CN55" s="1315">
        <v>18.3</v>
      </c>
      <c r="CO55" s="1315"/>
      <c r="CP55" s="1315"/>
      <c r="CQ55" s="1315"/>
      <c r="CR55" s="1315"/>
      <c r="CS55" s="1315"/>
      <c r="CT55" s="1315"/>
      <c r="CU55" s="1315"/>
      <c r="CV55" s="1336"/>
      <c r="CW55" s="1315"/>
      <c r="CX55" s="1315"/>
      <c r="CY55" s="1315"/>
      <c r="CZ55" s="1315"/>
      <c r="DA55" s="1315"/>
      <c r="DB55" s="1315"/>
      <c r="DC55" s="1315"/>
    </row>
    <row r="56" spans="1:109" ht="13.5">
      <c r="A56" s="402"/>
      <c r="B56" s="387"/>
      <c r="G56" s="1321"/>
      <c r="H56" s="1321"/>
      <c r="I56" s="1321"/>
      <c r="J56" s="1321"/>
      <c r="K56" s="1322"/>
      <c r="L56" s="1322"/>
      <c r="M56" s="1322"/>
      <c r="N56" s="1322"/>
      <c r="AN56" s="1317"/>
      <c r="AO56" s="1317"/>
      <c r="AP56" s="1317"/>
      <c r="AQ56" s="1317"/>
      <c r="AR56" s="1317"/>
      <c r="AS56" s="1317"/>
      <c r="AT56" s="1317"/>
      <c r="AU56" s="1317"/>
      <c r="AV56" s="1317"/>
      <c r="AW56" s="1317"/>
      <c r="AX56" s="1317"/>
      <c r="AY56" s="1317"/>
      <c r="AZ56" s="1317"/>
      <c r="BA56" s="1317"/>
      <c r="BB56" s="1318"/>
      <c r="BC56" s="1318"/>
      <c r="BD56" s="1318"/>
      <c r="BE56" s="1318"/>
      <c r="BF56" s="1318"/>
      <c r="BG56" s="1318"/>
      <c r="BH56" s="1318"/>
      <c r="BI56" s="1318"/>
      <c r="BJ56" s="1318"/>
      <c r="BK56" s="1318"/>
      <c r="BL56" s="1318"/>
      <c r="BM56" s="1318"/>
      <c r="BN56" s="1318"/>
      <c r="BO56" s="1318"/>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2" customFormat="1" ht="13.5">
      <c r="B57" s="408"/>
      <c r="G57" s="1321"/>
      <c r="H57" s="1321"/>
      <c r="I57" s="1319"/>
      <c r="J57" s="1319"/>
      <c r="K57" s="1322"/>
      <c r="L57" s="1322"/>
      <c r="M57" s="1322"/>
      <c r="N57" s="1322"/>
      <c r="AM57" s="386"/>
      <c r="AN57" s="1317"/>
      <c r="AO57" s="1317"/>
      <c r="AP57" s="1317"/>
      <c r="AQ57" s="1317"/>
      <c r="AR57" s="1317"/>
      <c r="AS57" s="1317"/>
      <c r="AT57" s="1317"/>
      <c r="AU57" s="1317"/>
      <c r="AV57" s="1317"/>
      <c r="AW57" s="1317"/>
      <c r="AX57" s="1317"/>
      <c r="AY57" s="1317"/>
      <c r="AZ57" s="1317"/>
      <c r="BA57" s="1317"/>
      <c r="BB57" s="1318" t="s">
        <v>629</v>
      </c>
      <c r="BC57" s="1318"/>
      <c r="BD57" s="1318"/>
      <c r="BE57" s="1318"/>
      <c r="BF57" s="1318"/>
      <c r="BG57" s="1318"/>
      <c r="BH57" s="1318"/>
      <c r="BI57" s="1318"/>
      <c r="BJ57" s="1318"/>
      <c r="BK57" s="1318"/>
      <c r="BL57" s="1318"/>
      <c r="BM57" s="1318"/>
      <c r="BN57" s="1318"/>
      <c r="BO57" s="1318"/>
      <c r="BP57" s="1315">
        <v>53.4</v>
      </c>
      <c r="BQ57" s="1315"/>
      <c r="BR57" s="1315"/>
      <c r="BS57" s="1315"/>
      <c r="BT57" s="1315"/>
      <c r="BU57" s="1315"/>
      <c r="BV57" s="1315"/>
      <c r="BW57" s="1315"/>
      <c r="BX57" s="1315">
        <v>56.1</v>
      </c>
      <c r="BY57" s="1315"/>
      <c r="BZ57" s="1315"/>
      <c r="CA57" s="1315"/>
      <c r="CB57" s="1315"/>
      <c r="CC57" s="1315"/>
      <c r="CD57" s="1315"/>
      <c r="CE57" s="1315"/>
      <c r="CF57" s="1315">
        <v>58.1</v>
      </c>
      <c r="CG57" s="1315"/>
      <c r="CH57" s="1315"/>
      <c r="CI57" s="1315"/>
      <c r="CJ57" s="1315"/>
      <c r="CK57" s="1315"/>
      <c r="CL57" s="1315"/>
      <c r="CM57" s="1315"/>
      <c r="CN57" s="1315">
        <v>59.4</v>
      </c>
      <c r="CO57" s="1315"/>
      <c r="CP57" s="1315"/>
      <c r="CQ57" s="1315"/>
      <c r="CR57" s="1315"/>
      <c r="CS57" s="1315"/>
      <c r="CT57" s="1315"/>
      <c r="CU57" s="1315"/>
      <c r="CV57" s="1336"/>
      <c r="CW57" s="1315"/>
      <c r="CX57" s="1315"/>
      <c r="CY57" s="1315"/>
      <c r="CZ57" s="1315"/>
      <c r="DA57" s="1315"/>
      <c r="DB57" s="1315"/>
      <c r="DC57" s="1315"/>
      <c r="DD57" s="413"/>
      <c r="DE57" s="408"/>
    </row>
    <row r="58" spans="1:109" s="402" customFormat="1" ht="13.5">
      <c r="A58" s="386"/>
      <c r="B58" s="408"/>
      <c r="G58" s="1321"/>
      <c r="H58" s="1321"/>
      <c r="I58" s="1319"/>
      <c r="J58" s="1319"/>
      <c r="K58" s="1322"/>
      <c r="L58" s="1322"/>
      <c r="M58" s="1322"/>
      <c r="N58" s="1322"/>
      <c r="AM58" s="386"/>
      <c r="AN58" s="1317"/>
      <c r="AO58" s="1317"/>
      <c r="AP58" s="1317"/>
      <c r="AQ58" s="1317"/>
      <c r="AR58" s="1317"/>
      <c r="AS58" s="1317"/>
      <c r="AT58" s="1317"/>
      <c r="AU58" s="1317"/>
      <c r="AV58" s="1317"/>
      <c r="AW58" s="1317"/>
      <c r="AX58" s="1317"/>
      <c r="AY58" s="1317"/>
      <c r="AZ58" s="1317"/>
      <c r="BA58" s="1317"/>
      <c r="BB58" s="1318"/>
      <c r="BC58" s="1318"/>
      <c r="BD58" s="1318"/>
      <c r="BE58" s="1318"/>
      <c r="BF58" s="1318"/>
      <c r="BG58" s="1318"/>
      <c r="BH58" s="1318"/>
      <c r="BI58" s="1318"/>
      <c r="BJ58" s="1318"/>
      <c r="BK58" s="1318"/>
      <c r="BL58" s="1318"/>
      <c r="BM58" s="1318"/>
      <c r="BN58" s="1318"/>
      <c r="BO58" s="1318"/>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628</v>
      </c>
    </row>
    <row r="64" spans="1:109" ht="13.5">
      <c r="B64" s="387"/>
      <c r="G64" s="403"/>
      <c r="I64" s="405"/>
      <c r="J64" s="405"/>
      <c r="K64" s="405"/>
      <c r="L64" s="405"/>
      <c r="M64" s="405"/>
      <c r="N64" s="404"/>
      <c r="AM64" s="403"/>
      <c r="AN64" s="403" t="s">
        <v>627</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27" t="s">
        <v>626</v>
      </c>
      <c r="AO65" s="1328"/>
      <c r="AP65" s="1328"/>
      <c r="AQ65" s="1328"/>
      <c r="AR65" s="1328"/>
      <c r="AS65" s="1328"/>
      <c r="AT65" s="1328"/>
      <c r="AU65" s="1328"/>
      <c r="AV65" s="1328"/>
      <c r="AW65" s="1328"/>
      <c r="AX65" s="1328"/>
      <c r="AY65" s="1328"/>
      <c r="AZ65" s="1328"/>
      <c r="BA65" s="1328"/>
      <c r="BB65" s="1328"/>
      <c r="BC65" s="1328"/>
      <c r="BD65" s="1328"/>
      <c r="BE65" s="1328"/>
      <c r="BF65" s="1328"/>
      <c r="BG65" s="1328"/>
      <c r="BH65" s="1328"/>
      <c r="BI65" s="1328"/>
      <c r="BJ65" s="1328"/>
      <c r="BK65" s="1328"/>
      <c r="BL65" s="1328"/>
      <c r="BM65" s="1328"/>
      <c r="BN65" s="1328"/>
      <c r="BO65" s="1328"/>
      <c r="BP65" s="1328"/>
      <c r="BQ65" s="1328"/>
      <c r="BR65" s="1328"/>
      <c r="BS65" s="1328"/>
      <c r="BT65" s="1328"/>
      <c r="BU65" s="1328"/>
      <c r="BV65" s="1328"/>
      <c r="BW65" s="1328"/>
      <c r="BX65" s="1328"/>
      <c r="BY65" s="1328"/>
      <c r="BZ65" s="1328"/>
      <c r="CA65" s="1328"/>
      <c r="CB65" s="1328"/>
      <c r="CC65" s="1328"/>
      <c r="CD65" s="1328"/>
      <c r="CE65" s="1328"/>
      <c r="CF65" s="1328"/>
      <c r="CG65" s="1328"/>
      <c r="CH65" s="1328"/>
      <c r="CI65" s="1328"/>
      <c r="CJ65" s="1328"/>
      <c r="CK65" s="1328"/>
      <c r="CL65" s="1328"/>
      <c r="CM65" s="1328"/>
      <c r="CN65" s="1328"/>
      <c r="CO65" s="1328"/>
      <c r="CP65" s="1328"/>
      <c r="CQ65" s="1328"/>
      <c r="CR65" s="1328"/>
      <c r="CS65" s="1328"/>
      <c r="CT65" s="1328"/>
      <c r="CU65" s="1328"/>
      <c r="CV65" s="1328"/>
      <c r="CW65" s="1328"/>
      <c r="CX65" s="1328"/>
      <c r="CY65" s="1328"/>
      <c r="CZ65" s="1328"/>
      <c r="DA65" s="1328"/>
      <c r="DB65" s="1328"/>
      <c r="DC65" s="1329"/>
    </row>
    <row r="66" spans="2:107" ht="13.5">
      <c r="B66" s="387"/>
      <c r="AN66" s="1330"/>
      <c r="AO66" s="1331"/>
      <c r="AP66" s="1331"/>
      <c r="AQ66" s="1331"/>
      <c r="AR66" s="1331"/>
      <c r="AS66" s="1331"/>
      <c r="AT66" s="1331"/>
      <c r="AU66" s="1331"/>
      <c r="AV66" s="1331"/>
      <c r="AW66" s="1331"/>
      <c r="AX66" s="1331"/>
      <c r="AY66" s="1331"/>
      <c r="AZ66" s="1331"/>
      <c r="BA66" s="1331"/>
      <c r="BB66" s="1331"/>
      <c r="BC66" s="1331"/>
      <c r="BD66" s="1331"/>
      <c r="BE66" s="1331"/>
      <c r="BF66" s="1331"/>
      <c r="BG66" s="1331"/>
      <c r="BH66" s="1331"/>
      <c r="BI66" s="1331"/>
      <c r="BJ66" s="1331"/>
      <c r="BK66" s="1331"/>
      <c r="BL66" s="1331"/>
      <c r="BM66" s="1331"/>
      <c r="BN66" s="1331"/>
      <c r="BO66" s="1331"/>
      <c r="BP66" s="1331"/>
      <c r="BQ66" s="1331"/>
      <c r="BR66" s="1331"/>
      <c r="BS66" s="1331"/>
      <c r="BT66" s="1331"/>
      <c r="BU66" s="1331"/>
      <c r="BV66" s="1331"/>
      <c r="BW66" s="1331"/>
      <c r="BX66" s="1331"/>
      <c r="BY66" s="1331"/>
      <c r="BZ66" s="1331"/>
      <c r="CA66" s="1331"/>
      <c r="CB66" s="1331"/>
      <c r="CC66" s="1331"/>
      <c r="CD66" s="1331"/>
      <c r="CE66" s="1331"/>
      <c r="CF66" s="1331"/>
      <c r="CG66" s="1331"/>
      <c r="CH66" s="1331"/>
      <c r="CI66" s="1331"/>
      <c r="CJ66" s="1331"/>
      <c r="CK66" s="1331"/>
      <c r="CL66" s="1331"/>
      <c r="CM66" s="1331"/>
      <c r="CN66" s="1331"/>
      <c r="CO66" s="1331"/>
      <c r="CP66" s="1331"/>
      <c r="CQ66" s="1331"/>
      <c r="CR66" s="1331"/>
      <c r="CS66" s="1331"/>
      <c r="CT66" s="1331"/>
      <c r="CU66" s="1331"/>
      <c r="CV66" s="1331"/>
      <c r="CW66" s="1331"/>
      <c r="CX66" s="1331"/>
      <c r="CY66" s="1331"/>
      <c r="CZ66" s="1331"/>
      <c r="DA66" s="1331"/>
      <c r="DB66" s="1331"/>
      <c r="DC66" s="1332"/>
    </row>
    <row r="67" spans="2:107" ht="13.5">
      <c r="B67" s="387"/>
      <c r="AN67" s="1330"/>
      <c r="AO67" s="1331"/>
      <c r="AP67" s="1331"/>
      <c r="AQ67" s="1331"/>
      <c r="AR67" s="1331"/>
      <c r="AS67" s="1331"/>
      <c r="AT67" s="1331"/>
      <c r="AU67" s="1331"/>
      <c r="AV67" s="1331"/>
      <c r="AW67" s="1331"/>
      <c r="AX67" s="1331"/>
      <c r="AY67" s="1331"/>
      <c r="AZ67" s="1331"/>
      <c r="BA67" s="1331"/>
      <c r="BB67" s="1331"/>
      <c r="BC67" s="1331"/>
      <c r="BD67" s="1331"/>
      <c r="BE67" s="1331"/>
      <c r="BF67" s="1331"/>
      <c r="BG67" s="1331"/>
      <c r="BH67" s="1331"/>
      <c r="BI67" s="1331"/>
      <c r="BJ67" s="1331"/>
      <c r="BK67" s="1331"/>
      <c r="BL67" s="1331"/>
      <c r="BM67" s="1331"/>
      <c r="BN67" s="1331"/>
      <c r="BO67" s="1331"/>
      <c r="BP67" s="1331"/>
      <c r="BQ67" s="1331"/>
      <c r="BR67" s="1331"/>
      <c r="BS67" s="1331"/>
      <c r="BT67" s="1331"/>
      <c r="BU67" s="1331"/>
      <c r="BV67" s="1331"/>
      <c r="BW67" s="1331"/>
      <c r="BX67" s="1331"/>
      <c r="BY67" s="1331"/>
      <c r="BZ67" s="1331"/>
      <c r="CA67" s="1331"/>
      <c r="CB67" s="1331"/>
      <c r="CC67" s="1331"/>
      <c r="CD67" s="1331"/>
      <c r="CE67" s="1331"/>
      <c r="CF67" s="1331"/>
      <c r="CG67" s="1331"/>
      <c r="CH67" s="1331"/>
      <c r="CI67" s="1331"/>
      <c r="CJ67" s="1331"/>
      <c r="CK67" s="1331"/>
      <c r="CL67" s="1331"/>
      <c r="CM67" s="1331"/>
      <c r="CN67" s="1331"/>
      <c r="CO67" s="1331"/>
      <c r="CP67" s="1331"/>
      <c r="CQ67" s="1331"/>
      <c r="CR67" s="1331"/>
      <c r="CS67" s="1331"/>
      <c r="CT67" s="1331"/>
      <c r="CU67" s="1331"/>
      <c r="CV67" s="1331"/>
      <c r="CW67" s="1331"/>
      <c r="CX67" s="1331"/>
      <c r="CY67" s="1331"/>
      <c r="CZ67" s="1331"/>
      <c r="DA67" s="1331"/>
      <c r="DB67" s="1331"/>
      <c r="DC67" s="1332"/>
    </row>
    <row r="68" spans="2:107" ht="13.5">
      <c r="B68" s="387"/>
      <c r="AN68" s="1330"/>
      <c r="AO68" s="1331"/>
      <c r="AP68" s="1331"/>
      <c r="AQ68" s="1331"/>
      <c r="AR68" s="1331"/>
      <c r="AS68" s="1331"/>
      <c r="AT68" s="1331"/>
      <c r="AU68" s="1331"/>
      <c r="AV68" s="1331"/>
      <c r="AW68" s="1331"/>
      <c r="AX68" s="1331"/>
      <c r="AY68" s="1331"/>
      <c r="AZ68" s="1331"/>
      <c r="BA68" s="1331"/>
      <c r="BB68" s="1331"/>
      <c r="BC68" s="1331"/>
      <c r="BD68" s="1331"/>
      <c r="BE68" s="1331"/>
      <c r="BF68" s="1331"/>
      <c r="BG68" s="1331"/>
      <c r="BH68" s="1331"/>
      <c r="BI68" s="1331"/>
      <c r="BJ68" s="1331"/>
      <c r="BK68" s="1331"/>
      <c r="BL68" s="1331"/>
      <c r="BM68" s="1331"/>
      <c r="BN68" s="1331"/>
      <c r="BO68" s="1331"/>
      <c r="BP68" s="1331"/>
      <c r="BQ68" s="1331"/>
      <c r="BR68" s="1331"/>
      <c r="BS68" s="1331"/>
      <c r="BT68" s="1331"/>
      <c r="BU68" s="1331"/>
      <c r="BV68" s="1331"/>
      <c r="BW68" s="1331"/>
      <c r="BX68" s="1331"/>
      <c r="BY68" s="1331"/>
      <c r="BZ68" s="1331"/>
      <c r="CA68" s="1331"/>
      <c r="CB68" s="1331"/>
      <c r="CC68" s="1331"/>
      <c r="CD68" s="1331"/>
      <c r="CE68" s="1331"/>
      <c r="CF68" s="1331"/>
      <c r="CG68" s="1331"/>
      <c r="CH68" s="1331"/>
      <c r="CI68" s="1331"/>
      <c r="CJ68" s="1331"/>
      <c r="CK68" s="1331"/>
      <c r="CL68" s="1331"/>
      <c r="CM68" s="1331"/>
      <c r="CN68" s="1331"/>
      <c r="CO68" s="1331"/>
      <c r="CP68" s="1331"/>
      <c r="CQ68" s="1331"/>
      <c r="CR68" s="1331"/>
      <c r="CS68" s="1331"/>
      <c r="CT68" s="1331"/>
      <c r="CU68" s="1331"/>
      <c r="CV68" s="1331"/>
      <c r="CW68" s="1331"/>
      <c r="CX68" s="1331"/>
      <c r="CY68" s="1331"/>
      <c r="CZ68" s="1331"/>
      <c r="DA68" s="1331"/>
      <c r="DB68" s="1331"/>
      <c r="DC68" s="1332"/>
    </row>
    <row r="69" spans="2:107" ht="13.5">
      <c r="B69" s="387"/>
      <c r="AN69" s="1333"/>
      <c r="AO69" s="1334"/>
      <c r="AP69" s="1334"/>
      <c r="AQ69" s="1334"/>
      <c r="AR69" s="1334"/>
      <c r="AS69" s="1334"/>
      <c r="AT69" s="1334"/>
      <c r="AU69" s="1334"/>
      <c r="AV69" s="1334"/>
      <c r="AW69" s="1334"/>
      <c r="AX69" s="1334"/>
      <c r="AY69" s="1334"/>
      <c r="AZ69" s="1334"/>
      <c r="BA69" s="1334"/>
      <c r="BB69" s="1334"/>
      <c r="BC69" s="1334"/>
      <c r="BD69" s="1334"/>
      <c r="BE69" s="1334"/>
      <c r="BF69" s="1334"/>
      <c r="BG69" s="1334"/>
      <c r="BH69" s="1334"/>
      <c r="BI69" s="1334"/>
      <c r="BJ69" s="1334"/>
      <c r="BK69" s="1334"/>
      <c r="BL69" s="1334"/>
      <c r="BM69" s="1334"/>
      <c r="BN69" s="1334"/>
      <c r="BO69" s="1334"/>
      <c r="BP69" s="1334"/>
      <c r="BQ69" s="1334"/>
      <c r="BR69" s="1334"/>
      <c r="BS69" s="1334"/>
      <c r="BT69" s="1334"/>
      <c r="BU69" s="1334"/>
      <c r="BV69" s="1334"/>
      <c r="BW69" s="1334"/>
      <c r="BX69" s="1334"/>
      <c r="BY69" s="1334"/>
      <c r="BZ69" s="1334"/>
      <c r="CA69" s="1334"/>
      <c r="CB69" s="1334"/>
      <c r="CC69" s="1334"/>
      <c r="CD69" s="1334"/>
      <c r="CE69" s="1334"/>
      <c r="CF69" s="1334"/>
      <c r="CG69" s="1334"/>
      <c r="CH69" s="1334"/>
      <c r="CI69" s="1334"/>
      <c r="CJ69" s="1334"/>
      <c r="CK69" s="1334"/>
      <c r="CL69" s="1334"/>
      <c r="CM69" s="1334"/>
      <c r="CN69" s="1334"/>
      <c r="CO69" s="1334"/>
      <c r="CP69" s="1334"/>
      <c r="CQ69" s="1334"/>
      <c r="CR69" s="1334"/>
      <c r="CS69" s="1334"/>
      <c r="CT69" s="1334"/>
      <c r="CU69" s="1334"/>
      <c r="CV69" s="1334"/>
      <c r="CW69" s="1334"/>
      <c r="CX69" s="1334"/>
      <c r="CY69" s="1334"/>
      <c r="CZ69" s="1334"/>
      <c r="DA69" s="1334"/>
      <c r="DB69" s="1334"/>
      <c r="DC69" s="1335"/>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625</v>
      </c>
    </row>
    <row r="72" spans="2:107" ht="13.5">
      <c r="B72" s="387"/>
      <c r="G72" s="1321"/>
      <c r="H72" s="1321"/>
      <c r="I72" s="1321"/>
      <c r="J72" s="1321"/>
      <c r="K72" s="396"/>
      <c r="L72" s="396"/>
      <c r="M72" s="395"/>
      <c r="N72" s="39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7" t="s">
        <v>566</v>
      </c>
      <c r="BQ72" s="1317"/>
      <c r="BR72" s="1317"/>
      <c r="BS72" s="1317"/>
      <c r="BT72" s="1317"/>
      <c r="BU72" s="1317"/>
      <c r="BV72" s="1317"/>
      <c r="BW72" s="1317"/>
      <c r="BX72" s="1317" t="s">
        <v>567</v>
      </c>
      <c r="BY72" s="1317"/>
      <c r="BZ72" s="1317"/>
      <c r="CA72" s="1317"/>
      <c r="CB72" s="1317"/>
      <c r="CC72" s="1317"/>
      <c r="CD72" s="1317"/>
      <c r="CE72" s="1317"/>
      <c r="CF72" s="1317" t="s">
        <v>568</v>
      </c>
      <c r="CG72" s="1317"/>
      <c r="CH72" s="1317"/>
      <c r="CI72" s="1317"/>
      <c r="CJ72" s="1317"/>
      <c r="CK72" s="1317"/>
      <c r="CL72" s="1317"/>
      <c r="CM72" s="1317"/>
      <c r="CN72" s="1317" t="s">
        <v>569</v>
      </c>
      <c r="CO72" s="1317"/>
      <c r="CP72" s="1317"/>
      <c r="CQ72" s="1317"/>
      <c r="CR72" s="1317"/>
      <c r="CS72" s="1317"/>
      <c r="CT72" s="1317"/>
      <c r="CU72" s="1317"/>
      <c r="CV72" s="1317" t="s">
        <v>570</v>
      </c>
      <c r="CW72" s="1317"/>
      <c r="CX72" s="1317"/>
      <c r="CY72" s="1317"/>
      <c r="CZ72" s="1317"/>
      <c r="DA72" s="1317"/>
      <c r="DB72" s="1317"/>
      <c r="DC72" s="1317"/>
    </row>
    <row r="73" spans="2:107" ht="13.5">
      <c r="B73" s="387"/>
      <c r="G73" s="1326"/>
      <c r="H73" s="1326"/>
      <c r="I73" s="1326"/>
      <c r="J73" s="1326"/>
      <c r="K73" s="1316"/>
      <c r="L73" s="1316"/>
      <c r="M73" s="1316"/>
      <c r="N73" s="1316"/>
      <c r="AM73" s="394"/>
      <c r="AN73" s="1318" t="s">
        <v>624</v>
      </c>
      <c r="AO73" s="1318"/>
      <c r="AP73" s="1318"/>
      <c r="AQ73" s="1318"/>
      <c r="AR73" s="1318"/>
      <c r="AS73" s="1318"/>
      <c r="AT73" s="1318"/>
      <c r="AU73" s="1318"/>
      <c r="AV73" s="1318"/>
      <c r="AW73" s="1318"/>
      <c r="AX73" s="1318"/>
      <c r="AY73" s="1318"/>
      <c r="AZ73" s="1318"/>
      <c r="BA73" s="1318"/>
      <c r="BB73" s="1318" t="s">
        <v>622</v>
      </c>
      <c r="BC73" s="1318"/>
      <c r="BD73" s="1318"/>
      <c r="BE73" s="1318"/>
      <c r="BF73" s="1318"/>
      <c r="BG73" s="1318"/>
      <c r="BH73" s="1318"/>
      <c r="BI73" s="1318"/>
      <c r="BJ73" s="1318"/>
      <c r="BK73" s="1318"/>
      <c r="BL73" s="1318"/>
      <c r="BM73" s="1318"/>
      <c r="BN73" s="1318"/>
      <c r="BO73" s="1318"/>
      <c r="BP73" s="1315"/>
      <c r="BQ73" s="1315"/>
      <c r="BR73" s="1315"/>
      <c r="BS73" s="1315"/>
      <c r="BT73" s="1315"/>
      <c r="BU73" s="1315"/>
      <c r="BV73" s="1315"/>
      <c r="BW73" s="1315"/>
      <c r="BX73" s="1315"/>
      <c r="BY73" s="1315"/>
      <c r="BZ73" s="1315"/>
      <c r="CA73" s="1315"/>
      <c r="CB73" s="1315"/>
      <c r="CC73" s="1315"/>
      <c r="CD73" s="1315"/>
      <c r="CE73" s="1315"/>
      <c r="CF73" s="1315">
        <v>16.3</v>
      </c>
      <c r="CG73" s="1315"/>
      <c r="CH73" s="1315"/>
      <c r="CI73" s="1315"/>
      <c r="CJ73" s="1315"/>
      <c r="CK73" s="1315"/>
      <c r="CL73" s="1315"/>
      <c r="CM73" s="1315"/>
      <c r="CN73" s="1315">
        <v>20.399999999999999</v>
      </c>
      <c r="CO73" s="1315"/>
      <c r="CP73" s="1315"/>
      <c r="CQ73" s="1315"/>
      <c r="CR73" s="1315"/>
      <c r="CS73" s="1315"/>
      <c r="CT73" s="1315"/>
      <c r="CU73" s="1315"/>
      <c r="CV73" s="1315">
        <v>44.4</v>
      </c>
      <c r="CW73" s="1315"/>
      <c r="CX73" s="1315"/>
      <c r="CY73" s="1315"/>
      <c r="CZ73" s="1315"/>
      <c r="DA73" s="1315"/>
      <c r="DB73" s="1315"/>
      <c r="DC73" s="1315"/>
    </row>
    <row r="74" spans="2:107" ht="13.5">
      <c r="B74" s="387"/>
      <c r="G74" s="1326"/>
      <c r="H74" s="1326"/>
      <c r="I74" s="1326"/>
      <c r="J74" s="1326"/>
      <c r="K74" s="1316"/>
      <c r="L74" s="1316"/>
      <c r="M74" s="1316"/>
      <c r="N74" s="1316"/>
      <c r="AM74" s="394"/>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ht="13.5">
      <c r="B75" s="387"/>
      <c r="G75" s="1326"/>
      <c r="H75" s="1326"/>
      <c r="I75" s="1321"/>
      <c r="J75" s="1321"/>
      <c r="K75" s="1322"/>
      <c r="L75" s="1322"/>
      <c r="M75" s="1322"/>
      <c r="N75" s="1322"/>
      <c r="AM75" s="394"/>
      <c r="AN75" s="1318"/>
      <c r="AO75" s="1318"/>
      <c r="AP75" s="1318"/>
      <c r="AQ75" s="1318"/>
      <c r="AR75" s="1318"/>
      <c r="AS75" s="1318"/>
      <c r="AT75" s="1318"/>
      <c r="AU75" s="1318"/>
      <c r="AV75" s="1318"/>
      <c r="AW75" s="1318"/>
      <c r="AX75" s="1318"/>
      <c r="AY75" s="1318"/>
      <c r="AZ75" s="1318"/>
      <c r="BA75" s="1318"/>
      <c r="BB75" s="1318" t="s">
        <v>621</v>
      </c>
      <c r="BC75" s="1318"/>
      <c r="BD75" s="1318"/>
      <c r="BE75" s="1318"/>
      <c r="BF75" s="1318"/>
      <c r="BG75" s="1318"/>
      <c r="BH75" s="1318"/>
      <c r="BI75" s="1318"/>
      <c r="BJ75" s="1318"/>
      <c r="BK75" s="1318"/>
      <c r="BL75" s="1318"/>
      <c r="BM75" s="1318"/>
      <c r="BN75" s="1318"/>
      <c r="BO75" s="1318"/>
      <c r="BP75" s="1315">
        <v>2.2999999999999998</v>
      </c>
      <c r="BQ75" s="1315"/>
      <c r="BR75" s="1315"/>
      <c r="BS75" s="1315"/>
      <c r="BT75" s="1315"/>
      <c r="BU75" s="1315"/>
      <c r="BV75" s="1315"/>
      <c r="BW75" s="1315"/>
      <c r="BX75" s="1315">
        <v>1.4</v>
      </c>
      <c r="BY75" s="1315"/>
      <c r="BZ75" s="1315"/>
      <c r="CA75" s="1315"/>
      <c r="CB75" s="1315"/>
      <c r="CC75" s="1315"/>
      <c r="CD75" s="1315"/>
      <c r="CE75" s="1315"/>
      <c r="CF75" s="1315">
        <v>1.5</v>
      </c>
      <c r="CG75" s="1315"/>
      <c r="CH75" s="1315"/>
      <c r="CI75" s="1315"/>
      <c r="CJ75" s="1315"/>
      <c r="CK75" s="1315"/>
      <c r="CL75" s="1315"/>
      <c r="CM75" s="1315"/>
      <c r="CN75" s="1315">
        <v>1.7</v>
      </c>
      <c r="CO75" s="1315"/>
      <c r="CP75" s="1315"/>
      <c r="CQ75" s="1315"/>
      <c r="CR75" s="1315"/>
      <c r="CS75" s="1315"/>
      <c r="CT75" s="1315"/>
      <c r="CU75" s="1315"/>
      <c r="CV75" s="1315">
        <v>2</v>
      </c>
      <c r="CW75" s="1315"/>
      <c r="CX75" s="1315"/>
      <c r="CY75" s="1315"/>
      <c r="CZ75" s="1315"/>
      <c r="DA75" s="1315"/>
      <c r="DB75" s="1315"/>
      <c r="DC75" s="1315"/>
    </row>
    <row r="76" spans="2:107" ht="13.5">
      <c r="B76" s="387"/>
      <c r="G76" s="1326"/>
      <c r="H76" s="1326"/>
      <c r="I76" s="1321"/>
      <c r="J76" s="1321"/>
      <c r="K76" s="1322"/>
      <c r="L76" s="1322"/>
      <c r="M76" s="1322"/>
      <c r="N76" s="1322"/>
      <c r="AM76" s="394"/>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ht="13.5">
      <c r="B77" s="387"/>
      <c r="G77" s="1321"/>
      <c r="H77" s="1321"/>
      <c r="I77" s="1321"/>
      <c r="J77" s="1321"/>
      <c r="K77" s="1316"/>
      <c r="L77" s="1316"/>
      <c r="M77" s="1316"/>
      <c r="N77" s="1316"/>
      <c r="AN77" s="1317" t="s">
        <v>623</v>
      </c>
      <c r="AO77" s="1317"/>
      <c r="AP77" s="1317"/>
      <c r="AQ77" s="1317"/>
      <c r="AR77" s="1317"/>
      <c r="AS77" s="1317"/>
      <c r="AT77" s="1317"/>
      <c r="AU77" s="1317"/>
      <c r="AV77" s="1317"/>
      <c r="AW77" s="1317"/>
      <c r="AX77" s="1317"/>
      <c r="AY77" s="1317"/>
      <c r="AZ77" s="1317"/>
      <c r="BA77" s="1317"/>
      <c r="BB77" s="1318" t="s">
        <v>622</v>
      </c>
      <c r="BC77" s="1318"/>
      <c r="BD77" s="1318"/>
      <c r="BE77" s="1318"/>
      <c r="BF77" s="1318"/>
      <c r="BG77" s="1318"/>
      <c r="BH77" s="1318"/>
      <c r="BI77" s="1318"/>
      <c r="BJ77" s="1318"/>
      <c r="BK77" s="1318"/>
      <c r="BL77" s="1318"/>
      <c r="BM77" s="1318"/>
      <c r="BN77" s="1318"/>
      <c r="BO77" s="1318"/>
      <c r="BP77" s="1315">
        <v>13</v>
      </c>
      <c r="BQ77" s="1315"/>
      <c r="BR77" s="1315"/>
      <c r="BS77" s="1315"/>
      <c r="BT77" s="1315"/>
      <c r="BU77" s="1315"/>
      <c r="BV77" s="1315"/>
      <c r="BW77" s="1315"/>
      <c r="BX77" s="1315">
        <v>21</v>
      </c>
      <c r="BY77" s="1315"/>
      <c r="BZ77" s="1315"/>
      <c r="CA77" s="1315"/>
      <c r="CB77" s="1315"/>
      <c r="CC77" s="1315"/>
      <c r="CD77" s="1315"/>
      <c r="CE77" s="1315"/>
      <c r="CF77" s="1315">
        <v>20.2</v>
      </c>
      <c r="CG77" s="1315"/>
      <c r="CH77" s="1315"/>
      <c r="CI77" s="1315"/>
      <c r="CJ77" s="1315"/>
      <c r="CK77" s="1315"/>
      <c r="CL77" s="1315"/>
      <c r="CM77" s="1315"/>
      <c r="CN77" s="1315">
        <v>18.3</v>
      </c>
      <c r="CO77" s="1315"/>
      <c r="CP77" s="1315"/>
      <c r="CQ77" s="1315"/>
      <c r="CR77" s="1315"/>
      <c r="CS77" s="1315"/>
      <c r="CT77" s="1315"/>
      <c r="CU77" s="1315"/>
      <c r="CV77" s="1315">
        <v>20.3</v>
      </c>
      <c r="CW77" s="1315"/>
      <c r="CX77" s="1315"/>
      <c r="CY77" s="1315"/>
      <c r="CZ77" s="1315"/>
      <c r="DA77" s="1315"/>
      <c r="DB77" s="1315"/>
      <c r="DC77" s="1315"/>
    </row>
    <row r="78" spans="2:107" ht="13.5">
      <c r="B78" s="387"/>
      <c r="G78" s="1321"/>
      <c r="H78" s="1321"/>
      <c r="I78" s="1321"/>
      <c r="J78" s="1321"/>
      <c r="K78" s="1316"/>
      <c r="L78" s="1316"/>
      <c r="M78" s="1316"/>
      <c r="N78" s="1316"/>
      <c r="AN78" s="1317"/>
      <c r="AO78" s="1317"/>
      <c r="AP78" s="1317"/>
      <c r="AQ78" s="1317"/>
      <c r="AR78" s="1317"/>
      <c r="AS78" s="1317"/>
      <c r="AT78" s="1317"/>
      <c r="AU78" s="1317"/>
      <c r="AV78" s="1317"/>
      <c r="AW78" s="1317"/>
      <c r="AX78" s="1317"/>
      <c r="AY78" s="1317"/>
      <c r="AZ78" s="1317"/>
      <c r="BA78" s="1317"/>
      <c r="BB78" s="1318"/>
      <c r="BC78" s="1318"/>
      <c r="BD78" s="1318"/>
      <c r="BE78" s="1318"/>
      <c r="BF78" s="1318"/>
      <c r="BG78" s="1318"/>
      <c r="BH78" s="1318"/>
      <c r="BI78" s="1318"/>
      <c r="BJ78" s="1318"/>
      <c r="BK78" s="1318"/>
      <c r="BL78" s="1318"/>
      <c r="BM78" s="1318"/>
      <c r="BN78" s="1318"/>
      <c r="BO78" s="1318"/>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ht="13.5">
      <c r="B79" s="387"/>
      <c r="G79" s="1321"/>
      <c r="H79" s="1321"/>
      <c r="I79" s="1319"/>
      <c r="J79" s="1319"/>
      <c r="K79" s="1320"/>
      <c r="L79" s="1320"/>
      <c r="M79" s="1320"/>
      <c r="N79" s="1320"/>
      <c r="AN79" s="1317"/>
      <c r="AO79" s="1317"/>
      <c r="AP79" s="1317"/>
      <c r="AQ79" s="1317"/>
      <c r="AR79" s="1317"/>
      <c r="AS79" s="1317"/>
      <c r="AT79" s="1317"/>
      <c r="AU79" s="1317"/>
      <c r="AV79" s="1317"/>
      <c r="AW79" s="1317"/>
      <c r="AX79" s="1317"/>
      <c r="AY79" s="1317"/>
      <c r="AZ79" s="1317"/>
      <c r="BA79" s="1317"/>
      <c r="BB79" s="1318" t="s">
        <v>621</v>
      </c>
      <c r="BC79" s="1318"/>
      <c r="BD79" s="1318"/>
      <c r="BE79" s="1318"/>
      <c r="BF79" s="1318"/>
      <c r="BG79" s="1318"/>
      <c r="BH79" s="1318"/>
      <c r="BI79" s="1318"/>
      <c r="BJ79" s="1318"/>
      <c r="BK79" s="1318"/>
      <c r="BL79" s="1318"/>
      <c r="BM79" s="1318"/>
      <c r="BN79" s="1318"/>
      <c r="BO79" s="1318"/>
      <c r="BP79" s="1315">
        <v>6.8</v>
      </c>
      <c r="BQ79" s="1315"/>
      <c r="BR79" s="1315"/>
      <c r="BS79" s="1315"/>
      <c r="BT79" s="1315"/>
      <c r="BU79" s="1315"/>
      <c r="BV79" s="1315"/>
      <c r="BW79" s="1315"/>
      <c r="BX79" s="1315">
        <v>6.8</v>
      </c>
      <c r="BY79" s="1315"/>
      <c r="BZ79" s="1315"/>
      <c r="CA79" s="1315"/>
      <c r="CB79" s="1315"/>
      <c r="CC79" s="1315"/>
      <c r="CD79" s="1315"/>
      <c r="CE79" s="1315"/>
      <c r="CF79" s="1315">
        <v>6.8</v>
      </c>
      <c r="CG79" s="1315"/>
      <c r="CH79" s="1315"/>
      <c r="CI79" s="1315"/>
      <c r="CJ79" s="1315"/>
      <c r="CK79" s="1315"/>
      <c r="CL79" s="1315"/>
      <c r="CM79" s="1315"/>
      <c r="CN79" s="1315">
        <v>6.8</v>
      </c>
      <c r="CO79" s="1315"/>
      <c r="CP79" s="1315"/>
      <c r="CQ79" s="1315"/>
      <c r="CR79" s="1315"/>
      <c r="CS79" s="1315"/>
      <c r="CT79" s="1315"/>
      <c r="CU79" s="1315"/>
      <c r="CV79" s="1315">
        <v>6.6</v>
      </c>
      <c r="CW79" s="1315"/>
      <c r="CX79" s="1315"/>
      <c r="CY79" s="1315"/>
      <c r="CZ79" s="1315"/>
      <c r="DA79" s="1315"/>
      <c r="DB79" s="1315"/>
      <c r="DC79" s="1315"/>
    </row>
    <row r="80" spans="2:107" ht="13.5">
      <c r="B80" s="387"/>
      <c r="G80" s="1321"/>
      <c r="H80" s="1321"/>
      <c r="I80" s="1319"/>
      <c r="J80" s="1319"/>
      <c r="K80" s="1320"/>
      <c r="L80" s="1320"/>
      <c r="M80" s="1320"/>
      <c r="N80" s="1320"/>
      <c r="AN80" s="1317"/>
      <c r="AO80" s="1317"/>
      <c r="AP80" s="1317"/>
      <c r="AQ80" s="1317"/>
      <c r="AR80" s="1317"/>
      <c r="AS80" s="1317"/>
      <c r="AT80" s="1317"/>
      <c r="AU80" s="1317"/>
      <c r="AV80" s="1317"/>
      <c r="AW80" s="1317"/>
      <c r="AX80" s="1317"/>
      <c r="AY80" s="1317"/>
      <c r="AZ80" s="1317"/>
      <c r="BA80" s="1317"/>
      <c r="BB80" s="1318"/>
      <c r="BC80" s="1318"/>
      <c r="BD80" s="1318"/>
      <c r="BE80" s="1318"/>
      <c r="BF80" s="1318"/>
      <c r="BG80" s="1318"/>
      <c r="BH80" s="1318"/>
      <c r="BI80" s="1318"/>
      <c r="BJ80" s="1318"/>
      <c r="BK80" s="1318"/>
      <c r="BL80" s="1318"/>
      <c r="BM80" s="1318"/>
      <c r="BN80" s="1318"/>
      <c r="BO80" s="1318"/>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7k0PmXvwwmDS9rfErrWvMwFlosgojWGkvFEPPsveYE8Y9cWGDw2W+SMmhuRi/v606GNugLdqH4UyCUCquzUvyw==" saltValue="tFJZSsDyovwd4DKsG9SdfA=="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512</v>
      </c>
    </row>
  </sheetData>
  <sheetProtection algorithmName="SHA-512" hashValue="OVwEFjZqlOYyTdlE0NXz32oa8PufyFf8eZr0lAfeMPbGpaVHGHSvXesDLYF/u6lqYoAU3VxBmBYYtHCNRnEYig==" saltValue="rH8FDsWytoFJ35PuN1K95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77" zoomScaleNormal="77"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512</v>
      </c>
    </row>
  </sheetData>
  <sheetProtection algorithmName="SHA-512" hashValue="UUJ7Jjfc4Nffbxwv6F8I9ZTSyukahohmE3cGpu79kgQ/gMLFU+P5cVWgkWWvpbTshn6fsxGCeMt4zG5OfGYAww==" saltValue="I7x87n58GAqL+mMBTsxX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563</v>
      </c>
      <c r="G2" s="157"/>
      <c r="H2" s="158"/>
    </row>
    <row r="3" spans="1:8">
      <c r="A3" s="154" t="s">
        <v>556</v>
      </c>
      <c r="B3" s="159"/>
      <c r="C3" s="160"/>
      <c r="D3" s="161">
        <v>49370</v>
      </c>
      <c r="E3" s="162"/>
      <c r="F3" s="163">
        <v>49919</v>
      </c>
      <c r="G3" s="164"/>
      <c r="H3" s="165"/>
    </row>
    <row r="4" spans="1:8">
      <c r="A4" s="166"/>
      <c r="B4" s="167"/>
      <c r="C4" s="168"/>
      <c r="D4" s="169">
        <v>47497</v>
      </c>
      <c r="E4" s="170"/>
      <c r="F4" s="171">
        <v>26398</v>
      </c>
      <c r="G4" s="172"/>
      <c r="H4" s="173"/>
    </row>
    <row r="5" spans="1:8">
      <c r="A5" s="154" t="s">
        <v>558</v>
      </c>
      <c r="B5" s="159"/>
      <c r="C5" s="160"/>
      <c r="D5" s="161">
        <v>49875</v>
      </c>
      <c r="E5" s="162"/>
      <c r="F5" s="163">
        <v>47738</v>
      </c>
      <c r="G5" s="164"/>
      <c r="H5" s="165"/>
    </row>
    <row r="6" spans="1:8">
      <c r="A6" s="166"/>
      <c r="B6" s="167"/>
      <c r="C6" s="168"/>
      <c r="D6" s="169">
        <v>28042</v>
      </c>
      <c r="E6" s="170"/>
      <c r="F6" s="171">
        <v>24937</v>
      </c>
      <c r="G6" s="172"/>
      <c r="H6" s="173"/>
    </row>
    <row r="7" spans="1:8">
      <c r="A7" s="154" t="s">
        <v>559</v>
      </c>
      <c r="B7" s="159"/>
      <c r="C7" s="160"/>
      <c r="D7" s="161">
        <v>85639</v>
      </c>
      <c r="E7" s="162"/>
      <c r="F7" s="163">
        <v>52191</v>
      </c>
      <c r="G7" s="164"/>
      <c r="H7" s="165"/>
    </row>
    <row r="8" spans="1:8">
      <c r="A8" s="166"/>
      <c r="B8" s="167"/>
      <c r="C8" s="168"/>
      <c r="D8" s="169">
        <v>57819</v>
      </c>
      <c r="E8" s="170"/>
      <c r="F8" s="171">
        <v>24843</v>
      </c>
      <c r="G8" s="172"/>
      <c r="H8" s="173"/>
    </row>
    <row r="9" spans="1:8">
      <c r="A9" s="154" t="s">
        <v>560</v>
      </c>
      <c r="B9" s="159"/>
      <c r="C9" s="160"/>
      <c r="D9" s="161">
        <v>76681</v>
      </c>
      <c r="E9" s="162"/>
      <c r="F9" s="163">
        <v>47387</v>
      </c>
      <c r="G9" s="164"/>
      <c r="H9" s="165"/>
    </row>
    <row r="10" spans="1:8">
      <c r="A10" s="166"/>
      <c r="B10" s="167"/>
      <c r="C10" s="168"/>
      <c r="D10" s="169">
        <v>66310</v>
      </c>
      <c r="E10" s="170"/>
      <c r="F10" s="171">
        <v>24928</v>
      </c>
      <c r="G10" s="172"/>
      <c r="H10" s="173"/>
    </row>
    <row r="11" spans="1:8">
      <c r="A11" s="154" t="s">
        <v>561</v>
      </c>
      <c r="B11" s="159"/>
      <c r="C11" s="160"/>
      <c r="D11" s="161">
        <v>121970</v>
      </c>
      <c r="E11" s="162"/>
      <c r="F11" s="163">
        <v>51264</v>
      </c>
      <c r="G11" s="164"/>
      <c r="H11" s="165"/>
    </row>
    <row r="12" spans="1:8">
      <c r="A12" s="166"/>
      <c r="B12" s="167"/>
      <c r="C12" s="174"/>
      <c r="D12" s="169">
        <v>101891</v>
      </c>
      <c r="E12" s="170"/>
      <c r="F12" s="171">
        <v>26040</v>
      </c>
      <c r="G12" s="172"/>
      <c r="H12" s="173"/>
    </row>
    <row r="13" spans="1:8">
      <c r="A13" s="154"/>
      <c r="B13" s="159"/>
      <c r="C13" s="175"/>
      <c r="D13" s="176">
        <v>76707</v>
      </c>
      <c r="E13" s="177"/>
      <c r="F13" s="178">
        <v>49700</v>
      </c>
      <c r="G13" s="179"/>
      <c r="H13" s="165"/>
    </row>
    <row r="14" spans="1:8">
      <c r="A14" s="166"/>
      <c r="B14" s="167"/>
      <c r="C14" s="168"/>
      <c r="D14" s="169">
        <v>60312</v>
      </c>
      <c r="E14" s="170"/>
      <c r="F14" s="171">
        <v>25429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11.98</v>
      </c>
      <c r="C19" s="180">
        <f>ROUND(VALUE(SUBSTITUTE(実質収支比率等に係る経年分析!G$48,"▲","-")),2)</f>
        <v>13.15</v>
      </c>
      <c r="D19" s="180">
        <f>ROUND(VALUE(SUBSTITUTE(実質収支比率等に係る経年分析!H$48,"▲","-")),2)</f>
        <v>12.15</v>
      </c>
      <c r="E19" s="180">
        <f>ROUND(VALUE(SUBSTITUTE(実質収支比率等に係る経年分析!I$48,"▲","-")),2)</f>
        <v>11.69</v>
      </c>
      <c r="F19" s="180">
        <f>ROUND(VALUE(SUBSTITUTE(実質収支比率等に係る経年分析!J$48,"▲","-")),2)</f>
        <v>13.12</v>
      </c>
    </row>
    <row r="20" spans="1:11">
      <c r="A20" s="180" t="s">
        <v>55</v>
      </c>
      <c r="B20" s="180">
        <f>ROUND(VALUE(SUBSTITUTE(実質収支比率等に係る経年分析!F$47,"▲","-")),2)</f>
        <v>27.12</v>
      </c>
      <c r="C20" s="180">
        <f>ROUND(VALUE(SUBSTITUTE(実質収支比率等に係る経年分析!G$47,"▲","-")),2)</f>
        <v>24.54</v>
      </c>
      <c r="D20" s="180">
        <f>ROUND(VALUE(SUBSTITUTE(実質収支比率等に係る経年分析!H$47,"▲","-")),2)</f>
        <v>19.829999999999998</v>
      </c>
      <c r="E20" s="180">
        <f>ROUND(VALUE(SUBSTITUTE(実質収支比率等に係る経年分析!I$47,"▲","-")),2)</f>
        <v>20.41</v>
      </c>
      <c r="F20" s="180">
        <f>ROUND(VALUE(SUBSTITUTE(実質収支比率等に係る経年分析!J$47,"▲","-")),2)</f>
        <v>18.239999999999998</v>
      </c>
    </row>
    <row r="21" spans="1:11">
      <c r="A21" s="180" t="s">
        <v>56</v>
      </c>
      <c r="B21" s="180">
        <f>IF(ISNUMBER(VALUE(SUBSTITUTE(実質収支比率等に係る経年分析!F$49,"▲","-"))),ROUND(VALUE(SUBSTITUTE(実質収支比率等に係る経年分析!F$49,"▲","-")),2),NA())</f>
        <v>-1.76</v>
      </c>
      <c r="C21" s="180">
        <f>IF(ISNUMBER(VALUE(SUBSTITUTE(実質収支比率等に係る経年分析!G$49,"▲","-"))),ROUND(VALUE(SUBSTITUTE(実質収支比率等に係る経年分析!G$49,"▲","-")),2),NA())</f>
        <v>-4.59</v>
      </c>
      <c r="D21" s="180">
        <f>IF(ISNUMBER(VALUE(SUBSTITUTE(実質収支比率等に係る経年分析!H$49,"▲","-"))),ROUND(VALUE(SUBSTITUTE(実質収支比率等に係る経年分析!H$49,"▲","-")),2),NA())</f>
        <v>-8.7899999999999991</v>
      </c>
      <c r="E21" s="180">
        <f>IF(ISNUMBER(VALUE(SUBSTITUTE(実質収支比率等に係る経年分析!I$49,"▲","-"))),ROUND(VALUE(SUBSTITUTE(実質収支比率等に係る経年分析!I$49,"▲","-")),2),NA())</f>
        <v>-1.81</v>
      </c>
      <c r="F21" s="180">
        <f>IF(ISNUMBER(VALUE(SUBSTITUTE(実質収支比率等に係る経年分析!J$49,"▲","-"))),ROUND(VALUE(SUBSTITUTE(実質収支比率等に係る経年分析!J$49,"▲","-")),2),NA())</f>
        <v>-0.32</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とべの館特別会計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0.28000000000000003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0.26</v>
      </c>
    </row>
    <row r="31" spans="1:11">
      <c r="A31" s="181" t="str">
        <f>IF(連結実質赤字比率に係る赤字・黒字の構成分析!C$39="",NA(),連結実質赤字比率に係る赤字・黒字の構成分析!C$39)</f>
        <v>浄化槽特別会計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0.56999999999999995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0.54</v>
      </c>
    </row>
    <row r="32" spans="1:11">
      <c r="A32" s="181" t="str">
        <f>IF(連結実質赤字比率に係る赤字・黒字の構成分析!C$38="",NA(),連結実質赤字比率に係る赤字・黒字の構成分析!C$38)</f>
        <v>介護保険事業特別会計（保険事業勘定）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2.3199999999999998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1.1200000000000001</v>
      </c>
    </row>
    <row r="33" spans="1:16">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7.75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6.24</v>
      </c>
    </row>
    <row r="34" spans="1:16">
      <c r="A34" s="181" t="str">
        <f>IF(連結実質赤字比率に係る赤字・黒字の構成分析!C$36="",NA(),連結実質赤字比率に係る赤字・黒字の構成分析!C$36)</f>
        <v>国民健康保険事業特別会計（事業勘定）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4.7300000000000004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7.28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6.36</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7.21</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12.31</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677</v>
      </c>
      <c r="E42" s="182"/>
      <c r="F42" s="182"/>
      <c r="G42" s="182">
        <f>'実質公債費比率（分子）の構造'!L$52</f>
        <v>626</v>
      </c>
      <c r="H42" s="182"/>
      <c r="I42" s="182"/>
      <c r="J42" s="182">
        <f>'実質公債費比率（分子）の構造'!M$52</f>
        <v>615</v>
      </c>
      <c r="K42" s="182"/>
      <c r="L42" s="182"/>
      <c r="M42" s="182">
        <f>'実質公債費比率（分子）の構造'!N$52</f>
        <v>635</v>
      </c>
      <c r="N42" s="182"/>
      <c r="O42" s="182"/>
      <c r="P42" s="182">
        <f>'実質公債費比率（分子）の構造'!O$52</f>
        <v>632</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0</v>
      </c>
      <c r="C44" s="182"/>
      <c r="D44" s="182"/>
      <c r="E44" s="182">
        <f>'実質公債費比率（分子）の構造'!L$50</f>
        <v>1</v>
      </c>
      <c r="F44" s="182"/>
      <c r="G44" s="182"/>
      <c r="H44" s="182">
        <f>'実質公債費比率（分子）の構造'!M$50</f>
        <v>1</v>
      </c>
      <c r="I44" s="182"/>
      <c r="J44" s="182"/>
      <c r="K44" s="182">
        <f>'実質公債費比率（分子）の構造'!N$50</f>
        <v>2</v>
      </c>
      <c r="L44" s="182"/>
      <c r="M44" s="182"/>
      <c r="N44" s="182">
        <f>'実質公債費比率（分子）の構造'!O$50</f>
        <v>2</v>
      </c>
      <c r="O44" s="182"/>
      <c r="P44" s="182"/>
    </row>
    <row r="45" spans="1:16">
      <c r="A45" s="182" t="s">
        <v>66</v>
      </c>
      <c r="B45" s="182">
        <f>'実質公債費比率（分子）の構造'!K$49</f>
        <v>25</v>
      </c>
      <c r="C45" s="182"/>
      <c r="D45" s="182"/>
      <c r="E45" s="182">
        <f>'実質公債費比率（分子）の構造'!L$49</f>
        <v>34</v>
      </c>
      <c r="F45" s="182"/>
      <c r="G45" s="182"/>
      <c r="H45" s="182">
        <f>'実質公債費比率（分子）の構造'!M$49</f>
        <v>35</v>
      </c>
      <c r="I45" s="182"/>
      <c r="J45" s="182"/>
      <c r="K45" s="182">
        <f>'実質公債費比率（分子）の構造'!N$49</f>
        <v>34</v>
      </c>
      <c r="L45" s="182"/>
      <c r="M45" s="182"/>
      <c r="N45" s="182">
        <f>'実質公債費比率（分子）の構造'!O$49</f>
        <v>32</v>
      </c>
      <c r="O45" s="182"/>
      <c r="P45" s="182"/>
    </row>
    <row r="46" spans="1:16">
      <c r="A46" s="182" t="s">
        <v>67</v>
      </c>
      <c r="B46" s="182">
        <f>'実質公債費比率（分子）の構造'!K$48</f>
        <v>110</v>
      </c>
      <c r="C46" s="182"/>
      <c r="D46" s="182"/>
      <c r="E46" s="182">
        <f>'実質公債費比率（分子）の構造'!L$48</f>
        <v>123</v>
      </c>
      <c r="F46" s="182"/>
      <c r="G46" s="182"/>
      <c r="H46" s="182">
        <f>'実質公債費比率（分子）の構造'!M$48</f>
        <v>129</v>
      </c>
      <c r="I46" s="182"/>
      <c r="J46" s="182"/>
      <c r="K46" s="182">
        <f>'実質公債費比率（分子）の構造'!N$48</f>
        <v>118</v>
      </c>
      <c r="L46" s="182"/>
      <c r="M46" s="182"/>
      <c r="N46" s="182">
        <f>'実質公債費比率（分子）の構造'!O$48</f>
        <v>119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600</v>
      </c>
      <c r="C49" s="182"/>
      <c r="D49" s="182"/>
      <c r="E49" s="182">
        <f>'実質公債費比率（分子）の構造'!L$45</f>
        <v>526</v>
      </c>
      <c r="F49" s="182"/>
      <c r="G49" s="182"/>
      <c r="H49" s="182">
        <f>'実質公債費比率（分子）の構造'!M$45</f>
        <v>553</v>
      </c>
      <c r="I49" s="182"/>
      <c r="J49" s="182"/>
      <c r="K49" s="182">
        <f>'実質公債費比率（分子）の構造'!N$45</f>
        <v>558</v>
      </c>
      <c r="L49" s="182"/>
      <c r="M49" s="182"/>
      <c r="N49" s="182">
        <f>'実質公債費比率（分子）の構造'!O$45</f>
        <v>573</v>
      </c>
      <c r="O49" s="182"/>
      <c r="P49" s="182"/>
    </row>
    <row r="50" spans="1:16">
      <c r="A50" s="182" t="s">
        <v>71</v>
      </c>
      <c r="B50" s="182" t="e">
        <f>NA()</f>
        <v>#N/A</v>
      </c>
      <c r="C50" s="182">
        <f>IF(ISNUMBER('実質公債費比率（分子）の構造'!K$53),'実質公債費比率（分子）の構造'!K$53,NA())</f>
        <v>58</v>
      </c>
      <c r="D50" s="182" t="e">
        <f>NA()</f>
        <v>#N/A</v>
      </c>
      <c r="E50" s="182" t="e">
        <f>NA()</f>
        <v>#N/A</v>
      </c>
      <c r="F50" s="182">
        <f>IF(ISNUMBER('実質公債費比率（分子）の構造'!L$53),'実質公債費比率（分子）の構造'!L$53,NA())</f>
        <v>58</v>
      </c>
      <c r="G50" s="182" t="e">
        <f>NA()</f>
        <v>#N/A</v>
      </c>
      <c r="H50" s="182" t="e">
        <f>NA()</f>
        <v>#N/A</v>
      </c>
      <c r="I50" s="182">
        <f>IF(ISNUMBER('実質公債費比率（分子）の構造'!M$53),'実質公債費比率（分子）の構造'!M$53,NA())</f>
        <v>103</v>
      </c>
      <c r="J50" s="182" t="e">
        <f>NA()</f>
        <v>#N/A</v>
      </c>
      <c r="K50" s="182" t="e">
        <f>NA()</f>
        <v>#N/A</v>
      </c>
      <c r="L50" s="182">
        <f>IF(ISNUMBER('実質公債費比率（分子）の構造'!N$53),'実質公債費比率（分子）の構造'!N$53,NA())</f>
        <v>77</v>
      </c>
      <c r="M50" s="182" t="e">
        <f>NA()</f>
        <v>#N/A</v>
      </c>
      <c r="N50" s="182" t="e">
        <f>NA()</f>
        <v>#N/A</v>
      </c>
      <c r="O50" s="182">
        <f>IF(ISNUMBER('実質公債費比率（分子）の構造'!O$53),'実質公債費比率（分子）の構造'!O$53,NA())</f>
        <v>94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7454</v>
      </c>
      <c r="E56" s="181"/>
      <c r="F56" s="181"/>
      <c r="G56" s="181">
        <f>'将来負担比率（分子）の構造'!J$52</f>
        <v>7563</v>
      </c>
      <c r="H56" s="181"/>
      <c r="I56" s="181"/>
      <c r="J56" s="181">
        <f>'将来負担比率（分子）の構造'!K$52</f>
        <v>8116</v>
      </c>
      <c r="K56" s="181"/>
      <c r="L56" s="181"/>
      <c r="M56" s="181">
        <f>'将来負担比率（分子）の構造'!L$52</f>
        <v>8697</v>
      </c>
      <c r="N56" s="181"/>
      <c r="O56" s="181"/>
      <c r="P56" s="181">
        <f>'将来負担比率（分子）の構造'!M$52</f>
        <v>9286</v>
      </c>
    </row>
    <row r="57" spans="1:16">
      <c r="A57" s="181" t="s">
        <v>42</v>
      </c>
      <c r="B57" s="181"/>
      <c r="C57" s="181"/>
      <c r="D57" s="181">
        <f>'将来負担比率（分子）の構造'!I$51</f>
        <v>115</v>
      </c>
      <c r="E57" s="181"/>
      <c r="F57" s="181"/>
      <c r="G57" s="181">
        <f>'将来負担比率（分子）の構造'!J$51</f>
        <v>111</v>
      </c>
      <c r="H57" s="181"/>
      <c r="I57" s="181"/>
      <c r="J57" s="181">
        <f>'将来負担比率（分子）の構造'!K$51</f>
        <v>106</v>
      </c>
      <c r="K57" s="181"/>
      <c r="L57" s="181"/>
      <c r="M57" s="181">
        <f>'将来負担比率（分子）の構造'!L$51</f>
        <v>144</v>
      </c>
      <c r="N57" s="181"/>
      <c r="O57" s="181"/>
      <c r="P57" s="181">
        <f>'将来負担比率（分子）の構造'!M$51</f>
        <v>132</v>
      </c>
    </row>
    <row r="58" spans="1:16">
      <c r="A58" s="181" t="s">
        <v>41</v>
      </c>
      <c r="B58" s="181"/>
      <c r="C58" s="181"/>
      <c r="D58" s="181">
        <f>'将来負担比率（分子）の構造'!I$50</f>
        <v>3608</v>
      </c>
      <c r="E58" s="181"/>
      <c r="F58" s="181"/>
      <c r="G58" s="181">
        <f>'将来負担比率（分子）の構造'!J$50</f>
        <v>3423</v>
      </c>
      <c r="H58" s="181"/>
      <c r="I58" s="181"/>
      <c r="J58" s="181">
        <f>'将来負担比率（分子）の構造'!K$50</f>
        <v>2905</v>
      </c>
      <c r="K58" s="181"/>
      <c r="L58" s="181"/>
      <c r="M58" s="181">
        <f>'将来負担比率（分子）の構造'!L$50</f>
        <v>2633</v>
      </c>
      <c r="N58" s="181"/>
      <c r="O58" s="181"/>
      <c r="P58" s="181">
        <f>'将来負担比率（分子）の構造'!M$50</f>
        <v>2331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564</v>
      </c>
      <c r="C62" s="181"/>
      <c r="D62" s="181"/>
      <c r="E62" s="181">
        <f>'将来負担比率（分子）の構造'!J$45</f>
        <v>588</v>
      </c>
      <c r="F62" s="181"/>
      <c r="G62" s="181"/>
      <c r="H62" s="181">
        <f>'将来負担比率（分子）の構造'!K$45</f>
        <v>519</v>
      </c>
      <c r="I62" s="181"/>
      <c r="J62" s="181"/>
      <c r="K62" s="181">
        <f>'将来負担比率（分子）の構造'!L$45</f>
        <v>448</v>
      </c>
      <c r="L62" s="181"/>
      <c r="M62" s="181"/>
      <c r="N62" s="181">
        <f>'将来負担比率（分子）の構造'!M$45</f>
        <v>516</v>
      </c>
      <c r="O62" s="181"/>
      <c r="P62" s="181"/>
    </row>
    <row r="63" spans="1:16">
      <c r="A63" s="181" t="s">
        <v>34</v>
      </c>
      <c r="B63" s="181">
        <f>'将来負担比率（分子）の構造'!I$44</f>
        <v>245</v>
      </c>
      <c r="C63" s="181"/>
      <c r="D63" s="181"/>
      <c r="E63" s="181">
        <f>'将来負担比率（分子）の構造'!J$44</f>
        <v>215</v>
      </c>
      <c r="F63" s="181"/>
      <c r="G63" s="181"/>
      <c r="H63" s="181">
        <f>'将来負担比率（分子）の構造'!K$44</f>
        <v>263</v>
      </c>
      <c r="I63" s="181"/>
      <c r="J63" s="181"/>
      <c r="K63" s="181">
        <f>'将来負担比率（分子）の構造'!L$44</f>
        <v>309</v>
      </c>
      <c r="L63" s="181"/>
      <c r="M63" s="181"/>
      <c r="N63" s="181">
        <f>'将来負担比率（分子）の構造'!M$44</f>
        <v>278</v>
      </c>
      <c r="O63" s="181"/>
      <c r="P63" s="181"/>
    </row>
    <row r="64" spans="1:16">
      <c r="A64" s="181" t="s">
        <v>33</v>
      </c>
      <c r="B64" s="181">
        <f>'将来負担比率（分子）の構造'!I$43</f>
        <v>3665</v>
      </c>
      <c r="C64" s="181"/>
      <c r="D64" s="181"/>
      <c r="E64" s="181">
        <f>'将来負担比率（分子）の構造'!J$43</f>
        <v>3647</v>
      </c>
      <c r="F64" s="181"/>
      <c r="G64" s="181"/>
      <c r="H64" s="181">
        <f>'将来負担比率（分子）の構造'!K$43</f>
        <v>3562</v>
      </c>
      <c r="I64" s="181"/>
      <c r="J64" s="181"/>
      <c r="K64" s="181">
        <f>'将来負担比率（分子）の構造'!L$43</f>
        <v>3490</v>
      </c>
      <c r="L64" s="181"/>
      <c r="M64" s="181"/>
      <c r="N64" s="181">
        <f>'将来負担比率（分子）の構造'!M$43</f>
        <v>3410</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6271</v>
      </c>
      <c r="C66" s="181"/>
      <c r="D66" s="181"/>
      <c r="E66" s="181">
        <f>'将来負担比率（分子）の構造'!J$41</f>
        <v>6591</v>
      </c>
      <c r="F66" s="181"/>
      <c r="G66" s="181"/>
      <c r="H66" s="181">
        <f>'将来負担比率（分子）の構造'!K$41</f>
        <v>7531</v>
      </c>
      <c r="I66" s="181"/>
      <c r="J66" s="181"/>
      <c r="K66" s="181">
        <f>'将来負担比率（分子）の構造'!L$41</f>
        <v>8160</v>
      </c>
      <c r="L66" s="181"/>
      <c r="M66" s="181"/>
      <c r="N66" s="181">
        <f>'将来負担比率（分子）の構造'!M$41</f>
        <v>9600</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748</v>
      </c>
      <c r="J67" s="181" t="e">
        <f>NA()</f>
        <v>#N/A</v>
      </c>
      <c r="K67" s="181" t="e">
        <f>NA()</f>
        <v>#N/A</v>
      </c>
      <c r="L67" s="181">
        <f>IF(ISNUMBER('将来負担比率（分子）の構造'!L$53), IF('将来負担比率（分子）の構造'!L$53 &lt; 0, 0, '将来負担比率（分子）の構造'!L$53), NA())</f>
        <v>933</v>
      </c>
      <c r="M67" s="181" t="e">
        <f>NA()</f>
        <v>#N/A</v>
      </c>
      <c r="N67" s="181" t="e">
        <f>NA()</f>
        <v>#N/A</v>
      </c>
      <c r="O67" s="181">
        <f>IF(ISNUMBER('将来負担比率（分子）の構造'!M$53), IF('将来負担比率（分子）の構造'!M$53 &lt; 0, 0, '将来負担比率（分子）の構造'!M$53), NA())</f>
        <v>2055</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1025</v>
      </c>
      <c r="C72" s="185">
        <f>基金残高に係る経年分析!G55</f>
        <v>1055</v>
      </c>
      <c r="D72" s="185">
        <f>基金残高に係る経年分析!H55</f>
        <v>956</v>
      </c>
    </row>
    <row r="73" spans="1:16">
      <c r="A73" s="184" t="s">
        <v>78</v>
      </c>
      <c r="B73" s="185" t="str">
        <f>基金残高に係る経年分析!F56</f>
        <v>-</v>
      </c>
      <c r="C73" s="185" t="str">
        <f>基金残高に係る経年分析!G56</f>
        <v>-</v>
      </c>
      <c r="D73" s="185" t="str">
        <f>基金残高に係る経年分析!H56</f>
        <v>-</v>
      </c>
    </row>
    <row r="74" spans="1:16">
      <c r="A74" s="184" t="s">
        <v>79</v>
      </c>
      <c r="B74" s="185">
        <f>基金残高に係る経年分析!F57</f>
        <v>1778</v>
      </c>
      <c r="C74" s="185">
        <f>基金残高に係る経年分析!G57</f>
        <v>1487</v>
      </c>
      <c r="D74" s="185">
        <f>基金残高に係る経年分析!H57</f>
        <v>1203</v>
      </c>
    </row>
  </sheetData>
  <sheetProtection algorithmName="SHA-512" hashValue="pXMOC2zjRhDoMrOniEpaBXzo5KJDcoNGNAO3eyLWhSFS5Lc6E7Z1WQ0ruY8BqZNGCy8fefj6GOM9jQyEa+idgg==" saltValue="HZvlxk5ZIn6A4wftd/1q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223</v>
      </c>
      <c r="C5" s="745"/>
      <c r="D5" s="745"/>
      <c r="E5" s="745"/>
      <c r="F5" s="745"/>
      <c r="G5" s="745"/>
      <c r="H5" s="745"/>
      <c r="I5" s="745"/>
      <c r="J5" s="745"/>
      <c r="K5" s="745"/>
      <c r="L5" s="745"/>
      <c r="M5" s="745"/>
      <c r="N5" s="745"/>
      <c r="O5" s="745"/>
      <c r="P5" s="745"/>
      <c r="Q5" s="746"/>
      <c r="R5" s="733">
        <v>2051433</v>
      </c>
      <c r="S5" s="734"/>
      <c r="T5" s="734"/>
      <c r="U5" s="734"/>
      <c r="V5" s="734"/>
      <c r="W5" s="734"/>
      <c r="X5" s="734"/>
      <c r="Y5" s="777"/>
      <c r="Z5" s="795">
        <v>19.600000000000001</v>
      </c>
      <c r="AA5" s="795"/>
      <c r="AB5" s="795"/>
      <c r="AC5" s="795"/>
      <c r="AD5" s="796">
        <v>2051433</v>
      </c>
      <c r="AE5" s="796"/>
      <c r="AF5" s="796"/>
      <c r="AG5" s="796"/>
      <c r="AH5" s="796"/>
      <c r="AI5" s="796"/>
      <c r="AJ5" s="796"/>
      <c r="AK5" s="796"/>
      <c r="AL5" s="778">
        <v>40.6</v>
      </c>
      <c r="AM5" s="749"/>
      <c r="AN5" s="749"/>
      <c r="AO5" s="779"/>
      <c r="AP5" s="744" t="s">
        <v>224</v>
      </c>
      <c r="AQ5" s="745"/>
      <c r="AR5" s="745"/>
      <c r="AS5" s="745"/>
      <c r="AT5" s="745"/>
      <c r="AU5" s="745"/>
      <c r="AV5" s="745"/>
      <c r="AW5" s="745"/>
      <c r="AX5" s="745"/>
      <c r="AY5" s="745"/>
      <c r="AZ5" s="745"/>
      <c r="BA5" s="745"/>
      <c r="BB5" s="745"/>
      <c r="BC5" s="745"/>
      <c r="BD5" s="745"/>
      <c r="BE5" s="745"/>
      <c r="BF5" s="746"/>
      <c r="BG5" s="678">
        <v>2051433</v>
      </c>
      <c r="BH5" s="679"/>
      <c r="BI5" s="679"/>
      <c r="BJ5" s="679"/>
      <c r="BK5" s="679"/>
      <c r="BL5" s="679"/>
      <c r="BM5" s="679"/>
      <c r="BN5" s="680"/>
      <c r="BO5" s="715">
        <v>100</v>
      </c>
      <c r="BP5" s="715"/>
      <c r="BQ5" s="715"/>
      <c r="BR5" s="715"/>
      <c r="BS5" s="716">
        <v>26201</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c r="B6" s="675" t="s">
        <v>228</v>
      </c>
      <c r="C6" s="676"/>
      <c r="D6" s="676"/>
      <c r="E6" s="676"/>
      <c r="F6" s="676"/>
      <c r="G6" s="676"/>
      <c r="H6" s="676"/>
      <c r="I6" s="676"/>
      <c r="J6" s="676"/>
      <c r="K6" s="676"/>
      <c r="L6" s="676"/>
      <c r="M6" s="676"/>
      <c r="N6" s="676"/>
      <c r="O6" s="676"/>
      <c r="P6" s="676"/>
      <c r="Q6" s="677"/>
      <c r="R6" s="678">
        <v>83065</v>
      </c>
      <c r="S6" s="679"/>
      <c r="T6" s="679"/>
      <c r="U6" s="679"/>
      <c r="V6" s="679"/>
      <c r="W6" s="679"/>
      <c r="X6" s="679"/>
      <c r="Y6" s="680"/>
      <c r="Z6" s="715">
        <v>0.8</v>
      </c>
      <c r="AA6" s="715"/>
      <c r="AB6" s="715"/>
      <c r="AC6" s="715"/>
      <c r="AD6" s="716">
        <v>83065</v>
      </c>
      <c r="AE6" s="716"/>
      <c r="AF6" s="716"/>
      <c r="AG6" s="716"/>
      <c r="AH6" s="716"/>
      <c r="AI6" s="716"/>
      <c r="AJ6" s="716"/>
      <c r="AK6" s="716"/>
      <c r="AL6" s="681">
        <v>1.6</v>
      </c>
      <c r="AM6" s="682"/>
      <c r="AN6" s="682"/>
      <c r="AO6" s="717"/>
      <c r="AP6" s="675" t="s">
        <v>229</v>
      </c>
      <c r="AQ6" s="676"/>
      <c r="AR6" s="676"/>
      <c r="AS6" s="676"/>
      <c r="AT6" s="676"/>
      <c r="AU6" s="676"/>
      <c r="AV6" s="676"/>
      <c r="AW6" s="676"/>
      <c r="AX6" s="676"/>
      <c r="AY6" s="676"/>
      <c r="AZ6" s="676"/>
      <c r="BA6" s="676"/>
      <c r="BB6" s="676"/>
      <c r="BC6" s="676"/>
      <c r="BD6" s="676"/>
      <c r="BE6" s="676"/>
      <c r="BF6" s="677"/>
      <c r="BG6" s="678">
        <v>2051433</v>
      </c>
      <c r="BH6" s="679"/>
      <c r="BI6" s="679"/>
      <c r="BJ6" s="679"/>
      <c r="BK6" s="679"/>
      <c r="BL6" s="679"/>
      <c r="BM6" s="679"/>
      <c r="BN6" s="680"/>
      <c r="BO6" s="715">
        <v>100</v>
      </c>
      <c r="BP6" s="715"/>
      <c r="BQ6" s="715"/>
      <c r="BR6" s="715"/>
      <c r="BS6" s="716">
        <v>26201</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107047</v>
      </c>
      <c r="CS6" s="679"/>
      <c r="CT6" s="679"/>
      <c r="CU6" s="679"/>
      <c r="CV6" s="679"/>
      <c r="CW6" s="679"/>
      <c r="CX6" s="679"/>
      <c r="CY6" s="680"/>
      <c r="CZ6" s="778">
        <v>1.1000000000000001</v>
      </c>
      <c r="DA6" s="749"/>
      <c r="DB6" s="749"/>
      <c r="DC6" s="781"/>
      <c r="DD6" s="684" t="s">
        <v>231</v>
      </c>
      <c r="DE6" s="679"/>
      <c r="DF6" s="679"/>
      <c r="DG6" s="679"/>
      <c r="DH6" s="679"/>
      <c r="DI6" s="679"/>
      <c r="DJ6" s="679"/>
      <c r="DK6" s="679"/>
      <c r="DL6" s="679"/>
      <c r="DM6" s="679"/>
      <c r="DN6" s="679"/>
      <c r="DO6" s="679"/>
      <c r="DP6" s="680"/>
      <c r="DQ6" s="684">
        <v>107017</v>
      </c>
      <c r="DR6" s="679"/>
      <c r="DS6" s="679"/>
      <c r="DT6" s="679"/>
      <c r="DU6" s="679"/>
      <c r="DV6" s="679"/>
      <c r="DW6" s="679"/>
      <c r="DX6" s="679"/>
      <c r="DY6" s="679"/>
      <c r="DZ6" s="679"/>
      <c r="EA6" s="679"/>
      <c r="EB6" s="679"/>
      <c r="EC6" s="722"/>
    </row>
    <row r="7" spans="2:143" ht="11.25" customHeight="1">
      <c r="B7" s="675" t="s">
        <v>232</v>
      </c>
      <c r="C7" s="676"/>
      <c r="D7" s="676"/>
      <c r="E7" s="676"/>
      <c r="F7" s="676"/>
      <c r="G7" s="676"/>
      <c r="H7" s="676"/>
      <c r="I7" s="676"/>
      <c r="J7" s="676"/>
      <c r="K7" s="676"/>
      <c r="L7" s="676"/>
      <c r="M7" s="676"/>
      <c r="N7" s="676"/>
      <c r="O7" s="676"/>
      <c r="P7" s="676"/>
      <c r="Q7" s="677"/>
      <c r="R7" s="678">
        <v>2979</v>
      </c>
      <c r="S7" s="679"/>
      <c r="T7" s="679"/>
      <c r="U7" s="679"/>
      <c r="V7" s="679"/>
      <c r="W7" s="679"/>
      <c r="X7" s="679"/>
      <c r="Y7" s="680"/>
      <c r="Z7" s="715">
        <v>0</v>
      </c>
      <c r="AA7" s="715"/>
      <c r="AB7" s="715"/>
      <c r="AC7" s="715"/>
      <c r="AD7" s="716">
        <v>2979</v>
      </c>
      <c r="AE7" s="716"/>
      <c r="AF7" s="716"/>
      <c r="AG7" s="716"/>
      <c r="AH7" s="716"/>
      <c r="AI7" s="716"/>
      <c r="AJ7" s="716"/>
      <c r="AK7" s="716"/>
      <c r="AL7" s="681">
        <v>0.1</v>
      </c>
      <c r="AM7" s="682"/>
      <c r="AN7" s="682"/>
      <c r="AO7" s="717"/>
      <c r="AP7" s="675" t="s">
        <v>233</v>
      </c>
      <c r="AQ7" s="676"/>
      <c r="AR7" s="676"/>
      <c r="AS7" s="676"/>
      <c r="AT7" s="676"/>
      <c r="AU7" s="676"/>
      <c r="AV7" s="676"/>
      <c r="AW7" s="676"/>
      <c r="AX7" s="676"/>
      <c r="AY7" s="676"/>
      <c r="AZ7" s="676"/>
      <c r="BA7" s="676"/>
      <c r="BB7" s="676"/>
      <c r="BC7" s="676"/>
      <c r="BD7" s="676"/>
      <c r="BE7" s="676"/>
      <c r="BF7" s="677"/>
      <c r="BG7" s="678">
        <v>930562</v>
      </c>
      <c r="BH7" s="679"/>
      <c r="BI7" s="679"/>
      <c r="BJ7" s="679"/>
      <c r="BK7" s="679"/>
      <c r="BL7" s="679"/>
      <c r="BM7" s="679"/>
      <c r="BN7" s="680"/>
      <c r="BO7" s="715">
        <v>45.4</v>
      </c>
      <c r="BP7" s="715"/>
      <c r="BQ7" s="715"/>
      <c r="BR7" s="715"/>
      <c r="BS7" s="716">
        <v>26201</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1001421</v>
      </c>
      <c r="CS7" s="679"/>
      <c r="CT7" s="679"/>
      <c r="CU7" s="679"/>
      <c r="CV7" s="679"/>
      <c r="CW7" s="679"/>
      <c r="CX7" s="679"/>
      <c r="CY7" s="680"/>
      <c r="CZ7" s="715">
        <v>10.3</v>
      </c>
      <c r="DA7" s="715"/>
      <c r="DB7" s="715"/>
      <c r="DC7" s="715"/>
      <c r="DD7" s="684">
        <v>99929</v>
      </c>
      <c r="DE7" s="679"/>
      <c r="DF7" s="679"/>
      <c r="DG7" s="679"/>
      <c r="DH7" s="679"/>
      <c r="DI7" s="679"/>
      <c r="DJ7" s="679"/>
      <c r="DK7" s="679"/>
      <c r="DL7" s="679"/>
      <c r="DM7" s="679"/>
      <c r="DN7" s="679"/>
      <c r="DO7" s="679"/>
      <c r="DP7" s="680"/>
      <c r="DQ7" s="684">
        <v>846567</v>
      </c>
      <c r="DR7" s="679"/>
      <c r="DS7" s="679"/>
      <c r="DT7" s="679"/>
      <c r="DU7" s="679"/>
      <c r="DV7" s="679"/>
      <c r="DW7" s="679"/>
      <c r="DX7" s="679"/>
      <c r="DY7" s="679"/>
      <c r="DZ7" s="679"/>
      <c r="EA7" s="679"/>
      <c r="EB7" s="679"/>
      <c r="EC7" s="722"/>
    </row>
    <row r="8" spans="2:143" ht="11.25" customHeight="1">
      <c r="B8" s="675" t="s">
        <v>235</v>
      </c>
      <c r="C8" s="676"/>
      <c r="D8" s="676"/>
      <c r="E8" s="676"/>
      <c r="F8" s="676"/>
      <c r="G8" s="676"/>
      <c r="H8" s="676"/>
      <c r="I8" s="676"/>
      <c r="J8" s="676"/>
      <c r="K8" s="676"/>
      <c r="L8" s="676"/>
      <c r="M8" s="676"/>
      <c r="N8" s="676"/>
      <c r="O8" s="676"/>
      <c r="P8" s="676"/>
      <c r="Q8" s="677"/>
      <c r="R8" s="678">
        <v>9189</v>
      </c>
      <c r="S8" s="679"/>
      <c r="T8" s="679"/>
      <c r="U8" s="679"/>
      <c r="V8" s="679"/>
      <c r="W8" s="679"/>
      <c r="X8" s="679"/>
      <c r="Y8" s="680"/>
      <c r="Z8" s="715">
        <v>0.1</v>
      </c>
      <c r="AA8" s="715"/>
      <c r="AB8" s="715"/>
      <c r="AC8" s="715"/>
      <c r="AD8" s="716">
        <v>9189</v>
      </c>
      <c r="AE8" s="716"/>
      <c r="AF8" s="716"/>
      <c r="AG8" s="716"/>
      <c r="AH8" s="716"/>
      <c r="AI8" s="716"/>
      <c r="AJ8" s="716"/>
      <c r="AK8" s="716"/>
      <c r="AL8" s="681">
        <v>0.2</v>
      </c>
      <c r="AM8" s="682"/>
      <c r="AN8" s="682"/>
      <c r="AO8" s="717"/>
      <c r="AP8" s="675" t="s">
        <v>236</v>
      </c>
      <c r="AQ8" s="676"/>
      <c r="AR8" s="676"/>
      <c r="AS8" s="676"/>
      <c r="AT8" s="676"/>
      <c r="AU8" s="676"/>
      <c r="AV8" s="676"/>
      <c r="AW8" s="676"/>
      <c r="AX8" s="676"/>
      <c r="AY8" s="676"/>
      <c r="AZ8" s="676"/>
      <c r="BA8" s="676"/>
      <c r="BB8" s="676"/>
      <c r="BC8" s="676"/>
      <c r="BD8" s="676"/>
      <c r="BE8" s="676"/>
      <c r="BF8" s="677"/>
      <c r="BG8" s="678">
        <v>34303</v>
      </c>
      <c r="BH8" s="679"/>
      <c r="BI8" s="679"/>
      <c r="BJ8" s="679"/>
      <c r="BK8" s="679"/>
      <c r="BL8" s="679"/>
      <c r="BM8" s="679"/>
      <c r="BN8" s="680"/>
      <c r="BO8" s="715">
        <v>1.7</v>
      </c>
      <c r="BP8" s="715"/>
      <c r="BQ8" s="715"/>
      <c r="BR8" s="715"/>
      <c r="BS8" s="684" t="s">
        <v>137</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3368103</v>
      </c>
      <c r="CS8" s="679"/>
      <c r="CT8" s="679"/>
      <c r="CU8" s="679"/>
      <c r="CV8" s="679"/>
      <c r="CW8" s="679"/>
      <c r="CX8" s="679"/>
      <c r="CY8" s="680"/>
      <c r="CZ8" s="715">
        <v>34.6</v>
      </c>
      <c r="DA8" s="715"/>
      <c r="DB8" s="715"/>
      <c r="DC8" s="715"/>
      <c r="DD8" s="684">
        <v>568368</v>
      </c>
      <c r="DE8" s="679"/>
      <c r="DF8" s="679"/>
      <c r="DG8" s="679"/>
      <c r="DH8" s="679"/>
      <c r="DI8" s="679"/>
      <c r="DJ8" s="679"/>
      <c r="DK8" s="679"/>
      <c r="DL8" s="679"/>
      <c r="DM8" s="679"/>
      <c r="DN8" s="679"/>
      <c r="DO8" s="679"/>
      <c r="DP8" s="680"/>
      <c r="DQ8" s="684">
        <v>1627044</v>
      </c>
      <c r="DR8" s="679"/>
      <c r="DS8" s="679"/>
      <c r="DT8" s="679"/>
      <c r="DU8" s="679"/>
      <c r="DV8" s="679"/>
      <c r="DW8" s="679"/>
      <c r="DX8" s="679"/>
      <c r="DY8" s="679"/>
      <c r="DZ8" s="679"/>
      <c r="EA8" s="679"/>
      <c r="EB8" s="679"/>
      <c r="EC8" s="722"/>
    </row>
    <row r="9" spans="2:143" ht="11.25" customHeight="1">
      <c r="B9" s="675" t="s">
        <v>238</v>
      </c>
      <c r="C9" s="676"/>
      <c r="D9" s="676"/>
      <c r="E9" s="676"/>
      <c r="F9" s="676"/>
      <c r="G9" s="676"/>
      <c r="H9" s="676"/>
      <c r="I9" s="676"/>
      <c r="J9" s="676"/>
      <c r="K9" s="676"/>
      <c r="L9" s="676"/>
      <c r="M9" s="676"/>
      <c r="N9" s="676"/>
      <c r="O9" s="676"/>
      <c r="P9" s="676"/>
      <c r="Q9" s="677"/>
      <c r="R9" s="678">
        <v>5398</v>
      </c>
      <c r="S9" s="679"/>
      <c r="T9" s="679"/>
      <c r="U9" s="679"/>
      <c r="V9" s="679"/>
      <c r="W9" s="679"/>
      <c r="X9" s="679"/>
      <c r="Y9" s="680"/>
      <c r="Z9" s="715">
        <v>0.1</v>
      </c>
      <c r="AA9" s="715"/>
      <c r="AB9" s="715"/>
      <c r="AC9" s="715"/>
      <c r="AD9" s="716">
        <v>5398</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754291</v>
      </c>
      <c r="BH9" s="679"/>
      <c r="BI9" s="679"/>
      <c r="BJ9" s="679"/>
      <c r="BK9" s="679"/>
      <c r="BL9" s="679"/>
      <c r="BM9" s="679"/>
      <c r="BN9" s="680"/>
      <c r="BO9" s="715">
        <v>36.799999999999997</v>
      </c>
      <c r="BP9" s="715"/>
      <c r="BQ9" s="715"/>
      <c r="BR9" s="715"/>
      <c r="BS9" s="684" t="s">
        <v>240</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762269</v>
      </c>
      <c r="CS9" s="679"/>
      <c r="CT9" s="679"/>
      <c r="CU9" s="679"/>
      <c r="CV9" s="679"/>
      <c r="CW9" s="679"/>
      <c r="CX9" s="679"/>
      <c r="CY9" s="680"/>
      <c r="CZ9" s="715">
        <v>7.8</v>
      </c>
      <c r="DA9" s="715"/>
      <c r="DB9" s="715"/>
      <c r="DC9" s="715"/>
      <c r="DD9" s="684">
        <v>54420</v>
      </c>
      <c r="DE9" s="679"/>
      <c r="DF9" s="679"/>
      <c r="DG9" s="679"/>
      <c r="DH9" s="679"/>
      <c r="DI9" s="679"/>
      <c r="DJ9" s="679"/>
      <c r="DK9" s="679"/>
      <c r="DL9" s="679"/>
      <c r="DM9" s="679"/>
      <c r="DN9" s="679"/>
      <c r="DO9" s="679"/>
      <c r="DP9" s="680"/>
      <c r="DQ9" s="684">
        <v>581637</v>
      </c>
      <c r="DR9" s="679"/>
      <c r="DS9" s="679"/>
      <c r="DT9" s="679"/>
      <c r="DU9" s="679"/>
      <c r="DV9" s="679"/>
      <c r="DW9" s="679"/>
      <c r="DX9" s="679"/>
      <c r="DY9" s="679"/>
      <c r="DZ9" s="679"/>
      <c r="EA9" s="679"/>
      <c r="EB9" s="679"/>
      <c r="EC9" s="722"/>
    </row>
    <row r="10" spans="2:143" ht="11.25" customHeight="1">
      <c r="B10" s="675" t="s">
        <v>242</v>
      </c>
      <c r="C10" s="676"/>
      <c r="D10" s="676"/>
      <c r="E10" s="676"/>
      <c r="F10" s="676"/>
      <c r="G10" s="676"/>
      <c r="H10" s="676"/>
      <c r="I10" s="676"/>
      <c r="J10" s="676"/>
      <c r="K10" s="676"/>
      <c r="L10" s="676"/>
      <c r="M10" s="676"/>
      <c r="N10" s="676"/>
      <c r="O10" s="676"/>
      <c r="P10" s="676"/>
      <c r="Q10" s="677"/>
      <c r="R10" s="678" t="s">
        <v>231</v>
      </c>
      <c r="S10" s="679"/>
      <c r="T10" s="679"/>
      <c r="U10" s="679"/>
      <c r="V10" s="679"/>
      <c r="W10" s="679"/>
      <c r="X10" s="679"/>
      <c r="Y10" s="680"/>
      <c r="Z10" s="715" t="s">
        <v>231</v>
      </c>
      <c r="AA10" s="715"/>
      <c r="AB10" s="715"/>
      <c r="AC10" s="715"/>
      <c r="AD10" s="716" t="s">
        <v>231</v>
      </c>
      <c r="AE10" s="716"/>
      <c r="AF10" s="716"/>
      <c r="AG10" s="716"/>
      <c r="AH10" s="716"/>
      <c r="AI10" s="716"/>
      <c r="AJ10" s="716"/>
      <c r="AK10" s="716"/>
      <c r="AL10" s="681" t="s">
        <v>231</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69153</v>
      </c>
      <c r="BH10" s="679"/>
      <c r="BI10" s="679"/>
      <c r="BJ10" s="679"/>
      <c r="BK10" s="679"/>
      <c r="BL10" s="679"/>
      <c r="BM10" s="679"/>
      <c r="BN10" s="680"/>
      <c r="BO10" s="715">
        <v>3.4</v>
      </c>
      <c r="BP10" s="715"/>
      <c r="BQ10" s="715"/>
      <c r="BR10" s="715"/>
      <c r="BS10" s="684">
        <v>11620</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5000</v>
      </c>
      <c r="CS10" s="679"/>
      <c r="CT10" s="679"/>
      <c r="CU10" s="679"/>
      <c r="CV10" s="679"/>
      <c r="CW10" s="679"/>
      <c r="CX10" s="679"/>
      <c r="CY10" s="680"/>
      <c r="CZ10" s="715">
        <v>0.1</v>
      </c>
      <c r="DA10" s="715"/>
      <c r="DB10" s="715"/>
      <c r="DC10" s="715"/>
      <c r="DD10" s="684" t="s">
        <v>231</v>
      </c>
      <c r="DE10" s="679"/>
      <c r="DF10" s="679"/>
      <c r="DG10" s="679"/>
      <c r="DH10" s="679"/>
      <c r="DI10" s="679"/>
      <c r="DJ10" s="679"/>
      <c r="DK10" s="679"/>
      <c r="DL10" s="679"/>
      <c r="DM10" s="679"/>
      <c r="DN10" s="679"/>
      <c r="DO10" s="679"/>
      <c r="DP10" s="680"/>
      <c r="DQ10" s="684" t="s">
        <v>231</v>
      </c>
      <c r="DR10" s="679"/>
      <c r="DS10" s="679"/>
      <c r="DT10" s="679"/>
      <c r="DU10" s="679"/>
      <c r="DV10" s="679"/>
      <c r="DW10" s="679"/>
      <c r="DX10" s="679"/>
      <c r="DY10" s="679"/>
      <c r="DZ10" s="679"/>
      <c r="EA10" s="679"/>
      <c r="EB10" s="679"/>
      <c r="EC10" s="722"/>
    </row>
    <row r="11" spans="2:143" ht="11.25" customHeight="1">
      <c r="B11" s="675" t="s">
        <v>245</v>
      </c>
      <c r="C11" s="676"/>
      <c r="D11" s="676"/>
      <c r="E11" s="676"/>
      <c r="F11" s="676"/>
      <c r="G11" s="676"/>
      <c r="H11" s="676"/>
      <c r="I11" s="676"/>
      <c r="J11" s="676"/>
      <c r="K11" s="676"/>
      <c r="L11" s="676"/>
      <c r="M11" s="676"/>
      <c r="N11" s="676"/>
      <c r="O11" s="676"/>
      <c r="P11" s="676"/>
      <c r="Q11" s="677"/>
      <c r="R11" s="678">
        <v>355063</v>
      </c>
      <c r="S11" s="679"/>
      <c r="T11" s="679"/>
      <c r="U11" s="679"/>
      <c r="V11" s="679"/>
      <c r="W11" s="679"/>
      <c r="X11" s="679"/>
      <c r="Y11" s="680"/>
      <c r="Z11" s="681">
        <v>3.4</v>
      </c>
      <c r="AA11" s="682"/>
      <c r="AB11" s="682"/>
      <c r="AC11" s="683"/>
      <c r="AD11" s="684">
        <v>355063</v>
      </c>
      <c r="AE11" s="679"/>
      <c r="AF11" s="679"/>
      <c r="AG11" s="679"/>
      <c r="AH11" s="679"/>
      <c r="AI11" s="679"/>
      <c r="AJ11" s="679"/>
      <c r="AK11" s="680"/>
      <c r="AL11" s="681">
        <v>7</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72815</v>
      </c>
      <c r="BH11" s="679"/>
      <c r="BI11" s="679"/>
      <c r="BJ11" s="679"/>
      <c r="BK11" s="679"/>
      <c r="BL11" s="679"/>
      <c r="BM11" s="679"/>
      <c r="BN11" s="680"/>
      <c r="BO11" s="715">
        <v>3.5</v>
      </c>
      <c r="BP11" s="715"/>
      <c r="BQ11" s="715"/>
      <c r="BR11" s="715"/>
      <c r="BS11" s="684">
        <v>14581</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230685</v>
      </c>
      <c r="CS11" s="679"/>
      <c r="CT11" s="679"/>
      <c r="CU11" s="679"/>
      <c r="CV11" s="679"/>
      <c r="CW11" s="679"/>
      <c r="CX11" s="679"/>
      <c r="CY11" s="680"/>
      <c r="CZ11" s="715">
        <v>2.4</v>
      </c>
      <c r="DA11" s="715"/>
      <c r="DB11" s="715"/>
      <c r="DC11" s="715"/>
      <c r="DD11" s="684">
        <v>33709</v>
      </c>
      <c r="DE11" s="679"/>
      <c r="DF11" s="679"/>
      <c r="DG11" s="679"/>
      <c r="DH11" s="679"/>
      <c r="DI11" s="679"/>
      <c r="DJ11" s="679"/>
      <c r="DK11" s="679"/>
      <c r="DL11" s="679"/>
      <c r="DM11" s="679"/>
      <c r="DN11" s="679"/>
      <c r="DO11" s="679"/>
      <c r="DP11" s="680"/>
      <c r="DQ11" s="684">
        <v>172018</v>
      </c>
      <c r="DR11" s="679"/>
      <c r="DS11" s="679"/>
      <c r="DT11" s="679"/>
      <c r="DU11" s="679"/>
      <c r="DV11" s="679"/>
      <c r="DW11" s="679"/>
      <c r="DX11" s="679"/>
      <c r="DY11" s="679"/>
      <c r="DZ11" s="679"/>
      <c r="EA11" s="679"/>
      <c r="EB11" s="679"/>
      <c r="EC11" s="722"/>
    </row>
    <row r="12" spans="2:143" ht="11.25" customHeight="1">
      <c r="B12" s="675" t="s">
        <v>248</v>
      </c>
      <c r="C12" s="676"/>
      <c r="D12" s="676"/>
      <c r="E12" s="676"/>
      <c r="F12" s="676"/>
      <c r="G12" s="676"/>
      <c r="H12" s="676"/>
      <c r="I12" s="676"/>
      <c r="J12" s="676"/>
      <c r="K12" s="676"/>
      <c r="L12" s="676"/>
      <c r="M12" s="676"/>
      <c r="N12" s="676"/>
      <c r="O12" s="676"/>
      <c r="P12" s="676"/>
      <c r="Q12" s="677"/>
      <c r="R12" s="678" t="s">
        <v>231</v>
      </c>
      <c r="S12" s="679"/>
      <c r="T12" s="679"/>
      <c r="U12" s="679"/>
      <c r="V12" s="679"/>
      <c r="W12" s="679"/>
      <c r="X12" s="679"/>
      <c r="Y12" s="680"/>
      <c r="Z12" s="715" t="s">
        <v>231</v>
      </c>
      <c r="AA12" s="715"/>
      <c r="AB12" s="715"/>
      <c r="AC12" s="715"/>
      <c r="AD12" s="716" t="s">
        <v>231</v>
      </c>
      <c r="AE12" s="716"/>
      <c r="AF12" s="716"/>
      <c r="AG12" s="716"/>
      <c r="AH12" s="716"/>
      <c r="AI12" s="716"/>
      <c r="AJ12" s="716"/>
      <c r="AK12" s="716"/>
      <c r="AL12" s="681" t="s">
        <v>240</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928305</v>
      </c>
      <c r="BH12" s="679"/>
      <c r="BI12" s="679"/>
      <c r="BJ12" s="679"/>
      <c r="BK12" s="679"/>
      <c r="BL12" s="679"/>
      <c r="BM12" s="679"/>
      <c r="BN12" s="680"/>
      <c r="BO12" s="715">
        <v>45.3</v>
      </c>
      <c r="BP12" s="715"/>
      <c r="BQ12" s="715"/>
      <c r="BR12" s="715"/>
      <c r="BS12" s="684" t="s">
        <v>240</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307675</v>
      </c>
      <c r="CS12" s="679"/>
      <c r="CT12" s="679"/>
      <c r="CU12" s="679"/>
      <c r="CV12" s="679"/>
      <c r="CW12" s="679"/>
      <c r="CX12" s="679"/>
      <c r="CY12" s="680"/>
      <c r="CZ12" s="715">
        <v>3.2</v>
      </c>
      <c r="DA12" s="715"/>
      <c r="DB12" s="715"/>
      <c r="DC12" s="715"/>
      <c r="DD12" s="684">
        <v>52581</v>
      </c>
      <c r="DE12" s="679"/>
      <c r="DF12" s="679"/>
      <c r="DG12" s="679"/>
      <c r="DH12" s="679"/>
      <c r="DI12" s="679"/>
      <c r="DJ12" s="679"/>
      <c r="DK12" s="679"/>
      <c r="DL12" s="679"/>
      <c r="DM12" s="679"/>
      <c r="DN12" s="679"/>
      <c r="DO12" s="679"/>
      <c r="DP12" s="680"/>
      <c r="DQ12" s="684">
        <v>158472</v>
      </c>
      <c r="DR12" s="679"/>
      <c r="DS12" s="679"/>
      <c r="DT12" s="679"/>
      <c r="DU12" s="679"/>
      <c r="DV12" s="679"/>
      <c r="DW12" s="679"/>
      <c r="DX12" s="679"/>
      <c r="DY12" s="679"/>
      <c r="DZ12" s="679"/>
      <c r="EA12" s="679"/>
      <c r="EB12" s="679"/>
      <c r="EC12" s="722"/>
    </row>
    <row r="13" spans="2:143" ht="11.25" customHeight="1">
      <c r="B13" s="675" t="s">
        <v>251</v>
      </c>
      <c r="C13" s="676"/>
      <c r="D13" s="676"/>
      <c r="E13" s="676"/>
      <c r="F13" s="676"/>
      <c r="G13" s="676"/>
      <c r="H13" s="676"/>
      <c r="I13" s="676"/>
      <c r="J13" s="676"/>
      <c r="K13" s="676"/>
      <c r="L13" s="676"/>
      <c r="M13" s="676"/>
      <c r="N13" s="676"/>
      <c r="O13" s="676"/>
      <c r="P13" s="676"/>
      <c r="Q13" s="677"/>
      <c r="R13" s="678" t="s">
        <v>231</v>
      </c>
      <c r="S13" s="679"/>
      <c r="T13" s="679"/>
      <c r="U13" s="679"/>
      <c r="V13" s="679"/>
      <c r="W13" s="679"/>
      <c r="X13" s="679"/>
      <c r="Y13" s="680"/>
      <c r="Z13" s="715" t="s">
        <v>137</v>
      </c>
      <c r="AA13" s="715"/>
      <c r="AB13" s="715"/>
      <c r="AC13" s="715"/>
      <c r="AD13" s="716" t="s">
        <v>240</v>
      </c>
      <c r="AE13" s="716"/>
      <c r="AF13" s="716"/>
      <c r="AG13" s="716"/>
      <c r="AH13" s="716"/>
      <c r="AI13" s="716"/>
      <c r="AJ13" s="716"/>
      <c r="AK13" s="716"/>
      <c r="AL13" s="681" t="s">
        <v>137</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911986</v>
      </c>
      <c r="BH13" s="679"/>
      <c r="BI13" s="679"/>
      <c r="BJ13" s="679"/>
      <c r="BK13" s="679"/>
      <c r="BL13" s="679"/>
      <c r="BM13" s="679"/>
      <c r="BN13" s="680"/>
      <c r="BO13" s="715">
        <v>44.5</v>
      </c>
      <c r="BP13" s="715"/>
      <c r="BQ13" s="715"/>
      <c r="BR13" s="715"/>
      <c r="BS13" s="684" t="s">
        <v>231</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537494</v>
      </c>
      <c r="CS13" s="679"/>
      <c r="CT13" s="679"/>
      <c r="CU13" s="679"/>
      <c r="CV13" s="679"/>
      <c r="CW13" s="679"/>
      <c r="CX13" s="679"/>
      <c r="CY13" s="680"/>
      <c r="CZ13" s="715">
        <v>5.5</v>
      </c>
      <c r="DA13" s="715"/>
      <c r="DB13" s="715"/>
      <c r="DC13" s="715"/>
      <c r="DD13" s="684">
        <v>345298</v>
      </c>
      <c r="DE13" s="679"/>
      <c r="DF13" s="679"/>
      <c r="DG13" s="679"/>
      <c r="DH13" s="679"/>
      <c r="DI13" s="679"/>
      <c r="DJ13" s="679"/>
      <c r="DK13" s="679"/>
      <c r="DL13" s="679"/>
      <c r="DM13" s="679"/>
      <c r="DN13" s="679"/>
      <c r="DO13" s="679"/>
      <c r="DP13" s="680"/>
      <c r="DQ13" s="684">
        <v>387077</v>
      </c>
      <c r="DR13" s="679"/>
      <c r="DS13" s="679"/>
      <c r="DT13" s="679"/>
      <c r="DU13" s="679"/>
      <c r="DV13" s="679"/>
      <c r="DW13" s="679"/>
      <c r="DX13" s="679"/>
      <c r="DY13" s="679"/>
      <c r="DZ13" s="679"/>
      <c r="EA13" s="679"/>
      <c r="EB13" s="679"/>
      <c r="EC13" s="722"/>
    </row>
    <row r="14" spans="2:143" ht="11.25" customHeight="1">
      <c r="B14" s="675" t="s">
        <v>254</v>
      </c>
      <c r="C14" s="676"/>
      <c r="D14" s="676"/>
      <c r="E14" s="676"/>
      <c r="F14" s="676"/>
      <c r="G14" s="676"/>
      <c r="H14" s="676"/>
      <c r="I14" s="676"/>
      <c r="J14" s="676"/>
      <c r="K14" s="676"/>
      <c r="L14" s="676"/>
      <c r="M14" s="676"/>
      <c r="N14" s="676"/>
      <c r="O14" s="676"/>
      <c r="P14" s="676"/>
      <c r="Q14" s="677"/>
      <c r="R14" s="678">
        <v>10128</v>
      </c>
      <c r="S14" s="679"/>
      <c r="T14" s="679"/>
      <c r="U14" s="679"/>
      <c r="V14" s="679"/>
      <c r="W14" s="679"/>
      <c r="X14" s="679"/>
      <c r="Y14" s="680"/>
      <c r="Z14" s="715">
        <v>0.1</v>
      </c>
      <c r="AA14" s="715"/>
      <c r="AB14" s="715"/>
      <c r="AC14" s="715"/>
      <c r="AD14" s="716">
        <v>10128</v>
      </c>
      <c r="AE14" s="716"/>
      <c r="AF14" s="716"/>
      <c r="AG14" s="716"/>
      <c r="AH14" s="716"/>
      <c r="AI14" s="716"/>
      <c r="AJ14" s="716"/>
      <c r="AK14" s="716"/>
      <c r="AL14" s="681">
        <v>0.2</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80170</v>
      </c>
      <c r="BH14" s="679"/>
      <c r="BI14" s="679"/>
      <c r="BJ14" s="679"/>
      <c r="BK14" s="679"/>
      <c r="BL14" s="679"/>
      <c r="BM14" s="679"/>
      <c r="BN14" s="680"/>
      <c r="BO14" s="715">
        <v>3.9</v>
      </c>
      <c r="BP14" s="715"/>
      <c r="BQ14" s="715"/>
      <c r="BR14" s="715"/>
      <c r="BS14" s="684" t="s">
        <v>231</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587491</v>
      </c>
      <c r="CS14" s="679"/>
      <c r="CT14" s="679"/>
      <c r="CU14" s="679"/>
      <c r="CV14" s="679"/>
      <c r="CW14" s="679"/>
      <c r="CX14" s="679"/>
      <c r="CY14" s="680"/>
      <c r="CZ14" s="715">
        <v>6</v>
      </c>
      <c r="DA14" s="715"/>
      <c r="DB14" s="715"/>
      <c r="DC14" s="715"/>
      <c r="DD14" s="684">
        <v>156913</v>
      </c>
      <c r="DE14" s="679"/>
      <c r="DF14" s="679"/>
      <c r="DG14" s="679"/>
      <c r="DH14" s="679"/>
      <c r="DI14" s="679"/>
      <c r="DJ14" s="679"/>
      <c r="DK14" s="679"/>
      <c r="DL14" s="679"/>
      <c r="DM14" s="679"/>
      <c r="DN14" s="679"/>
      <c r="DO14" s="679"/>
      <c r="DP14" s="680"/>
      <c r="DQ14" s="684">
        <v>433378</v>
      </c>
      <c r="DR14" s="679"/>
      <c r="DS14" s="679"/>
      <c r="DT14" s="679"/>
      <c r="DU14" s="679"/>
      <c r="DV14" s="679"/>
      <c r="DW14" s="679"/>
      <c r="DX14" s="679"/>
      <c r="DY14" s="679"/>
      <c r="DZ14" s="679"/>
      <c r="EA14" s="679"/>
      <c r="EB14" s="679"/>
      <c r="EC14" s="722"/>
    </row>
    <row r="15" spans="2:143" ht="11.25" customHeight="1">
      <c r="B15" s="675" t="s">
        <v>257</v>
      </c>
      <c r="C15" s="676"/>
      <c r="D15" s="676"/>
      <c r="E15" s="676"/>
      <c r="F15" s="676"/>
      <c r="G15" s="676"/>
      <c r="H15" s="676"/>
      <c r="I15" s="676"/>
      <c r="J15" s="676"/>
      <c r="K15" s="676"/>
      <c r="L15" s="676"/>
      <c r="M15" s="676"/>
      <c r="N15" s="676"/>
      <c r="O15" s="676"/>
      <c r="P15" s="676"/>
      <c r="Q15" s="677"/>
      <c r="R15" s="678" t="s">
        <v>137</v>
      </c>
      <c r="S15" s="679"/>
      <c r="T15" s="679"/>
      <c r="U15" s="679"/>
      <c r="V15" s="679"/>
      <c r="W15" s="679"/>
      <c r="X15" s="679"/>
      <c r="Y15" s="680"/>
      <c r="Z15" s="715" t="s">
        <v>231</v>
      </c>
      <c r="AA15" s="715"/>
      <c r="AB15" s="715"/>
      <c r="AC15" s="715"/>
      <c r="AD15" s="716" t="s">
        <v>231</v>
      </c>
      <c r="AE15" s="716"/>
      <c r="AF15" s="716"/>
      <c r="AG15" s="716"/>
      <c r="AH15" s="716"/>
      <c r="AI15" s="716"/>
      <c r="AJ15" s="716"/>
      <c r="AK15" s="716"/>
      <c r="AL15" s="681" t="s">
        <v>231</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112396</v>
      </c>
      <c r="BH15" s="679"/>
      <c r="BI15" s="679"/>
      <c r="BJ15" s="679"/>
      <c r="BK15" s="679"/>
      <c r="BL15" s="679"/>
      <c r="BM15" s="679"/>
      <c r="BN15" s="680"/>
      <c r="BO15" s="715">
        <v>5.5</v>
      </c>
      <c r="BP15" s="715"/>
      <c r="BQ15" s="715"/>
      <c r="BR15" s="715"/>
      <c r="BS15" s="684" t="s">
        <v>231</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1998241</v>
      </c>
      <c r="CS15" s="679"/>
      <c r="CT15" s="679"/>
      <c r="CU15" s="679"/>
      <c r="CV15" s="679"/>
      <c r="CW15" s="679"/>
      <c r="CX15" s="679"/>
      <c r="CY15" s="680"/>
      <c r="CZ15" s="715">
        <v>20.5</v>
      </c>
      <c r="DA15" s="715"/>
      <c r="DB15" s="715"/>
      <c r="DC15" s="715"/>
      <c r="DD15" s="684">
        <v>1247958</v>
      </c>
      <c r="DE15" s="679"/>
      <c r="DF15" s="679"/>
      <c r="DG15" s="679"/>
      <c r="DH15" s="679"/>
      <c r="DI15" s="679"/>
      <c r="DJ15" s="679"/>
      <c r="DK15" s="679"/>
      <c r="DL15" s="679"/>
      <c r="DM15" s="679"/>
      <c r="DN15" s="679"/>
      <c r="DO15" s="679"/>
      <c r="DP15" s="680"/>
      <c r="DQ15" s="684">
        <v>628885</v>
      </c>
      <c r="DR15" s="679"/>
      <c r="DS15" s="679"/>
      <c r="DT15" s="679"/>
      <c r="DU15" s="679"/>
      <c r="DV15" s="679"/>
      <c r="DW15" s="679"/>
      <c r="DX15" s="679"/>
      <c r="DY15" s="679"/>
      <c r="DZ15" s="679"/>
      <c r="EA15" s="679"/>
      <c r="EB15" s="679"/>
      <c r="EC15" s="722"/>
    </row>
    <row r="16" spans="2:143" ht="11.25" customHeight="1">
      <c r="B16" s="675" t="s">
        <v>260</v>
      </c>
      <c r="C16" s="676"/>
      <c r="D16" s="676"/>
      <c r="E16" s="676"/>
      <c r="F16" s="676"/>
      <c r="G16" s="676"/>
      <c r="H16" s="676"/>
      <c r="I16" s="676"/>
      <c r="J16" s="676"/>
      <c r="K16" s="676"/>
      <c r="L16" s="676"/>
      <c r="M16" s="676"/>
      <c r="N16" s="676"/>
      <c r="O16" s="676"/>
      <c r="P16" s="676"/>
      <c r="Q16" s="677"/>
      <c r="R16" s="678">
        <v>3107</v>
      </c>
      <c r="S16" s="679"/>
      <c r="T16" s="679"/>
      <c r="U16" s="679"/>
      <c r="V16" s="679"/>
      <c r="W16" s="679"/>
      <c r="X16" s="679"/>
      <c r="Y16" s="680"/>
      <c r="Z16" s="715">
        <v>0</v>
      </c>
      <c r="AA16" s="715"/>
      <c r="AB16" s="715"/>
      <c r="AC16" s="715"/>
      <c r="AD16" s="716">
        <v>3107</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231</v>
      </c>
      <c r="BH16" s="679"/>
      <c r="BI16" s="679"/>
      <c r="BJ16" s="679"/>
      <c r="BK16" s="679"/>
      <c r="BL16" s="679"/>
      <c r="BM16" s="679"/>
      <c r="BN16" s="680"/>
      <c r="BO16" s="715" t="s">
        <v>231</v>
      </c>
      <c r="BP16" s="715"/>
      <c r="BQ16" s="715"/>
      <c r="BR16" s="715"/>
      <c r="BS16" s="684" t="s">
        <v>231</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232399</v>
      </c>
      <c r="CS16" s="679"/>
      <c r="CT16" s="679"/>
      <c r="CU16" s="679"/>
      <c r="CV16" s="679"/>
      <c r="CW16" s="679"/>
      <c r="CX16" s="679"/>
      <c r="CY16" s="680"/>
      <c r="CZ16" s="715">
        <v>2.4</v>
      </c>
      <c r="DA16" s="715"/>
      <c r="DB16" s="715"/>
      <c r="DC16" s="715"/>
      <c r="DD16" s="684" t="s">
        <v>231</v>
      </c>
      <c r="DE16" s="679"/>
      <c r="DF16" s="679"/>
      <c r="DG16" s="679"/>
      <c r="DH16" s="679"/>
      <c r="DI16" s="679"/>
      <c r="DJ16" s="679"/>
      <c r="DK16" s="679"/>
      <c r="DL16" s="679"/>
      <c r="DM16" s="679"/>
      <c r="DN16" s="679"/>
      <c r="DO16" s="679"/>
      <c r="DP16" s="680"/>
      <c r="DQ16" s="684" t="s">
        <v>231</v>
      </c>
      <c r="DR16" s="679"/>
      <c r="DS16" s="679"/>
      <c r="DT16" s="679"/>
      <c r="DU16" s="679"/>
      <c r="DV16" s="679"/>
      <c r="DW16" s="679"/>
      <c r="DX16" s="679"/>
      <c r="DY16" s="679"/>
      <c r="DZ16" s="679"/>
      <c r="EA16" s="679"/>
      <c r="EB16" s="679"/>
      <c r="EC16" s="722"/>
    </row>
    <row r="17" spans="2:133" ht="11.25" customHeight="1">
      <c r="B17" s="675" t="s">
        <v>263</v>
      </c>
      <c r="C17" s="676"/>
      <c r="D17" s="676"/>
      <c r="E17" s="676"/>
      <c r="F17" s="676"/>
      <c r="G17" s="676"/>
      <c r="H17" s="676"/>
      <c r="I17" s="676"/>
      <c r="J17" s="676"/>
      <c r="K17" s="676"/>
      <c r="L17" s="676"/>
      <c r="M17" s="676"/>
      <c r="N17" s="676"/>
      <c r="O17" s="676"/>
      <c r="P17" s="676"/>
      <c r="Q17" s="677"/>
      <c r="R17" s="678">
        <v>60521</v>
      </c>
      <c r="S17" s="679"/>
      <c r="T17" s="679"/>
      <c r="U17" s="679"/>
      <c r="V17" s="679"/>
      <c r="W17" s="679"/>
      <c r="X17" s="679"/>
      <c r="Y17" s="680"/>
      <c r="Z17" s="715">
        <v>0.6</v>
      </c>
      <c r="AA17" s="715"/>
      <c r="AB17" s="715"/>
      <c r="AC17" s="715"/>
      <c r="AD17" s="716">
        <v>60521</v>
      </c>
      <c r="AE17" s="716"/>
      <c r="AF17" s="716"/>
      <c r="AG17" s="716"/>
      <c r="AH17" s="716"/>
      <c r="AI17" s="716"/>
      <c r="AJ17" s="716"/>
      <c r="AK17" s="716"/>
      <c r="AL17" s="681">
        <v>1.2</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231</v>
      </c>
      <c r="BH17" s="679"/>
      <c r="BI17" s="679"/>
      <c r="BJ17" s="679"/>
      <c r="BK17" s="679"/>
      <c r="BL17" s="679"/>
      <c r="BM17" s="679"/>
      <c r="BN17" s="680"/>
      <c r="BO17" s="715" t="s">
        <v>240</v>
      </c>
      <c r="BP17" s="715"/>
      <c r="BQ17" s="715"/>
      <c r="BR17" s="715"/>
      <c r="BS17" s="684" t="s">
        <v>137</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587062</v>
      </c>
      <c r="CS17" s="679"/>
      <c r="CT17" s="679"/>
      <c r="CU17" s="679"/>
      <c r="CV17" s="679"/>
      <c r="CW17" s="679"/>
      <c r="CX17" s="679"/>
      <c r="CY17" s="680"/>
      <c r="CZ17" s="715">
        <v>6</v>
      </c>
      <c r="DA17" s="715"/>
      <c r="DB17" s="715"/>
      <c r="DC17" s="715"/>
      <c r="DD17" s="684" t="s">
        <v>231</v>
      </c>
      <c r="DE17" s="679"/>
      <c r="DF17" s="679"/>
      <c r="DG17" s="679"/>
      <c r="DH17" s="679"/>
      <c r="DI17" s="679"/>
      <c r="DJ17" s="679"/>
      <c r="DK17" s="679"/>
      <c r="DL17" s="679"/>
      <c r="DM17" s="679"/>
      <c r="DN17" s="679"/>
      <c r="DO17" s="679"/>
      <c r="DP17" s="680"/>
      <c r="DQ17" s="684">
        <v>571201</v>
      </c>
      <c r="DR17" s="679"/>
      <c r="DS17" s="679"/>
      <c r="DT17" s="679"/>
      <c r="DU17" s="679"/>
      <c r="DV17" s="679"/>
      <c r="DW17" s="679"/>
      <c r="DX17" s="679"/>
      <c r="DY17" s="679"/>
      <c r="DZ17" s="679"/>
      <c r="EA17" s="679"/>
      <c r="EB17" s="679"/>
      <c r="EC17" s="722"/>
    </row>
    <row r="18" spans="2:133" ht="11.25" customHeight="1">
      <c r="B18" s="675" t="s">
        <v>266</v>
      </c>
      <c r="C18" s="676"/>
      <c r="D18" s="676"/>
      <c r="E18" s="676"/>
      <c r="F18" s="676"/>
      <c r="G18" s="676"/>
      <c r="H18" s="676"/>
      <c r="I18" s="676"/>
      <c r="J18" s="676"/>
      <c r="K18" s="676"/>
      <c r="L18" s="676"/>
      <c r="M18" s="676"/>
      <c r="N18" s="676"/>
      <c r="O18" s="676"/>
      <c r="P18" s="676"/>
      <c r="Q18" s="677"/>
      <c r="R18" s="678">
        <v>16617</v>
      </c>
      <c r="S18" s="679"/>
      <c r="T18" s="679"/>
      <c r="U18" s="679"/>
      <c r="V18" s="679"/>
      <c r="W18" s="679"/>
      <c r="X18" s="679"/>
      <c r="Y18" s="680"/>
      <c r="Z18" s="715">
        <v>0.2</v>
      </c>
      <c r="AA18" s="715"/>
      <c r="AB18" s="715"/>
      <c r="AC18" s="715"/>
      <c r="AD18" s="716">
        <v>16617</v>
      </c>
      <c r="AE18" s="716"/>
      <c r="AF18" s="716"/>
      <c r="AG18" s="716"/>
      <c r="AH18" s="716"/>
      <c r="AI18" s="716"/>
      <c r="AJ18" s="716"/>
      <c r="AK18" s="716"/>
      <c r="AL18" s="681">
        <v>0.3</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231</v>
      </c>
      <c r="BH18" s="679"/>
      <c r="BI18" s="679"/>
      <c r="BJ18" s="679"/>
      <c r="BK18" s="679"/>
      <c r="BL18" s="679"/>
      <c r="BM18" s="679"/>
      <c r="BN18" s="680"/>
      <c r="BO18" s="715" t="s">
        <v>231</v>
      </c>
      <c r="BP18" s="715"/>
      <c r="BQ18" s="715"/>
      <c r="BR18" s="715"/>
      <c r="BS18" s="684" t="s">
        <v>231</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231</v>
      </c>
      <c r="CS18" s="679"/>
      <c r="CT18" s="679"/>
      <c r="CU18" s="679"/>
      <c r="CV18" s="679"/>
      <c r="CW18" s="679"/>
      <c r="CX18" s="679"/>
      <c r="CY18" s="680"/>
      <c r="CZ18" s="715" t="s">
        <v>137</v>
      </c>
      <c r="DA18" s="715"/>
      <c r="DB18" s="715"/>
      <c r="DC18" s="715"/>
      <c r="DD18" s="684" t="s">
        <v>231</v>
      </c>
      <c r="DE18" s="679"/>
      <c r="DF18" s="679"/>
      <c r="DG18" s="679"/>
      <c r="DH18" s="679"/>
      <c r="DI18" s="679"/>
      <c r="DJ18" s="679"/>
      <c r="DK18" s="679"/>
      <c r="DL18" s="679"/>
      <c r="DM18" s="679"/>
      <c r="DN18" s="679"/>
      <c r="DO18" s="679"/>
      <c r="DP18" s="680"/>
      <c r="DQ18" s="684" t="s">
        <v>137</v>
      </c>
      <c r="DR18" s="679"/>
      <c r="DS18" s="679"/>
      <c r="DT18" s="679"/>
      <c r="DU18" s="679"/>
      <c r="DV18" s="679"/>
      <c r="DW18" s="679"/>
      <c r="DX18" s="679"/>
      <c r="DY18" s="679"/>
      <c r="DZ18" s="679"/>
      <c r="EA18" s="679"/>
      <c r="EB18" s="679"/>
      <c r="EC18" s="722"/>
    </row>
    <row r="19" spans="2:133" ht="11.25" customHeight="1">
      <c r="B19" s="675" t="s">
        <v>269</v>
      </c>
      <c r="C19" s="676"/>
      <c r="D19" s="676"/>
      <c r="E19" s="676"/>
      <c r="F19" s="676"/>
      <c r="G19" s="676"/>
      <c r="H19" s="676"/>
      <c r="I19" s="676"/>
      <c r="J19" s="676"/>
      <c r="K19" s="676"/>
      <c r="L19" s="676"/>
      <c r="M19" s="676"/>
      <c r="N19" s="676"/>
      <c r="O19" s="676"/>
      <c r="P19" s="676"/>
      <c r="Q19" s="677"/>
      <c r="R19" s="678">
        <v>1306</v>
      </c>
      <c r="S19" s="679"/>
      <c r="T19" s="679"/>
      <c r="U19" s="679"/>
      <c r="V19" s="679"/>
      <c r="W19" s="679"/>
      <c r="X19" s="679"/>
      <c r="Y19" s="680"/>
      <c r="Z19" s="715">
        <v>0</v>
      </c>
      <c r="AA19" s="715"/>
      <c r="AB19" s="715"/>
      <c r="AC19" s="715"/>
      <c r="AD19" s="716">
        <v>1306</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t="s">
        <v>231</v>
      </c>
      <c r="BH19" s="679"/>
      <c r="BI19" s="679"/>
      <c r="BJ19" s="679"/>
      <c r="BK19" s="679"/>
      <c r="BL19" s="679"/>
      <c r="BM19" s="679"/>
      <c r="BN19" s="680"/>
      <c r="BO19" s="715" t="s">
        <v>240</v>
      </c>
      <c r="BP19" s="715"/>
      <c r="BQ19" s="715"/>
      <c r="BR19" s="715"/>
      <c r="BS19" s="684" t="s">
        <v>240</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240</v>
      </c>
      <c r="CS19" s="679"/>
      <c r="CT19" s="679"/>
      <c r="CU19" s="679"/>
      <c r="CV19" s="679"/>
      <c r="CW19" s="679"/>
      <c r="CX19" s="679"/>
      <c r="CY19" s="680"/>
      <c r="CZ19" s="715" t="s">
        <v>240</v>
      </c>
      <c r="DA19" s="715"/>
      <c r="DB19" s="715"/>
      <c r="DC19" s="715"/>
      <c r="DD19" s="684" t="s">
        <v>231</v>
      </c>
      <c r="DE19" s="679"/>
      <c r="DF19" s="679"/>
      <c r="DG19" s="679"/>
      <c r="DH19" s="679"/>
      <c r="DI19" s="679"/>
      <c r="DJ19" s="679"/>
      <c r="DK19" s="679"/>
      <c r="DL19" s="679"/>
      <c r="DM19" s="679"/>
      <c r="DN19" s="679"/>
      <c r="DO19" s="679"/>
      <c r="DP19" s="680"/>
      <c r="DQ19" s="684" t="s">
        <v>231</v>
      </c>
      <c r="DR19" s="679"/>
      <c r="DS19" s="679"/>
      <c r="DT19" s="679"/>
      <c r="DU19" s="679"/>
      <c r="DV19" s="679"/>
      <c r="DW19" s="679"/>
      <c r="DX19" s="679"/>
      <c r="DY19" s="679"/>
      <c r="DZ19" s="679"/>
      <c r="EA19" s="679"/>
      <c r="EB19" s="679"/>
      <c r="EC19" s="722"/>
    </row>
    <row r="20" spans="2:133" ht="11.25" customHeight="1">
      <c r="B20" s="675" t="s">
        <v>272</v>
      </c>
      <c r="C20" s="676"/>
      <c r="D20" s="676"/>
      <c r="E20" s="676"/>
      <c r="F20" s="676"/>
      <c r="G20" s="676"/>
      <c r="H20" s="676"/>
      <c r="I20" s="676"/>
      <c r="J20" s="676"/>
      <c r="K20" s="676"/>
      <c r="L20" s="676"/>
      <c r="M20" s="676"/>
      <c r="N20" s="676"/>
      <c r="O20" s="676"/>
      <c r="P20" s="676"/>
      <c r="Q20" s="677"/>
      <c r="R20" s="678">
        <v>483</v>
      </c>
      <c r="S20" s="679"/>
      <c r="T20" s="679"/>
      <c r="U20" s="679"/>
      <c r="V20" s="679"/>
      <c r="W20" s="679"/>
      <c r="X20" s="679"/>
      <c r="Y20" s="680"/>
      <c r="Z20" s="715">
        <v>0</v>
      </c>
      <c r="AA20" s="715"/>
      <c r="AB20" s="715"/>
      <c r="AC20" s="715"/>
      <c r="AD20" s="716">
        <v>483</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t="s">
        <v>240</v>
      </c>
      <c r="BH20" s="679"/>
      <c r="BI20" s="679"/>
      <c r="BJ20" s="679"/>
      <c r="BK20" s="679"/>
      <c r="BL20" s="679"/>
      <c r="BM20" s="679"/>
      <c r="BN20" s="680"/>
      <c r="BO20" s="715" t="s">
        <v>231</v>
      </c>
      <c r="BP20" s="715"/>
      <c r="BQ20" s="715"/>
      <c r="BR20" s="715"/>
      <c r="BS20" s="684" t="s">
        <v>231</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9724887</v>
      </c>
      <c r="CS20" s="679"/>
      <c r="CT20" s="679"/>
      <c r="CU20" s="679"/>
      <c r="CV20" s="679"/>
      <c r="CW20" s="679"/>
      <c r="CX20" s="679"/>
      <c r="CY20" s="680"/>
      <c r="CZ20" s="715">
        <v>100</v>
      </c>
      <c r="DA20" s="715"/>
      <c r="DB20" s="715"/>
      <c r="DC20" s="715"/>
      <c r="DD20" s="684">
        <v>2559176</v>
      </c>
      <c r="DE20" s="679"/>
      <c r="DF20" s="679"/>
      <c r="DG20" s="679"/>
      <c r="DH20" s="679"/>
      <c r="DI20" s="679"/>
      <c r="DJ20" s="679"/>
      <c r="DK20" s="679"/>
      <c r="DL20" s="679"/>
      <c r="DM20" s="679"/>
      <c r="DN20" s="679"/>
      <c r="DO20" s="679"/>
      <c r="DP20" s="680"/>
      <c r="DQ20" s="684">
        <v>5513296</v>
      </c>
      <c r="DR20" s="679"/>
      <c r="DS20" s="679"/>
      <c r="DT20" s="679"/>
      <c r="DU20" s="679"/>
      <c r="DV20" s="679"/>
      <c r="DW20" s="679"/>
      <c r="DX20" s="679"/>
      <c r="DY20" s="679"/>
      <c r="DZ20" s="679"/>
      <c r="EA20" s="679"/>
      <c r="EB20" s="679"/>
      <c r="EC20" s="722"/>
    </row>
    <row r="21" spans="2:133" ht="11.25" customHeight="1">
      <c r="B21" s="675" t="s">
        <v>275</v>
      </c>
      <c r="C21" s="676"/>
      <c r="D21" s="676"/>
      <c r="E21" s="676"/>
      <c r="F21" s="676"/>
      <c r="G21" s="676"/>
      <c r="H21" s="676"/>
      <c r="I21" s="676"/>
      <c r="J21" s="676"/>
      <c r="K21" s="676"/>
      <c r="L21" s="676"/>
      <c r="M21" s="676"/>
      <c r="N21" s="676"/>
      <c r="O21" s="676"/>
      <c r="P21" s="676"/>
      <c r="Q21" s="677"/>
      <c r="R21" s="678">
        <v>42115</v>
      </c>
      <c r="S21" s="679"/>
      <c r="T21" s="679"/>
      <c r="U21" s="679"/>
      <c r="V21" s="679"/>
      <c r="W21" s="679"/>
      <c r="X21" s="679"/>
      <c r="Y21" s="680"/>
      <c r="Z21" s="715">
        <v>0.4</v>
      </c>
      <c r="AA21" s="715"/>
      <c r="AB21" s="715"/>
      <c r="AC21" s="715"/>
      <c r="AD21" s="716">
        <v>42115</v>
      </c>
      <c r="AE21" s="716"/>
      <c r="AF21" s="716"/>
      <c r="AG21" s="716"/>
      <c r="AH21" s="716"/>
      <c r="AI21" s="716"/>
      <c r="AJ21" s="716"/>
      <c r="AK21" s="716"/>
      <c r="AL21" s="681">
        <v>0.8</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t="s">
        <v>231</v>
      </c>
      <c r="BH21" s="679"/>
      <c r="BI21" s="679"/>
      <c r="BJ21" s="679"/>
      <c r="BK21" s="679"/>
      <c r="BL21" s="679"/>
      <c r="BM21" s="679"/>
      <c r="BN21" s="680"/>
      <c r="BO21" s="715" t="s">
        <v>240</v>
      </c>
      <c r="BP21" s="715"/>
      <c r="BQ21" s="715"/>
      <c r="BR21" s="715"/>
      <c r="BS21" s="684" t="s">
        <v>240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277</v>
      </c>
      <c r="C22" s="676"/>
      <c r="D22" s="676"/>
      <c r="E22" s="676"/>
      <c r="F22" s="676"/>
      <c r="G22" s="676"/>
      <c r="H22" s="676"/>
      <c r="I22" s="676"/>
      <c r="J22" s="676"/>
      <c r="K22" s="676"/>
      <c r="L22" s="676"/>
      <c r="M22" s="676"/>
      <c r="N22" s="676"/>
      <c r="O22" s="676"/>
      <c r="P22" s="676"/>
      <c r="Q22" s="677"/>
      <c r="R22" s="678">
        <v>2680545</v>
      </c>
      <c r="S22" s="679"/>
      <c r="T22" s="679"/>
      <c r="U22" s="679"/>
      <c r="V22" s="679"/>
      <c r="W22" s="679"/>
      <c r="X22" s="679"/>
      <c r="Y22" s="680"/>
      <c r="Z22" s="715">
        <v>25.7</v>
      </c>
      <c r="AA22" s="715"/>
      <c r="AB22" s="715"/>
      <c r="AC22" s="715"/>
      <c r="AD22" s="716">
        <v>2475089</v>
      </c>
      <c r="AE22" s="716"/>
      <c r="AF22" s="716"/>
      <c r="AG22" s="716"/>
      <c r="AH22" s="716"/>
      <c r="AI22" s="716"/>
      <c r="AJ22" s="716"/>
      <c r="AK22" s="716"/>
      <c r="AL22" s="681">
        <v>48.9</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231</v>
      </c>
      <c r="BH22" s="679"/>
      <c r="BI22" s="679"/>
      <c r="BJ22" s="679"/>
      <c r="BK22" s="679"/>
      <c r="BL22" s="679"/>
      <c r="BM22" s="679"/>
      <c r="BN22" s="680"/>
      <c r="BO22" s="715" t="s">
        <v>231</v>
      </c>
      <c r="BP22" s="715"/>
      <c r="BQ22" s="715"/>
      <c r="BR22" s="715"/>
      <c r="BS22" s="684" t="s">
        <v>231</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280</v>
      </c>
      <c r="C23" s="676"/>
      <c r="D23" s="676"/>
      <c r="E23" s="676"/>
      <c r="F23" s="676"/>
      <c r="G23" s="676"/>
      <c r="H23" s="676"/>
      <c r="I23" s="676"/>
      <c r="J23" s="676"/>
      <c r="K23" s="676"/>
      <c r="L23" s="676"/>
      <c r="M23" s="676"/>
      <c r="N23" s="676"/>
      <c r="O23" s="676"/>
      <c r="P23" s="676"/>
      <c r="Q23" s="677"/>
      <c r="R23" s="678">
        <v>2475089</v>
      </c>
      <c r="S23" s="679"/>
      <c r="T23" s="679"/>
      <c r="U23" s="679"/>
      <c r="V23" s="679"/>
      <c r="W23" s="679"/>
      <c r="X23" s="679"/>
      <c r="Y23" s="680"/>
      <c r="Z23" s="715">
        <v>23.7</v>
      </c>
      <c r="AA23" s="715"/>
      <c r="AB23" s="715"/>
      <c r="AC23" s="715"/>
      <c r="AD23" s="716">
        <v>2475089</v>
      </c>
      <c r="AE23" s="716"/>
      <c r="AF23" s="716"/>
      <c r="AG23" s="716"/>
      <c r="AH23" s="716"/>
      <c r="AI23" s="716"/>
      <c r="AJ23" s="716"/>
      <c r="AK23" s="716"/>
      <c r="AL23" s="681">
        <v>48.9</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231</v>
      </c>
      <c r="BH23" s="679"/>
      <c r="BI23" s="679"/>
      <c r="BJ23" s="679"/>
      <c r="BK23" s="679"/>
      <c r="BL23" s="679"/>
      <c r="BM23" s="679"/>
      <c r="BN23" s="680"/>
      <c r="BO23" s="715" t="s">
        <v>231</v>
      </c>
      <c r="BP23" s="715"/>
      <c r="BQ23" s="715"/>
      <c r="BR23" s="715"/>
      <c r="BS23" s="684" t="s">
        <v>231</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c r="B24" s="675" t="s">
        <v>287</v>
      </c>
      <c r="C24" s="676"/>
      <c r="D24" s="676"/>
      <c r="E24" s="676"/>
      <c r="F24" s="676"/>
      <c r="G24" s="676"/>
      <c r="H24" s="676"/>
      <c r="I24" s="676"/>
      <c r="J24" s="676"/>
      <c r="K24" s="676"/>
      <c r="L24" s="676"/>
      <c r="M24" s="676"/>
      <c r="N24" s="676"/>
      <c r="O24" s="676"/>
      <c r="P24" s="676"/>
      <c r="Q24" s="677"/>
      <c r="R24" s="678">
        <v>205456</v>
      </c>
      <c r="S24" s="679"/>
      <c r="T24" s="679"/>
      <c r="U24" s="679"/>
      <c r="V24" s="679"/>
      <c r="W24" s="679"/>
      <c r="X24" s="679"/>
      <c r="Y24" s="680"/>
      <c r="Z24" s="715">
        <v>2</v>
      </c>
      <c r="AA24" s="715"/>
      <c r="AB24" s="715"/>
      <c r="AC24" s="715"/>
      <c r="AD24" s="716" t="s">
        <v>231</v>
      </c>
      <c r="AE24" s="716"/>
      <c r="AF24" s="716"/>
      <c r="AG24" s="716"/>
      <c r="AH24" s="716"/>
      <c r="AI24" s="716"/>
      <c r="AJ24" s="716"/>
      <c r="AK24" s="716"/>
      <c r="AL24" s="681" t="s">
        <v>231</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231</v>
      </c>
      <c r="BH24" s="679"/>
      <c r="BI24" s="679"/>
      <c r="BJ24" s="679"/>
      <c r="BK24" s="679"/>
      <c r="BL24" s="679"/>
      <c r="BM24" s="679"/>
      <c r="BN24" s="680"/>
      <c r="BO24" s="715" t="s">
        <v>231</v>
      </c>
      <c r="BP24" s="715"/>
      <c r="BQ24" s="715"/>
      <c r="BR24" s="715"/>
      <c r="BS24" s="684" t="s">
        <v>137</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3197132</v>
      </c>
      <c r="CS24" s="734"/>
      <c r="CT24" s="734"/>
      <c r="CU24" s="734"/>
      <c r="CV24" s="734"/>
      <c r="CW24" s="734"/>
      <c r="CX24" s="734"/>
      <c r="CY24" s="777"/>
      <c r="CZ24" s="778">
        <v>32.9</v>
      </c>
      <c r="DA24" s="749"/>
      <c r="DB24" s="749"/>
      <c r="DC24" s="781"/>
      <c r="DD24" s="776">
        <v>2284362</v>
      </c>
      <c r="DE24" s="734"/>
      <c r="DF24" s="734"/>
      <c r="DG24" s="734"/>
      <c r="DH24" s="734"/>
      <c r="DI24" s="734"/>
      <c r="DJ24" s="734"/>
      <c r="DK24" s="777"/>
      <c r="DL24" s="776">
        <v>2266765</v>
      </c>
      <c r="DM24" s="734"/>
      <c r="DN24" s="734"/>
      <c r="DO24" s="734"/>
      <c r="DP24" s="734"/>
      <c r="DQ24" s="734"/>
      <c r="DR24" s="734"/>
      <c r="DS24" s="734"/>
      <c r="DT24" s="734"/>
      <c r="DU24" s="734"/>
      <c r="DV24" s="777"/>
      <c r="DW24" s="778">
        <v>42.9</v>
      </c>
      <c r="DX24" s="749"/>
      <c r="DY24" s="749"/>
      <c r="DZ24" s="749"/>
      <c r="EA24" s="749"/>
      <c r="EB24" s="749"/>
      <c r="EC24" s="779"/>
    </row>
    <row r="25" spans="2:133" ht="11.25" customHeight="1">
      <c r="B25" s="675" t="s">
        <v>290</v>
      </c>
      <c r="C25" s="676"/>
      <c r="D25" s="676"/>
      <c r="E25" s="676"/>
      <c r="F25" s="676"/>
      <c r="G25" s="676"/>
      <c r="H25" s="676"/>
      <c r="I25" s="676"/>
      <c r="J25" s="676"/>
      <c r="K25" s="676"/>
      <c r="L25" s="676"/>
      <c r="M25" s="676"/>
      <c r="N25" s="676"/>
      <c r="O25" s="676"/>
      <c r="P25" s="676"/>
      <c r="Q25" s="677"/>
      <c r="R25" s="678" t="s">
        <v>231</v>
      </c>
      <c r="S25" s="679"/>
      <c r="T25" s="679"/>
      <c r="U25" s="679"/>
      <c r="V25" s="679"/>
      <c r="W25" s="679"/>
      <c r="X25" s="679"/>
      <c r="Y25" s="680"/>
      <c r="Z25" s="715" t="s">
        <v>137</v>
      </c>
      <c r="AA25" s="715"/>
      <c r="AB25" s="715"/>
      <c r="AC25" s="715"/>
      <c r="AD25" s="716" t="s">
        <v>240</v>
      </c>
      <c r="AE25" s="716"/>
      <c r="AF25" s="716"/>
      <c r="AG25" s="716"/>
      <c r="AH25" s="716"/>
      <c r="AI25" s="716"/>
      <c r="AJ25" s="716"/>
      <c r="AK25" s="716"/>
      <c r="AL25" s="681" t="s">
        <v>231</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231</v>
      </c>
      <c r="BH25" s="679"/>
      <c r="BI25" s="679"/>
      <c r="BJ25" s="679"/>
      <c r="BK25" s="679"/>
      <c r="BL25" s="679"/>
      <c r="BM25" s="679"/>
      <c r="BN25" s="680"/>
      <c r="BO25" s="715" t="s">
        <v>137</v>
      </c>
      <c r="BP25" s="715"/>
      <c r="BQ25" s="715"/>
      <c r="BR25" s="715"/>
      <c r="BS25" s="684" t="s">
        <v>240</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1558789</v>
      </c>
      <c r="CS25" s="697"/>
      <c r="CT25" s="697"/>
      <c r="CU25" s="697"/>
      <c r="CV25" s="697"/>
      <c r="CW25" s="697"/>
      <c r="CX25" s="697"/>
      <c r="CY25" s="698"/>
      <c r="CZ25" s="681">
        <v>16</v>
      </c>
      <c r="DA25" s="699"/>
      <c r="DB25" s="699"/>
      <c r="DC25" s="700"/>
      <c r="DD25" s="684">
        <v>1399707</v>
      </c>
      <c r="DE25" s="697"/>
      <c r="DF25" s="697"/>
      <c r="DG25" s="697"/>
      <c r="DH25" s="697"/>
      <c r="DI25" s="697"/>
      <c r="DJ25" s="697"/>
      <c r="DK25" s="698"/>
      <c r="DL25" s="684">
        <v>1396405</v>
      </c>
      <c r="DM25" s="697"/>
      <c r="DN25" s="697"/>
      <c r="DO25" s="697"/>
      <c r="DP25" s="697"/>
      <c r="DQ25" s="697"/>
      <c r="DR25" s="697"/>
      <c r="DS25" s="697"/>
      <c r="DT25" s="697"/>
      <c r="DU25" s="697"/>
      <c r="DV25" s="698"/>
      <c r="DW25" s="681">
        <v>26.4</v>
      </c>
      <c r="DX25" s="699"/>
      <c r="DY25" s="699"/>
      <c r="DZ25" s="699"/>
      <c r="EA25" s="699"/>
      <c r="EB25" s="699"/>
      <c r="EC25" s="714"/>
    </row>
    <row r="26" spans="2:133" ht="11.25" customHeight="1">
      <c r="B26" s="675" t="s">
        <v>293</v>
      </c>
      <c r="C26" s="676"/>
      <c r="D26" s="676"/>
      <c r="E26" s="676"/>
      <c r="F26" s="676"/>
      <c r="G26" s="676"/>
      <c r="H26" s="676"/>
      <c r="I26" s="676"/>
      <c r="J26" s="676"/>
      <c r="K26" s="676"/>
      <c r="L26" s="676"/>
      <c r="M26" s="676"/>
      <c r="N26" s="676"/>
      <c r="O26" s="676"/>
      <c r="P26" s="676"/>
      <c r="Q26" s="677"/>
      <c r="R26" s="678">
        <v>5261428</v>
      </c>
      <c r="S26" s="679"/>
      <c r="T26" s="679"/>
      <c r="U26" s="679"/>
      <c r="V26" s="679"/>
      <c r="W26" s="679"/>
      <c r="X26" s="679"/>
      <c r="Y26" s="680"/>
      <c r="Z26" s="715">
        <v>50.4</v>
      </c>
      <c r="AA26" s="715"/>
      <c r="AB26" s="715"/>
      <c r="AC26" s="715"/>
      <c r="AD26" s="716">
        <v>5055972</v>
      </c>
      <c r="AE26" s="716"/>
      <c r="AF26" s="716"/>
      <c r="AG26" s="716"/>
      <c r="AH26" s="716"/>
      <c r="AI26" s="716"/>
      <c r="AJ26" s="716"/>
      <c r="AK26" s="716"/>
      <c r="AL26" s="681">
        <v>100</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231</v>
      </c>
      <c r="BH26" s="679"/>
      <c r="BI26" s="679"/>
      <c r="BJ26" s="679"/>
      <c r="BK26" s="679"/>
      <c r="BL26" s="679"/>
      <c r="BM26" s="679"/>
      <c r="BN26" s="680"/>
      <c r="BO26" s="715" t="s">
        <v>137</v>
      </c>
      <c r="BP26" s="715"/>
      <c r="BQ26" s="715"/>
      <c r="BR26" s="715"/>
      <c r="BS26" s="684" t="s">
        <v>231</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1033126</v>
      </c>
      <c r="CS26" s="679"/>
      <c r="CT26" s="679"/>
      <c r="CU26" s="679"/>
      <c r="CV26" s="679"/>
      <c r="CW26" s="679"/>
      <c r="CX26" s="679"/>
      <c r="CY26" s="680"/>
      <c r="CZ26" s="681">
        <v>10.6</v>
      </c>
      <c r="DA26" s="699"/>
      <c r="DB26" s="699"/>
      <c r="DC26" s="700"/>
      <c r="DD26" s="684">
        <v>890616</v>
      </c>
      <c r="DE26" s="679"/>
      <c r="DF26" s="679"/>
      <c r="DG26" s="679"/>
      <c r="DH26" s="679"/>
      <c r="DI26" s="679"/>
      <c r="DJ26" s="679"/>
      <c r="DK26" s="680"/>
      <c r="DL26" s="684" t="s">
        <v>231</v>
      </c>
      <c r="DM26" s="679"/>
      <c r="DN26" s="679"/>
      <c r="DO26" s="679"/>
      <c r="DP26" s="679"/>
      <c r="DQ26" s="679"/>
      <c r="DR26" s="679"/>
      <c r="DS26" s="679"/>
      <c r="DT26" s="679"/>
      <c r="DU26" s="679"/>
      <c r="DV26" s="680"/>
      <c r="DW26" s="681" t="s">
        <v>231</v>
      </c>
      <c r="DX26" s="699"/>
      <c r="DY26" s="699"/>
      <c r="DZ26" s="699"/>
      <c r="EA26" s="699"/>
      <c r="EB26" s="699"/>
      <c r="EC26" s="714"/>
    </row>
    <row r="27" spans="2:133" ht="11.25" customHeight="1">
      <c r="B27" s="675" t="s">
        <v>296</v>
      </c>
      <c r="C27" s="676"/>
      <c r="D27" s="676"/>
      <c r="E27" s="676"/>
      <c r="F27" s="676"/>
      <c r="G27" s="676"/>
      <c r="H27" s="676"/>
      <c r="I27" s="676"/>
      <c r="J27" s="676"/>
      <c r="K27" s="676"/>
      <c r="L27" s="676"/>
      <c r="M27" s="676"/>
      <c r="N27" s="676"/>
      <c r="O27" s="676"/>
      <c r="P27" s="676"/>
      <c r="Q27" s="677"/>
      <c r="R27" s="678">
        <v>2098</v>
      </c>
      <c r="S27" s="679"/>
      <c r="T27" s="679"/>
      <c r="U27" s="679"/>
      <c r="V27" s="679"/>
      <c r="W27" s="679"/>
      <c r="X27" s="679"/>
      <c r="Y27" s="680"/>
      <c r="Z27" s="715">
        <v>0</v>
      </c>
      <c r="AA27" s="715"/>
      <c r="AB27" s="715"/>
      <c r="AC27" s="715"/>
      <c r="AD27" s="716">
        <v>2098</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2051433</v>
      </c>
      <c r="BH27" s="679"/>
      <c r="BI27" s="679"/>
      <c r="BJ27" s="679"/>
      <c r="BK27" s="679"/>
      <c r="BL27" s="679"/>
      <c r="BM27" s="679"/>
      <c r="BN27" s="680"/>
      <c r="BO27" s="715">
        <v>100</v>
      </c>
      <c r="BP27" s="715"/>
      <c r="BQ27" s="715"/>
      <c r="BR27" s="715"/>
      <c r="BS27" s="684">
        <v>26201</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1051281</v>
      </c>
      <c r="CS27" s="697"/>
      <c r="CT27" s="697"/>
      <c r="CU27" s="697"/>
      <c r="CV27" s="697"/>
      <c r="CW27" s="697"/>
      <c r="CX27" s="697"/>
      <c r="CY27" s="698"/>
      <c r="CZ27" s="681">
        <v>10.8</v>
      </c>
      <c r="DA27" s="699"/>
      <c r="DB27" s="699"/>
      <c r="DC27" s="700"/>
      <c r="DD27" s="684">
        <v>313454</v>
      </c>
      <c r="DE27" s="697"/>
      <c r="DF27" s="697"/>
      <c r="DG27" s="697"/>
      <c r="DH27" s="697"/>
      <c r="DI27" s="697"/>
      <c r="DJ27" s="697"/>
      <c r="DK27" s="698"/>
      <c r="DL27" s="684">
        <v>313452</v>
      </c>
      <c r="DM27" s="697"/>
      <c r="DN27" s="697"/>
      <c r="DO27" s="697"/>
      <c r="DP27" s="697"/>
      <c r="DQ27" s="697"/>
      <c r="DR27" s="697"/>
      <c r="DS27" s="697"/>
      <c r="DT27" s="697"/>
      <c r="DU27" s="697"/>
      <c r="DV27" s="698"/>
      <c r="DW27" s="681">
        <v>5.9</v>
      </c>
      <c r="DX27" s="699"/>
      <c r="DY27" s="699"/>
      <c r="DZ27" s="699"/>
      <c r="EA27" s="699"/>
      <c r="EB27" s="699"/>
      <c r="EC27" s="714"/>
    </row>
    <row r="28" spans="2:133" ht="11.25" customHeight="1">
      <c r="B28" s="675" t="s">
        <v>299</v>
      </c>
      <c r="C28" s="676"/>
      <c r="D28" s="676"/>
      <c r="E28" s="676"/>
      <c r="F28" s="676"/>
      <c r="G28" s="676"/>
      <c r="H28" s="676"/>
      <c r="I28" s="676"/>
      <c r="J28" s="676"/>
      <c r="K28" s="676"/>
      <c r="L28" s="676"/>
      <c r="M28" s="676"/>
      <c r="N28" s="676"/>
      <c r="O28" s="676"/>
      <c r="P28" s="676"/>
      <c r="Q28" s="677"/>
      <c r="R28" s="678">
        <v>115144</v>
      </c>
      <c r="S28" s="679"/>
      <c r="T28" s="679"/>
      <c r="U28" s="679"/>
      <c r="V28" s="679"/>
      <c r="W28" s="679"/>
      <c r="X28" s="679"/>
      <c r="Y28" s="680"/>
      <c r="Z28" s="715">
        <v>1.1000000000000001</v>
      </c>
      <c r="AA28" s="715"/>
      <c r="AB28" s="715"/>
      <c r="AC28" s="715"/>
      <c r="AD28" s="716" t="s">
        <v>231</v>
      </c>
      <c r="AE28" s="716"/>
      <c r="AF28" s="716"/>
      <c r="AG28" s="716"/>
      <c r="AH28" s="716"/>
      <c r="AI28" s="716"/>
      <c r="AJ28" s="716"/>
      <c r="AK28" s="716"/>
      <c r="AL28" s="681" t="s">
        <v>137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587062</v>
      </c>
      <c r="CS28" s="679"/>
      <c r="CT28" s="679"/>
      <c r="CU28" s="679"/>
      <c r="CV28" s="679"/>
      <c r="CW28" s="679"/>
      <c r="CX28" s="679"/>
      <c r="CY28" s="680"/>
      <c r="CZ28" s="681">
        <v>6</v>
      </c>
      <c r="DA28" s="699"/>
      <c r="DB28" s="699"/>
      <c r="DC28" s="700"/>
      <c r="DD28" s="684">
        <v>571201</v>
      </c>
      <c r="DE28" s="679"/>
      <c r="DF28" s="679"/>
      <c r="DG28" s="679"/>
      <c r="DH28" s="679"/>
      <c r="DI28" s="679"/>
      <c r="DJ28" s="679"/>
      <c r="DK28" s="680"/>
      <c r="DL28" s="684">
        <v>556908</v>
      </c>
      <c r="DM28" s="679"/>
      <c r="DN28" s="679"/>
      <c r="DO28" s="679"/>
      <c r="DP28" s="679"/>
      <c r="DQ28" s="679"/>
      <c r="DR28" s="679"/>
      <c r="DS28" s="679"/>
      <c r="DT28" s="679"/>
      <c r="DU28" s="679"/>
      <c r="DV28" s="680"/>
      <c r="DW28" s="681">
        <v>10.5</v>
      </c>
      <c r="DX28" s="699"/>
      <c r="DY28" s="699"/>
      <c r="DZ28" s="699"/>
      <c r="EA28" s="699"/>
      <c r="EB28" s="699"/>
      <c r="EC28" s="714"/>
    </row>
    <row r="29" spans="2:133" ht="11.25" customHeight="1">
      <c r="B29" s="675" t="s">
        <v>301</v>
      </c>
      <c r="C29" s="676"/>
      <c r="D29" s="676"/>
      <c r="E29" s="676"/>
      <c r="F29" s="676"/>
      <c r="G29" s="676"/>
      <c r="H29" s="676"/>
      <c r="I29" s="676"/>
      <c r="J29" s="676"/>
      <c r="K29" s="676"/>
      <c r="L29" s="676"/>
      <c r="M29" s="676"/>
      <c r="N29" s="676"/>
      <c r="O29" s="676"/>
      <c r="P29" s="676"/>
      <c r="Q29" s="677"/>
      <c r="R29" s="678">
        <v>163308</v>
      </c>
      <c r="S29" s="679"/>
      <c r="T29" s="679"/>
      <c r="U29" s="679"/>
      <c r="V29" s="679"/>
      <c r="W29" s="679"/>
      <c r="X29" s="679"/>
      <c r="Y29" s="680"/>
      <c r="Z29" s="715">
        <v>1.6</v>
      </c>
      <c r="AA29" s="715"/>
      <c r="AB29" s="715"/>
      <c r="AC29" s="715"/>
      <c r="AD29" s="716" t="s">
        <v>240</v>
      </c>
      <c r="AE29" s="716"/>
      <c r="AF29" s="716"/>
      <c r="AG29" s="716"/>
      <c r="AH29" s="716"/>
      <c r="AI29" s="716"/>
      <c r="AJ29" s="716"/>
      <c r="AK29" s="716"/>
      <c r="AL29" s="681" t="s">
        <v>240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303</v>
      </c>
      <c r="CG29" s="712"/>
      <c r="CH29" s="712"/>
      <c r="CI29" s="712"/>
      <c r="CJ29" s="712"/>
      <c r="CK29" s="712"/>
      <c r="CL29" s="712"/>
      <c r="CM29" s="712"/>
      <c r="CN29" s="712"/>
      <c r="CO29" s="712"/>
      <c r="CP29" s="712"/>
      <c r="CQ29" s="713"/>
      <c r="CR29" s="678">
        <v>587062</v>
      </c>
      <c r="CS29" s="697"/>
      <c r="CT29" s="697"/>
      <c r="CU29" s="697"/>
      <c r="CV29" s="697"/>
      <c r="CW29" s="697"/>
      <c r="CX29" s="697"/>
      <c r="CY29" s="698"/>
      <c r="CZ29" s="681">
        <v>6</v>
      </c>
      <c r="DA29" s="699"/>
      <c r="DB29" s="699"/>
      <c r="DC29" s="700"/>
      <c r="DD29" s="684">
        <v>571201</v>
      </c>
      <c r="DE29" s="697"/>
      <c r="DF29" s="697"/>
      <c r="DG29" s="697"/>
      <c r="DH29" s="697"/>
      <c r="DI29" s="697"/>
      <c r="DJ29" s="697"/>
      <c r="DK29" s="698"/>
      <c r="DL29" s="684">
        <v>556908</v>
      </c>
      <c r="DM29" s="697"/>
      <c r="DN29" s="697"/>
      <c r="DO29" s="697"/>
      <c r="DP29" s="697"/>
      <c r="DQ29" s="697"/>
      <c r="DR29" s="697"/>
      <c r="DS29" s="697"/>
      <c r="DT29" s="697"/>
      <c r="DU29" s="697"/>
      <c r="DV29" s="698"/>
      <c r="DW29" s="681">
        <v>10.5</v>
      </c>
      <c r="DX29" s="699"/>
      <c r="DY29" s="699"/>
      <c r="DZ29" s="699"/>
      <c r="EA29" s="699"/>
      <c r="EB29" s="699"/>
      <c r="EC29" s="714"/>
    </row>
    <row r="30" spans="2:133" ht="11.25" customHeight="1">
      <c r="B30" s="675" t="s">
        <v>304</v>
      </c>
      <c r="C30" s="676"/>
      <c r="D30" s="676"/>
      <c r="E30" s="676"/>
      <c r="F30" s="676"/>
      <c r="G30" s="676"/>
      <c r="H30" s="676"/>
      <c r="I30" s="676"/>
      <c r="J30" s="676"/>
      <c r="K30" s="676"/>
      <c r="L30" s="676"/>
      <c r="M30" s="676"/>
      <c r="N30" s="676"/>
      <c r="O30" s="676"/>
      <c r="P30" s="676"/>
      <c r="Q30" s="677"/>
      <c r="R30" s="678">
        <v>88210</v>
      </c>
      <c r="S30" s="679"/>
      <c r="T30" s="679"/>
      <c r="U30" s="679"/>
      <c r="V30" s="679"/>
      <c r="W30" s="679"/>
      <c r="X30" s="679"/>
      <c r="Y30" s="680"/>
      <c r="Z30" s="715">
        <v>0.8</v>
      </c>
      <c r="AA30" s="715"/>
      <c r="AB30" s="715"/>
      <c r="AC30" s="715"/>
      <c r="AD30" s="716" t="s">
        <v>240</v>
      </c>
      <c r="AE30" s="716"/>
      <c r="AF30" s="716"/>
      <c r="AG30" s="716"/>
      <c r="AH30" s="716"/>
      <c r="AI30" s="716"/>
      <c r="AJ30" s="716"/>
      <c r="AK30" s="716"/>
      <c r="AL30" s="681" t="s">
        <v>240</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531116</v>
      </c>
      <c r="CS30" s="679"/>
      <c r="CT30" s="679"/>
      <c r="CU30" s="679"/>
      <c r="CV30" s="679"/>
      <c r="CW30" s="679"/>
      <c r="CX30" s="679"/>
      <c r="CY30" s="680"/>
      <c r="CZ30" s="681">
        <v>5.5</v>
      </c>
      <c r="DA30" s="699"/>
      <c r="DB30" s="699"/>
      <c r="DC30" s="700"/>
      <c r="DD30" s="684">
        <v>515255</v>
      </c>
      <c r="DE30" s="679"/>
      <c r="DF30" s="679"/>
      <c r="DG30" s="679"/>
      <c r="DH30" s="679"/>
      <c r="DI30" s="679"/>
      <c r="DJ30" s="679"/>
      <c r="DK30" s="680"/>
      <c r="DL30" s="684">
        <v>501194</v>
      </c>
      <c r="DM30" s="679"/>
      <c r="DN30" s="679"/>
      <c r="DO30" s="679"/>
      <c r="DP30" s="679"/>
      <c r="DQ30" s="679"/>
      <c r="DR30" s="679"/>
      <c r="DS30" s="679"/>
      <c r="DT30" s="679"/>
      <c r="DU30" s="679"/>
      <c r="DV30" s="680"/>
      <c r="DW30" s="681">
        <v>9.5</v>
      </c>
      <c r="DX30" s="699"/>
      <c r="DY30" s="699"/>
      <c r="DZ30" s="699"/>
      <c r="EA30" s="699"/>
      <c r="EB30" s="699"/>
      <c r="EC30" s="714"/>
    </row>
    <row r="31" spans="2:133" ht="11.25" customHeight="1">
      <c r="B31" s="675" t="s">
        <v>308</v>
      </c>
      <c r="C31" s="676"/>
      <c r="D31" s="676"/>
      <c r="E31" s="676"/>
      <c r="F31" s="676"/>
      <c r="G31" s="676"/>
      <c r="H31" s="676"/>
      <c r="I31" s="676"/>
      <c r="J31" s="676"/>
      <c r="K31" s="676"/>
      <c r="L31" s="676"/>
      <c r="M31" s="676"/>
      <c r="N31" s="676"/>
      <c r="O31" s="676"/>
      <c r="P31" s="676"/>
      <c r="Q31" s="677"/>
      <c r="R31" s="678">
        <v>966131</v>
      </c>
      <c r="S31" s="679"/>
      <c r="T31" s="679"/>
      <c r="U31" s="679"/>
      <c r="V31" s="679"/>
      <c r="W31" s="679"/>
      <c r="X31" s="679"/>
      <c r="Y31" s="680"/>
      <c r="Z31" s="715">
        <v>9.1999999999999993</v>
      </c>
      <c r="AA31" s="715"/>
      <c r="AB31" s="715"/>
      <c r="AC31" s="715"/>
      <c r="AD31" s="716" t="s">
        <v>231</v>
      </c>
      <c r="AE31" s="716"/>
      <c r="AF31" s="716"/>
      <c r="AG31" s="716"/>
      <c r="AH31" s="716"/>
      <c r="AI31" s="716"/>
      <c r="AJ31" s="716"/>
      <c r="AK31" s="716"/>
      <c r="AL31" s="681" t="s">
        <v>137</v>
      </c>
      <c r="AM31" s="682"/>
      <c r="AN31" s="682"/>
      <c r="AO31" s="717"/>
      <c r="AP31" s="754" t="s">
        <v>309</v>
      </c>
      <c r="AQ31" s="755"/>
      <c r="AR31" s="755"/>
      <c r="AS31" s="755"/>
      <c r="AT31" s="760" t="s">
        <v>310</v>
      </c>
      <c r="AU31" s="231"/>
      <c r="AV31" s="231"/>
      <c r="AW31" s="231"/>
      <c r="AX31" s="744" t="s">
        <v>185</v>
      </c>
      <c r="AY31" s="745"/>
      <c r="AZ31" s="745"/>
      <c r="BA31" s="745"/>
      <c r="BB31" s="745"/>
      <c r="BC31" s="745"/>
      <c r="BD31" s="745"/>
      <c r="BE31" s="745"/>
      <c r="BF31" s="746"/>
      <c r="BG31" s="747">
        <v>99.3</v>
      </c>
      <c r="BH31" s="748"/>
      <c r="BI31" s="748"/>
      <c r="BJ31" s="748"/>
      <c r="BK31" s="748"/>
      <c r="BL31" s="748"/>
      <c r="BM31" s="749">
        <v>98.7</v>
      </c>
      <c r="BN31" s="748"/>
      <c r="BO31" s="748"/>
      <c r="BP31" s="748"/>
      <c r="BQ31" s="750"/>
      <c r="BR31" s="747">
        <v>99.4</v>
      </c>
      <c r="BS31" s="748"/>
      <c r="BT31" s="748"/>
      <c r="BU31" s="748"/>
      <c r="BV31" s="748"/>
      <c r="BW31" s="748"/>
      <c r="BX31" s="749">
        <v>98.9</v>
      </c>
      <c r="BY31" s="748"/>
      <c r="BZ31" s="748"/>
      <c r="CA31" s="748"/>
      <c r="CB31" s="750"/>
      <c r="CD31" s="765"/>
      <c r="CE31" s="766"/>
      <c r="CF31" s="711" t="s">
        <v>311</v>
      </c>
      <c r="CG31" s="712"/>
      <c r="CH31" s="712"/>
      <c r="CI31" s="712"/>
      <c r="CJ31" s="712"/>
      <c r="CK31" s="712"/>
      <c r="CL31" s="712"/>
      <c r="CM31" s="712"/>
      <c r="CN31" s="712"/>
      <c r="CO31" s="712"/>
      <c r="CP31" s="712"/>
      <c r="CQ31" s="713"/>
      <c r="CR31" s="678">
        <v>55946</v>
      </c>
      <c r="CS31" s="697"/>
      <c r="CT31" s="697"/>
      <c r="CU31" s="697"/>
      <c r="CV31" s="697"/>
      <c r="CW31" s="697"/>
      <c r="CX31" s="697"/>
      <c r="CY31" s="698"/>
      <c r="CZ31" s="681">
        <v>0.6</v>
      </c>
      <c r="DA31" s="699"/>
      <c r="DB31" s="699"/>
      <c r="DC31" s="700"/>
      <c r="DD31" s="684">
        <v>55946</v>
      </c>
      <c r="DE31" s="697"/>
      <c r="DF31" s="697"/>
      <c r="DG31" s="697"/>
      <c r="DH31" s="697"/>
      <c r="DI31" s="697"/>
      <c r="DJ31" s="697"/>
      <c r="DK31" s="698"/>
      <c r="DL31" s="684">
        <v>55714</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c r="B32" s="769" t="s">
        <v>312</v>
      </c>
      <c r="C32" s="770"/>
      <c r="D32" s="770"/>
      <c r="E32" s="770"/>
      <c r="F32" s="770"/>
      <c r="G32" s="770"/>
      <c r="H32" s="770"/>
      <c r="I32" s="770"/>
      <c r="J32" s="770"/>
      <c r="K32" s="770"/>
      <c r="L32" s="770"/>
      <c r="M32" s="770"/>
      <c r="N32" s="770"/>
      <c r="O32" s="770"/>
      <c r="P32" s="770"/>
      <c r="Q32" s="771"/>
      <c r="R32" s="678" t="s">
        <v>231</v>
      </c>
      <c r="S32" s="679"/>
      <c r="T32" s="679"/>
      <c r="U32" s="679"/>
      <c r="V32" s="679"/>
      <c r="W32" s="679"/>
      <c r="X32" s="679"/>
      <c r="Y32" s="680"/>
      <c r="Z32" s="715" t="s">
        <v>231</v>
      </c>
      <c r="AA32" s="715"/>
      <c r="AB32" s="715"/>
      <c r="AC32" s="715"/>
      <c r="AD32" s="716" t="s">
        <v>137</v>
      </c>
      <c r="AE32" s="716"/>
      <c r="AF32" s="716"/>
      <c r="AG32" s="716"/>
      <c r="AH32" s="716"/>
      <c r="AI32" s="716"/>
      <c r="AJ32" s="716"/>
      <c r="AK32" s="716"/>
      <c r="AL32" s="681" t="s">
        <v>231</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99.5</v>
      </c>
      <c r="BH32" s="697"/>
      <c r="BI32" s="697"/>
      <c r="BJ32" s="697"/>
      <c r="BK32" s="697"/>
      <c r="BL32" s="697"/>
      <c r="BM32" s="682">
        <v>98.9</v>
      </c>
      <c r="BN32" s="743"/>
      <c r="BO32" s="743"/>
      <c r="BP32" s="743"/>
      <c r="BQ32" s="721"/>
      <c r="BR32" s="751">
        <v>99.7</v>
      </c>
      <c r="BS32" s="697"/>
      <c r="BT32" s="697"/>
      <c r="BU32" s="697"/>
      <c r="BV32" s="697"/>
      <c r="BW32" s="697"/>
      <c r="BX32" s="682">
        <v>99.1</v>
      </c>
      <c r="BY32" s="743"/>
      <c r="BZ32" s="743"/>
      <c r="CA32" s="743"/>
      <c r="CB32" s="721"/>
      <c r="CD32" s="767"/>
      <c r="CE32" s="768"/>
      <c r="CF32" s="711" t="s">
        <v>315</v>
      </c>
      <c r="CG32" s="712"/>
      <c r="CH32" s="712"/>
      <c r="CI32" s="712"/>
      <c r="CJ32" s="712"/>
      <c r="CK32" s="712"/>
      <c r="CL32" s="712"/>
      <c r="CM32" s="712"/>
      <c r="CN32" s="712"/>
      <c r="CO32" s="712"/>
      <c r="CP32" s="712"/>
      <c r="CQ32" s="713"/>
      <c r="CR32" s="678" t="s">
        <v>231</v>
      </c>
      <c r="CS32" s="679"/>
      <c r="CT32" s="679"/>
      <c r="CU32" s="679"/>
      <c r="CV32" s="679"/>
      <c r="CW32" s="679"/>
      <c r="CX32" s="679"/>
      <c r="CY32" s="680"/>
      <c r="CZ32" s="681" t="s">
        <v>231</v>
      </c>
      <c r="DA32" s="699"/>
      <c r="DB32" s="699"/>
      <c r="DC32" s="700"/>
      <c r="DD32" s="684" t="s">
        <v>231</v>
      </c>
      <c r="DE32" s="679"/>
      <c r="DF32" s="679"/>
      <c r="DG32" s="679"/>
      <c r="DH32" s="679"/>
      <c r="DI32" s="679"/>
      <c r="DJ32" s="679"/>
      <c r="DK32" s="680"/>
      <c r="DL32" s="684" t="s">
        <v>231</v>
      </c>
      <c r="DM32" s="679"/>
      <c r="DN32" s="679"/>
      <c r="DO32" s="679"/>
      <c r="DP32" s="679"/>
      <c r="DQ32" s="679"/>
      <c r="DR32" s="679"/>
      <c r="DS32" s="679"/>
      <c r="DT32" s="679"/>
      <c r="DU32" s="679"/>
      <c r="DV32" s="680"/>
      <c r="DW32" s="681" t="s">
        <v>240</v>
      </c>
      <c r="DX32" s="699"/>
      <c r="DY32" s="699"/>
      <c r="DZ32" s="699"/>
      <c r="EA32" s="699"/>
      <c r="EB32" s="699"/>
      <c r="EC32" s="714"/>
    </row>
    <row r="33" spans="2:133" ht="11.25" customHeight="1">
      <c r="B33" s="675" t="s">
        <v>316</v>
      </c>
      <c r="C33" s="676"/>
      <c r="D33" s="676"/>
      <c r="E33" s="676"/>
      <c r="F33" s="676"/>
      <c r="G33" s="676"/>
      <c r="H33" s="676"/>
      <c r="I33" s="676"/>
      <c r="J33" s="676"/>
      <c r="K33" s="676"/>
      <c r="L33" s="676"/>
      <c r="M33" s="676"/>
      <c r="N33" s="676"/>
      <c r="O33" s="676"/>
      <c r="P33" s="676"/>
      <c r="Q33" s="677"/>
      <c r="R33" s="678">
        <v>549027</v>
      </c>
      <c r="S33" s="679"/>
      <c r="T33" s="679"/>
      <c r="U33" s="679"/>
      <c r="V33" s="679"/>
      <c r="W33" s="679"/>
      <c r="X33" s="679"/>
      <c r="Y33" s="680"/>
      <c r="Z33" s="715">
        <v>5.3</v>
      </c>
      <c r="AA33" s="715"/>
      <c r="AB33" s="715"/>
      <c r="AC33" s="715"/>
      <c r="AD33" s="716" t="s">
        <v>231</v>
      </c>
      <c r="AE33" s="716"/>
      <c r="AF33" s="716"/>
      <c r="AG33" s="716"/>
      <c r="AH33" s="716"/>
      <c r="AI33" s="716"/>
      <c r="AJ33" s="716"/>
      <c r="AK33" s="716"/>
      <c r="AL33" s="681" t="s">
        <v>231</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99</v>
      </c>
      <c r="BH33" s="663"/>
      <c r="BI33" s="663"/>
      <c r="BJ33" s="663"/>
      <c r="BK33" s="663"/>
      <c r="BL33" s="663"/>
      <c r="BM33" s="706">
        <v>98.4</v>
      </c>
      <c r="BN33" s="663"/>
      <c r="BO33" s="663"/>
      <c r="BP33" s="663"/>
      <c r="BQ33" s="727"/>
      <c r="BR33" s="742">
        <v>99.1</v>
      </c>
      <c r="BS33" s="663"/>
      <c r="BT33" s="663"/>
      <c r="BU33" s="663"/>
      <c r="BV33" s="663"/>
      <c r="BW33" s="663"/>
      <c r="BX33" s="706">
        <v>98.6</v>
      </c>
      <c r="BY33" s="663"/>
      <c r="BZ33" s="663"/>
      <c r="CA33" s="663"/>
      <c r="CB33" s="727"/>
      <c r="CD33" s="711" t="s">
        <v>318</v>
      </c>
      <c r="CE33" s="712"/>
      <c r="CF33" s="712"/>
      <c r="CG33" s="712"/>
      <c r="CH33" s="712"/>
      <c r="CI33" s="712"/>
      <c r="CJ33" s="712"/>
      <c r="CK33" s="712"/>
      <c r="CL33" s="712"/>
      <c r="CM33" s="712"/>
      <c r="CN33" s="712"/>
      <c r="CO33" s="712"/>
      <c r="CP33" s="712"/>
      <c r="CQ33" s="713"/>
      <c r="CR33" s="678">
        <v>3736180</v>
      </c>
      <c r="CS33" s="697"/>
      <c r="CT33" s="697"/>
      <c r="CU33" s="697"/>
      <c r="CV33" s="697"/>
      <c r="CW33" s="697"/>
      <c r="CX33" s="697"/>
      <c r="CY33" s="698"/>
      <c r="CZ33" s="681">
        <v>38.4</v>
      </c>
      <c r="DA33" s="699"/>
      <c r="DB33" s="699"/>
      <c r="DC33" s="700"/>
      <c r="DD33" s="684">
        <v>2912819</v>
      </c>
      <c r="DE33" s="697"/>
      <c r="DF33" s="697"/>
      <c r="DG33" s="697"/>
      <c r="DH33" s="697"/>
      <c r="DI33" s="697"/>
      <c r="DJ33" s="697"/>
      <c r="DK33" s="698"/>
      <c r="DL33" s="684">
        <v>2322408</v>
      </c>
      <c r="DM33" s="697"/>
      <c r="DN33" s="697"/>
      <c r="DO33" s="697"/>
      <c r="DP33" s="697"/>
      <c r="DQ33" s="697"/>
      <c r="DR33" s="697"/>
      <c r="DS33" s="697"/>
      <c r="DT33" s="697"/>
      <c r="DU33" s="697"/>
      <c r="DV33" s="698"/>
      <c r="DW33" s="681">
        <v>43.9</v>
      </c>
      <c r="DX33" s="699"/>
      <c r="DY33" s="699"/>
      <c r="DZ33" s="699"/>
      <c r="EA33" s="699"/>
      <c r="EB33" s="699"/>
      <c r="EC33" s="714"/>
    </row>
    <row r="34" spans="2:133" ht="11.25" customHeight="1">
      <c r="B34" s="675" t="s">
        <v>319</v>
      </c>
      <c r="C34" s="676"/>
      <c r="D34" s="676"/>
      <c r="E34" s="676"/>
      <c r="F34" s="676"/>
      <c r="G34" s="676"/>
      <c r="H34" s="676"/>
      <c r="I34" s="676"/>
      <c r="J34" s="676"/>
      <c r="K34" s="676"/>
      <c r="L34" s="676"/>
      <c r="M34" s="676"/>
      <c r="N34" s="676"/>
      <c r="O34" s="676"/>
      <c r="P34" s="676"/>
      <c r="Q34" s="677"/>
      <c r="R34" s="678">
        <v>13051</v>
      </c>
      <c r="S34" s="679"/>
      <c r="T34" s="679"/>
      <c r="U34" s="679"/>
      <c r="V34" s="679"/>
      <c r="W34" s="679"/>
      <c r="X34" s="679"/>
      <c r="Y34" s="680"/>
      <c r="Z34" s="715">
        <v>0.1</v>
      </c>
      <c r="AA34" s="715"/>
      <c r="AB34" s="715"/>
      <c r="AC34" s="715"/>
      <c r="AD34" s="716">
        <v>63</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1527357</v>
      </c>
      <c r="CS34" s="679"/>
      <c r="CT34" s="679"/>
      <c r="CU34" s="679"/>
      <c r="CV34" s="679"/>
      <c r="CW34" s="679"/>
      <c r="CX34" s="679"/>
      <c r="CY34" s="680"/>
      <c r="CZ34" s="681">
        <v>15.7</v>
      </c>
      <c r="DA34" s="699"/>
      <c r="DB34" s="699"/>
      <c r="DC34" s="700"/>
      <c r="DD34" s="684">
        <v>1110864</v>
      </c>
      <c r="DE34" s="679"/>
      <c r="DF34" s="679"/>
      <c r="DG34" s="679"/>
      <c r="DH34" s="679"/>
      <c r="DI34" s="679"/>
      <c r="DJ34" s="679"/>
      <c r="DK34" s="680"/>
      <c r="DL34" s="684">
        <v>761502</v>
      </c>
      <c r="DM34" s="679"/>
      <c r="DN34" s="679"/>
      <c r="DO34" s="679"/>
      <c r="DP34" s="679"/>
      <c r="DQ34" s="679"/>
      <c r="DR34" s="679"/>
      <c r="DS34" s="679"/>
      <c r="DT34" s="679"/>
      <c r="DU34" s="679"/>
      <c r="DV34" s="680"/>
      <c r="DW34" s="681">
        <v>14.4</v>
      </c>
      <c r="DX34" s="699"/>
      <c r="DY34" s="699"/>
      <c r="DZ34" s="699"/>
      <c r="EA34" s="699"/>
      <c r="EB34" s="699"/>
      <c r="EC34" s="714"/>
    </row>
    <row r="35" spans="2:133" ht="11.25" customHeight="1">
      <c r="B35" s="675" t="s">
        <v>321</v>
      </c>
      <c r="C35" s="676"/>
      <c r="D35" s="676"/>
      <c r="E35" s="676"/>
      <c r="F35" s="676"/>
      <c r="G35" s="676"/>
      <c r="H35" s="676"/>
      <c r="I35" s="676"/>
      <c r="J35" s="676"/>
      <c r="K35" s="676"/>
      <c r="L35" s="676"/>
      <c r="M35" s="676"/>
      <c r="N35" s="676"/>
      <c r="O35" s="676"/>
      <c r="P35" s="676"/>
      <c r="Q35" s="677"/>
      <c r="R35" s="678">
        <v>23626</v>
      </c>
      <c r="S35" s="679"/>
      <c r="T35" s="679"/>
      <c r="U35" s="679"/>
      <c r="V35" s="679"/>
      <c r="W35" s="679"/>
      <c r="X35" s="679"/>
      <c r="Y35" s="680"/>
      <c r="Z35" s="715">
        <v>0.2</v>
      </c>
      <c r="AA35" s="715"/>
      <c r="AB35" s="715"/>
      <c r="AC35" s="715"/>
      <c r="AD35" s="716" t="s">
        <v>231</v>
      </c>
      <c r="AE35" s="716"/>
      <c r="AF35" s="716"/>
      <c r="AG35" s="716"/>
      <c r="AH35" s="716"/>
      <c r="AI35" s="716"/>
      <c r="AJ35" s="716"/>
      <c r="AK35" s="716"/>
      <c r="AL35" s="681" t="s">
        <v>240</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117962</v>
      </c>
      <c r="CS35" s="697"/>
      <c r="CT35" s="697"/>
      <c r="CU35" s="697"/>
      <c r="CV35" s="697"/>
      <c r="CW35" s="697"/>
      <c r="CX35" s="697"/>
      <c r="CY35" s="698"/>
      <c r="CZ35" s="681">
        <v>1.2</v>
      </c>
      <c r="DA35" s="699"/>
      <c r="DB35" s="699"/>
      <c r="DC35" s="700"/>
      <c r="DD35" s="684">
        <v>108122</v>
      </c>
      <c r="DE35" s="697"/>
      <c r="DF35" s="697"/>
      <c r="DG35" s="697"/>
      <c r="DH35" s="697"/>
      <c r="DI35" s="697"/>
      <c r="DJ35" s="697"/>
      <c r="DK35" s="698"/>
      <c r="DL35" s="684">
        <v>108122</v>
      </c>
      <c r="DM35" s="697"/>
      <c r="DN35" s="697"/>
      <c r="DO35" s="697"/>
      <c r="DP35" s="697"/>
      <c r="DQ35" s="697"/>
      <c r="DR35" s="697"/>
      <c r="DS35" s="697"/>
      <c r="DT35" s="697"/>
      <c r="DU35" s="697"/>
      <c r="DV35" s="698"/>
      <c r="DW35" s="681">
        <v>2</v>
      </c>
      <c r="DX35" s="699"/>
      <c r="DY35" s="699"/>
      <c r="DZ35" s="699"/>
      <c r="EA35" s="699"/>
      <c r="EB35" s="699"/>
      <c r="EC35" s="714"/>
    </row>
    <row r="36" spans="2:133" ht="11.25" customHeight="1">
      <c r="B36" s="675" t="s">
        <v>325</v>
      </c>
      <c r="C36" s="676"/>
      <c r="D36" s="676"/>
      <c r="E36" s="676"/>
      <c r="F36" s="676"/>
      <c r="G36" s="676"/>
      <c r="H36" s="676"/>
      <c r="I36" s="676"/>
      <c r="J36" s="676"/>
      <c r="K36" s="676"/>
      <c r="L36" s="676"/>
      <c r="M36" s="676"/>
      <c r="N36" s="676"/>
      <c r="O36" s="676"/>
      <c r="P36" s="676"/>
      <c r="Q36" s="677"/>
      <c r="R36" s="678">
        <v>411183</v>
      </c>
      <c r="S36" s="679"/>
      <c r="T36" s="679"/>
      <c r="U36" s="679"/>
      <c r="V36" s="679"/>
      <c r="W36" s="679"/>
      <c r="X36" s="679"/>
      <c r="Y36" s="680"/>
      <c r="Z36" s="715">
        <v>3.9</v>
      </c>
      <c r="AA36" s="715"/>
      <c r="AB36" s="715"/>
      <c r="AC36" s="715"/>
      <c r="AD36" s="716" t="s">
        <v>137</v>
      </c>
      <c r="AE36" s="716"/>
      <c r="AF36" s="716"/>
      <c r="AG36" s="716"/>
      <c r="AH36" s="716"/>
      <c r="AI36" s="716"/>
      <c r="AJ36" s="716"/>
      <c r="AK36" s="716"/>
      <c r="AL36" s="681" t="s">
        <v>231</v>
      </c>
      <c r="AM36" s="682"/>
      <c r="AN36" s="682"/>
      <c r="AO36" s="717"/>
      <c r="AP36" s="235"/>
      <c r="AQ36" s="730" t="s">
        <v>326</v>
      </c>
      <c r="AR36" s="731"/>
      <c r="AS36" s="731"/>
      <c r="AT36" s="731"/>
      <c r="AU36" s="731"/>
      <c r="AV36" s="731"/>
      <c r="AW36" s="731"/>
      <c r="AX36" s="731"/>
      <c r="AY36" s="732"/>
      <c r="AZ36" s="733">
        <v>1061669</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333203</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1105098</v>
      </c>
      <c r="CS36" s="679"/>
      <c r="CT36" s="679"/>
      <c r="CU36" s="679"/>
      <c r="CV36" s="679"/>
      <c r="CW36" s="679"/>
      <c r="CX36" s="679"/>
      <c r="CY36" s="680"/>
      <c r="CZ36" s="681">
        <v>11.4</v>
      </c>
      <c r="DA36" s="699"/>
      <c r="DB36" s="699"/>
      <c r="DC36" s="700"/>
      <c r="DD36" s="684">
        <v>909785</v>
      </c>
      <c r="DE36" s="679"/>
      <c r="DF36" s="679"/>
      <c r="DG36" s="679"/>
      <c r="DH36" s="679"/>
      <c r="DI36" s="679"/>
      <c r="DJ36" s="679"/>
      <c r="DK36" s="680"/>
      <c r="DL36" s="684">
        <v>749721</v>
      </c>
      <c r="DM36" s="679"/>
      <c r="DN36" s="679"/>
      <c r="DO36" s="679"/>
      <c r="DP36" s="679"/>
      <c r="DQ36" s="679"/>
      <c r="DR36" s="679"/>
      <c r="DS36" s="679"/>
      <c r="DT36" s="679"/>
      <c r="DU36" s="679"/>
      <c r="DV36" s="680"/>
      <c r="DW36" s="681">
        <v>14.2</v>
      </c>
      <c r="DX36" s="699"/>
      <c r="DY36" s="699"/>
      <c r="DZ36" s="699"/>
      <c r="EA36" s="699"/>
      <c r="EB36" s="699"/>
      <c r="EC36" s="714"/>
    </row>
    <row r="37" spans="2:133" ht="11.25" customHeight="1">
      <c r="B37" s="675" t="s">
        <v>329</v>
      </c>
      <c r="C37" s="676"/>
      <c r="D37" s="676"/>
      <c r="E37" s="676"/>
      <c r="F37" s="676"/>
      <c r="G37" s="676"/>
      <c r="H37" s="676"/>
      <c r="I37" s="676"/>
      <c r="J37" s="676"/>
      <c r="K37" s="676"/>
      <c r="L37" s="676"/>
      <c r="M37" s="676"/>
      <c r="N37" s="676"/>
      <c r="O37" s="676"/>
      <c r="P37" s="676"/>
      <c r="Q37" s="677"/>
      <c r="R37" s="678">
        <v>717789</v>
      </c>
      <c r="S37" s="679"/>
      <c r="T37" s="679"/>
      <c r="U37" s="679"/>
      <c r="V37" s="679"/>
      <c r="W37" s="679"/>
      <c r="X37" s="679"/>
      <c r="Y37" s="680"/>
      <c r="Z37" s="715">
        <v>6.9</v>
      </c>
      <c r="AA37" s="715"/>
      <c r="AB37" s="715"/>
      <c r="AC37" s="715"/>
      <c r="AD37" s="716" t="s">
        <v>240</v>
      </c>
      <c r="AE37" s="716"/>
      <c r="AF37" s="716"/>
      <c r="AG37" s="716"/>
      <c r="AH37" s="716"/>
      <c r="AI37" s="716"/>
      <c r="AJ37" s="716"/>
      <c r="AK37" s="716"/>
      <c r="AL37" s="681" t="s">
        <v>231</v>
      </c>
      <c r="AM37" s="682"/>
      <c r="AN37" s="682"/>
      <c r="AO37" s="717"/>
      <c r="AQ37" s="718" t="s">
        <v>330</v>
      </c>
      <c r="AR37" s="719"/>
      <c r="AS37" s="719"/>
      <c r="AT37" s="719"/>
      <c r="AU37" s="719"/>
      <c r="AV37" s="719"/>
      <c r="AW37" s="719"/>
      <c r="AX37" s="719"/>
      <c r="AY37" s="720"/>
      <c r="AZ37" s="678">
        <v>144480</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292916</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497523</v>
      </c>
      <c r="CS37" s="697"/>
      <c r="CT37" s="697"/>
      <c r="CU37" s="697"/>
      <c r="CV37" s="697"/>
      <c r="CW37" s="697"/>
      <c r="CX37" s="697"/>
      <c r="CY37" s="698"/>
      <c r="CZ37" s="681">
        <v>5.0999999999999996</v>
      </c>
      <c r="DA37" s="699"/>
      <c r="DB37" s="699"/>
      <c r="DC37" s="700"/>
      <c r="DD37" s="684">
        <v>497460</v>
      </c>
      <c r="DE37" s="697"/>
      <c r="DF37" s="697"/>
      <c r="DG37" s="697"/>
      <c r="DH37" s="697"/>
      <c r="DI37" s="697"/>
      <c r="DJ37" s="697"/>
      <c r="DK37" s="698"/>
      <c r="DL37" s="684">
        <v>472421</v>
      </c>
      <c r="DM37" s="697"/>
      <c r="DN37" s="697"/>
      <c r="DO37" s="697"/>
      <c r="DP37" s="697"/>
      <c r="DQ37" s="697"/>
      <c r="DR37" s="697"/>
      <c r="DS37" s="697"/>
      <c r="DT37" s="697"/>
      <c r="DU37" s="697"/>
      <c r="DV37" s="698"/>
      <c r="DW37" s="681">
        <v>8.9</v>
      </c>
      <c r="DX37" s="699"/>
      <c r="DY37" s="699"/>
      <c r="DZ37" s="699"/>
      <c r="EA37" s="699"/>
      <c r="EB37" s="699"/>
      <c r="EC37" s="714"/>
    </row>
    <row r="38" spans="2:133" ht="11.25" customHeight="1">
      <c r="B38" s="675" t="s">
        <v>333</v>
      </c>
      <c r="C38" s="676"/>
      <c r="D38" s="676"/>
      <c r="E38" s="676"/>
      <c r="F38" s="676"/>
      <c r="G38" s="676"/>
      <c r="H38" s="676"/>
      <c r="I38" s="676"/>
      <c r="J38" s="676"/>
      <c r="K38" s="676"/>
      <c r="L38" s="676"/>
      <c r="M38" s="676"/>
      <c r="N38" s="676"/>
      <c r="O38" s="676"/>
      <c r="P38" s="676"/>
      <c r="Q38" s="677"/>
      <c r="R38" s="678">
        <v>166768</v>
      </c>
      <c r="S38" s="679"/>
      <c r="T38" s="679"/>
      <c r="U38" s="679"/>
      <c r="V38" s="679"/>
      <c r="W38" s="679"/>
      <c r="X38" s="679"/>
      <c r="Y38" s="680"/>
      <c r="Z38" s="715">
        <v>1.6</v>
      </c>
      <c r="AA38" s="715"/>
      <c r="AB38" s="715"/>
      <c r="AC38" s="715"/>
      <c r="AD38" s="716">
        <v>14</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4312</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3099</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932477</v>
      </c>
      <c r="CS38" s="679"/>
      <c r="CT38" s="679"/>
      <c r="CU38" s="679"/>
      <c r="CV38" s="679"/>
      <c r="CW38" s="679"/>
      <c r="CX38" s="679"/>
      <c r="CY38" s="680"/>
      <c r="CZ38" s="681">
        <v>9.6</v>
      </c>
      <c r="DA38" s="699"/>
      <c r="DB38" s="699"/>
      <c r="DC38" s="700"/>
      <c r="DD38" s="684">
        <v>754230</v>
      </c>
      <c r="DE38" s="679"/>
      <c r="DF38" s="679"/>
      <c r="DG38" s="679"/>
      <c r="DH38" s="679"/>
      <c r="DI38" s="679"/>
      <c r="DJ38" s="679"/>
      <c r="DK38" s="680"/>
      <c r="DL38" s="684">
        <v>703063</v>
      </c>
      <c r="DM38" s="679"/>
      <c r="DN38" s="679"/>
      <c r="DO38" s="679"/>
      <c r="DP38" s="679"/>
      <c r="DQ38" s="679"/>
      <c r="DR38" s="679"/>
      <c r="DS38" s="679"/>
      <c r="DT38" s="679"/>
      <c r="DU38" s="679"/>
      <c r="DV38" s="680"/>
      <c r="DW38" s="681">
        <v>13.3</v>
      </c>
      <c r="DX38" s="699"/>
      <c r="DY38" s="699"/>
      <c r="DZ38" s="699"/>
      <c r="EA38" s="699"/>
      <c r="EB38" s="699"/>
      <c r="EC38" s="714"/>
    </row>
    <row r="39" spans="2:133" ht="11.25" customHeight="1">
      <c r="B39" s="675" t="s">
        <v>337</v>
      </c>
      <c r="C39" s="676"/>
      <c r="D39" s="676"/>
      <c r="E39" s="676"/>
      <c r="F39" s="676"/>
      <c r="G39" s="676"/>
      <c r="H39" s="676"/>
      <c r="I39" s="676"/>
      <c r="J39" s="676"/>
      <c r="K39" s="676"/>
      <c r="L39" s="676"/>
      <c r="M39" s="676"/>
      <c r="N39" s="676"/>
      <c r="O39" s="676"/>
      <c r="P39" s="676"/>
      <c r="Q39" s="677"/>
      <c r="R39" s="678">
        <v>1971100</v>
      </c>
      <c r="S39" s="679"/>
      <c r="T39" s="679"/>
      <c r="U39" s="679"/>
      <c r="V39" s="679"/>
      <c r="W39" s="679"/>
      <c r="X39" s="679"/>
      <c r="Y39" s="680"/>
      <c r="Z39" s="715">
        <v>18.899999999999999</v>
      </c>
      <c r="AA39" s="715"/>
      <c r="AB39" s="715"/>
      <c r="AC39" s="715"/>
      <c r="AD39" s="716" t="s">
        <v>231</v>
      </c>
      <c r="AE39" s="716"/>
      <c r="AF39" s="716"/>
      <c r="AG39" s="716"/>
      <c r="AH39" s="716"/>
      <c r="AI39" s="716"/>
      <c r="AJ39" s="716"/>
      <c r="AK39" s="716"/>
      <c r="AL39" s="681" t="s">
        <v>231</v>
      </c>
      <c r="AM39" s="682"/>
      <c r="AN39" s="682"/>
      <c r="AO39" s="717"/>
      <c r="AQ39" s="718" t="s">
        <v>338</v>
      </c>
      <c r="AR39" s="719"/>
      <c r="AS39" s="719"/>
      <c r="AT39" s="719"/>
      <c r="AU39" s="719"/>
      <c r="AV39" s="719"/>
      <c r="AW39" s="719"/>
      <c r="AX39" s="719"/>
      <c r="AY39" s="720"/>
      <c r="AZ39" s="678" t="s">
        <v>231</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4991</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27786</v>
      </c>
      <c r="CS39" s="697"/>
      <c r="CT39" s="697"/>
      <c r="CU39" s="697"/>
      <c r="CV39" s="697"/>
      <c r="CW39" s="697"/>
      <c r="CX39" s="697"/>
      <c r="CY39" s="698"/>
      <c r="CZ39" s="681">
        <v>0.3</v>
      </c>
      <c r="DA39" s="699"/>
      <c r="DB39" s="699"/>
      <c r="DC39" s="700"/>
      <c r="DD39" s="684">
        <v>16818</v>
      </c>
      <c r="DE39" s="697"/>
      <c r="DF39" s="697"/>
      <c r="DG39" s="697"/>
      <c r="DH39" s="697"/>
      <c r="DI39" s="697"/>
      <c r="DJ39" s="697"/>
      <c r="DK39" s="698"/>
      <c r="DL39" s="684" t="s">
        <v>240</v>
      </c>
      <c r="DM39" s="697"/>
      <c r="DN39" s="697"/>
      <c r="DO39" s="697"/>
      <c r="DP39" s="697"/>
      <c r="DQ39" s="697"/>
      <c r="DR39" s="697"/>
      <c r="DS39" s="697"/>
      <c r="DT39" s="697"/>
      <c r="DU39" s="697"/>
      <c r="DV39" s="698"/>
      <c r="DW39" s="681" t="s">
        <v>231</v>
      </c>
      <c r="DX39" s="699"/>
      <c r="DY39" s="699"/>
      <c r="DZ39" s="699"/>
      <c r="EA39" s="699"/>
      <c r="EB39" s="699"/>
      <c r="EC39" s="714"/>
    </row>
    <row r="40" spans="2:133" ht="11.25" customHeight="1">
      <c r="B40" s="675" t="s">
        <v>341</v>
      </c>
      <c r="C40" s="676"/>
      <c r="D40" s="676"/>
      <c r="E40" s="676"/>
      <c r="F40" s="676"/>
      <c r="G40" s="676"/>
      <c r="H40" s="676"/>
      <c r="I40" s="676"/>
      <c r="J40" s="676"/>
      <c r="K40" s="676"/>
      <c r="L40" s="676"/>
      <c r="M40" s="676"/>
      <c r="N40" s="676"/>
      <c r="O40" s="676"/>
      <c r="P40" s="676"/>
      <c r="Q40" s="677"/>
      <c r="R40" s="678" t="s">
        <v>231</v>
      </c>
      <c r="S40" s="679"/>
      <c r="T40" s="679"/>
      <c r="U40" s="679"/>
      <c r="V40" s="679"/>
      <c r="W40" s="679"/>
      <c r="X40" s="679"/>
      <c r="Y40" s="680"/>
      <c r="Z40" s="715" t="s">
        <v>240</v>
      </c>
      <c r="AA40" s="715"/>
      <c r="AB40" s="715"/>
      <c r="AC40" s="715"/>
      <c r="AD40" s="716" t="s">
        <v>137</v>
      </c>
      <c r="AE40" s="716"/>
      <c r="AF40" s="716"/>
      <c r="AG40" s="716"/>
      <c r="AH40" s="716"/>
      <c r="AI40" s="716"/>
      <c r="AJ40" s="716"/>
      <c r="AK40" s="716"/>
      <c r="AL40" s="681" t="s">
        <v>240</v>
      </c>
      <c r="AM40" s="682"/>
      <c r="AN40" s="682"/>
      <c r="AO40" s="717"/>
      <c r="AQ40" s="718" t="s">
        <v>342</v>
      </c>
      <c r="AR40" s="719"/>
      <c r="AS40" s="719"/>
      <c r="AT40" s="719"/>
      <c r="AU40" s="719"/>
      <c r="AV40" s="719"/>
      <c r="AW40" s="719"/>
      <c r="AX40" s="719"/>
      <c r="AY40" s="720"/>
      <c r="AZ40" s="678" t="s">
        <v>240</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83</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25500</v>
      </c>
      <c r="CS40" s="679"/>
      <c r="CT40" s="679"/>
      <c r="CU40" s="679"/>
      <c r="CV40" s="679"/>
      <c r="CW40" s="679"/>
      <c r="CX40" s="679"/>
      <c r="CY40" s="680"/>
      <c r="CZ40" s="681">
        <v>0.3</v>
      </c>
      <c r="DA40" s="699"/>
      <c r="DB40" s="699"/>
      <c r="DC40" s="700"/>
      <c r="DD40" s="684">
        <v>13000</v>
      </c>
      <c r="DE40" s="679"/>
      <c r="DF40" s="679"/>
      <c r="DG40" s="679"/>
      <c r="DH40" s="679"/>
      <c r="DI40" s="679"/>
      <c r="DJ40" s="679"/>
      <c r="DK40" s="680"/>
      <c r="DL40" s="684" t="s">
        <v>231</v>
      </c>
      <c r="DM40" s="679"/>
      <c r="DN40" s="679"/>
      <c r="DO40" s="679"/>
      <c r="DP40" s="679"/>
      <c r="DQ40" s="679"/>
      <c r="DR40" s="679"/>
      <c r="DS40" s="679"/>
      <c r="DT40" s="679"/>
      <c r="DU40" s="679"/>
      <c r="DV40" s="680"/>
      <c r="DW40" s="681" t="s">
        <v>231</v>
      </c>
      <c r="DX40" s="699"/>
      <c r="DY40" s="699"/>
      <c r="DZ40" s="699"/>
      <c r="EA40" s="699"/>
      <c r="EB40" s="699"/>
      <c r="EC40" s="714"/>
    </row>
    <row r="41" spans="2:133" ht="11.25" customHeight="1">
      <c r="B41" s="675" t="s">
        <v>346</v>
      </c>
      <c r="C41" s="676"/>
      <c r="D41" s="676"/>
      <c r="E41" s="676"/>
      <c r="F41" s="676"/>
      <c r="G41" s="676"/>
      <c r="H41" s="676"/>
      <c r="I41" s="676"/>
      <c r="J41" s="676"/>
      <c r="K41" s="676"/>
      <c r="L41" s="676"/>
      <c r="M41" s="676"/>
      <c r="N41" s="676"/>
      <c r="O41" s="676"/>
      <c r="P41" s="676"/>
      <c r="Q41" s="677"/>
      <c r="R41" s="678">
        <v>226500</v>
      </c>
      <c r="S41" s="679"/>
      <c r="T41" s="679"/>
      <c r="U41" s="679"/>
      <c r="V41" s="679"/>
      <c r="W41" s="679"/>
      <c r="X41" s="679"/>
      <c r="Y41" s="680"/>
      <c r="Z41" s="715">
        <v>2.2000000000000002</v>
      </c>
      <c r="AA41" s="715"/>
      <c r="AB41" s="715"/>
      <c r="AC41" s="715"/>
      <c r="AD41" s="716" t="s">
        <v>231</v>
      </c>
      <c r="AE41" s="716"/>
      <c r="AF41" s="716"/>
      <c r="AG41" s="716"/>
      <c r="AH41" s="716"/>
      <c r="AI41" s="716"/>
      <c r="AJ41" s="716"/>
      <c r="AK41" s="716"/>
      <c r="AL41" s="681" t="s">
        <v>231</v>
      </c>
      <c r="AM41" s="682"/>
      <c r="AN41" s="682"/>
      <c r="AO41" s="717"/>
      <c r="AQ41" s="718" t="s">
        <v>347</v>
      </c>
      <c r="AR41" s="719"/>
      <c r="AS41" s="719"/>
      <c r="AT41" s="719"/>
      <c r="AU41" s="719"/>
      <c r="AV41" s="719"/>
      <c r="AW41" s="719"/>
      <c r="AX41" s="719"/>
      <c r="AY41" s="720"/>
      <c r="AZ41" s="678">
        <v>272864</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231</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231</v>
      </c>
      <c r="CS41" s="697"/>
      <c r="CT41" s="697"/>
      <c r="CU41" s="697"/>
      <c r="CV41" s="697"/>
      <c r="CW41" s="697"/>
      <c r="CX41" s="697"/>
      <c r="CY41" s="698"/>
      <c r="CZ41" s="681" t="s">
        <v>231</v>
      </c>
      <c r="DA41" s="699"/>
      <c r="DB41" s="699"/>
      <c r="DC41" s="700"/>
      <c r="DD41" s="684" t="s">
        <v>240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350</v>
      </c>
      <c r="C42" s="660"/>
      <c r="D42" s="660"/>
      <c r="E42" s="660"/>
      <c r="F42" s="660"/>
      <c r="G42" s="660"/>
      <c r="H42" s="660"/>
      <c r="I42" s="660"/>
      <c r="J42" s="660"/>
      <c r="K42" s="660"/>
      <c r="L42" s="660"/>
      <c r="M42" s="660"/>
      <c r="N42" s="660"/>
      <c r="O42" s="660"/>
      <c r="P42" s="660"/>
      <c r="Q42" s="661"/>
      <c r="R42" s="662">
        <v>10448863</v>
      </c>
      <c r="S42" s="701"/>
      <c r="T42" s="701"/>
      <c r="U42" s="701"/>
      <c r="V42" s="701"/>
      <c r="W42" s="701"/>
      <c r="X42" s="701"/>
      <c r="Y42" s="703"/>
      <c r="Z42" s="704">
        <v>100</v>
      </c>
      <c r="AA42" s="704"/>
      <c r="AB42" s="704"/>
      <c r="AC42" s="704"/>
      <c r="AD42" s="705">
        <v>5058147</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640013</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358</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2791575</v>
      </c>
      <c r="CS42" s="679"/>
      <c r="CT42" s="679"/>
      <c r="CU42" s="679"/>
      <c r="CV42" s="679"/>
      <c r="CW42" s="679"/>
      <c r="CX42" s="679"/>
      <c r="CY42" s="680"/>
      <c r="CZ42" s="681">
        <v>28.7</v>
      </c>
      <c r="DA42" s="682"/>
      <c r="DB42" s="682"/>
      <c r="DC42" s="683"/>
      <c r="DD42" s="684">
        <v>316115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34665</v>
      </c>
      <c r="CS43" s="697"/>
      <c r="CT43" s="697"/>
      <c r="CU43" s="697"/>
      <c r="CV43" s="697"/>
      <c r="CW43" s="697"/>
      <c r="CX43" s="697"/>
      <c r="CY43" s="698"/>
      <c r="CZ43" s="681">
        <v>0.4</v>
      </c>
      <c r="DA43" s="699"/>
      <c r="DB43" s="699"/>
      <c r="DC43" s="700"/>
      <c r="DD43" s="684">
        <v>34665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302</v>
      </c>
      <c r="CE44" s="692"/>
      <c r="CF44" s="675" t="s">
        <v>355</v>
      </c>
      <c r="CG44" s="676"/>
      <c r="CH44" s="676"/>
      <c r="CI44" s="676"/>
      <c r="CJ44" s="676"/>
      <c r="CK44" s="676"/>
      <c r="CL44" s="676"/>
      <c r="CM44" s="676"/>
      <c r="CN44" s="676"/>
      <c r="CO44" s="676"/>
      <c r="CP44" s="676"/>
      <c r="CQ44" s="677"/>
      <c r="CR44" s="678">
        <v>2559176</v>
      </c>
      <c r="CS44" s="679"/>
      <c r="CT44" s="679"/>
      <c r="CU44" s="679"/>
      <c r="CV44" s="679"/>
      <c r="CW44" s="679"/>
      <c r="CX44" s="679"/>
      <c r="CY44" s="680"/>
      <c r="CZ44" s="681">
        <v>26.3</v>
      </c>
      <c r="DA44" s="682"/>
      <c r="DB44" s="682"/>
      <c r="DC44" s="683"/>
      <c r="DD44" s="684">
        <v>316115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356</v>
      </c>
      <c r="CG45" s="676"/>
      <c r="CH45" s="676"/>
      <c r="CI45" s="676"/>
      <c r="CJ45" s="676"/>
      <c r="CK45" s="676"/>
      <c r="CL45" s="676"/>
      <c r="CM45" s="676"/>
      <c r="CN45" s="676"/>
      <c r="CO45" s="676"/>
      <c r="CP45" s="676"/>
      <c r="CQ45" s="677"/>
      <c r="CR45" s="678">
        <v>393851</v>
      </c>
      <c r="CS45" s="697"/>
      <c r="CT45" s="697"/>
      <c r="CU45" s="697"/>
      <c r="CV45" s="697"/>
      <c r="CW45" s="697"/>
      <c r="CX45" s="697"/>
      <c r="CY45" s="698"/>
      <c r="CZ45" s="681">
        <v>4</v>
      </c>
      <c r="DA45" s="699"/>
      <c r="DB45" s="699"/>
      <c r="DC45" s="700"/>
      <c r="DD45" s="684">
        <v>13414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2137880</v>
      </c>
      <c r="CS46" s="679"/>
      <c r="CT46" s="679"/>
      <c r="CU46" s="679"/>
      <c r="CV46" s="679"/>
      <c r="CW46" s="679"/>
      <c r="CX46" s="679"/>
      <c r="CY46" s="680"/>
      <c r="CZ46" s="681">
        <v>22</v>
      </c>
      <c r="DA46" s="682"/>
      <c r="DB46" s="682"/>
      <c r="DC46" s="683"/>
      <c r="DD46" s="684">
        <v>280256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232399</v>
      </c>
      <c r="CS47" s="697"/>
      <c r="CT47" s="697"/>
      <c r="CU47" s="697"/>
      <c r="CV47" s="697"/>
      <c r="CW47" s="697"/>
      <c r="CX47" s="697"/>
      <c r="CY47" s="698"/>
      <c r="CZ47" s="681">
        <v>2.4</v>
      </c>
      <c r="DA47" s="699"/>
      <c r="DB47" s="699"/>
      <c r="DC47" s="700"/>
      <c r="DD47" s="684" t="s">
        <v>240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361</v>
      </c>
      <c r="CD48" s="695"/>
      <c r="CE48" s="696"/>
      <c r="CF48" s="675" t="s">
        <v>362</v>
      </c>
      <c r="CG48" s="676"/>
      <c r="CH48" s="676"/>
      <c r="CI48" s="676"/>
      <c r="CJ48" s="676"/>
      <c r="CK48" s="676"/>
      <c r="CL48" s="676"/>
      <c r="CM48" s="676"/>
      <c r="CN48" s="676"/>
      <c r="CO48" s="676"/>
      <c r="CP48" s="676"/>
      <c r="CQ48" s="677"/>
      <c r="CR48" s="678" t="s">
        <v>231</v>
      </c>
      <c r="CS48" s="679"/>
      <c r="CT48" s="679"/>
      <c r="CU48" s="679"/>
      <c r="CV48" s="679"/>
      <c r="CW48" s="679"/>
      <c r="CX48" s="679"/>
      <c r="CY48" s="680"/>
      <c r="CZ48" s="681" t="s">
        <v>231</v>
      </c>
      <c r="DA48" s="682"/>
      <c r="DB48" s="682"/>
      <c r="DC48" s="683"/>
      <c r="DD48" s="684" t="s">
        <v>231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363</v>
      </c>
      <c r="CE49" s="660"/>
      <c r="CF49" s="660"/>
      <c r="CG49" s="660"/>
      <c r="CH49" s="660"/>
      <c r="CI49" s="660"/>
      <c r="CJ49" s="660"/>
      <c r="CK49" s="660"/>
      <c r="CL49" s="660"/>
      <c r="CM49" s="660"/>
      <c r="CN49" s="660"/>
      <c r="CO49" s="660"/>
      <c r="CP49" s="660"/>
      <c r="CQ49" s="661"/>
      <c r="CR49" s="662">
        <v>9724887</v>
      </c>
      <c r="CS49" s="663"/>
      <c r="CT49" s="663"/>
      <c r="CU49" s="663"/>
      <c r="CV49" s="663"/>
      <c r="CW49" s="663"/>
      <c r="CX49" s="663"/>
      <c r="CY49" s="664"/>
      <c r="CZ49" s="665">
        <v>100</v>
      </c>
      <c r="DA49" s="666"/>
      <c r="DB49" s="666"/>
      <c r="DC49" s="667"/>
      <c r="DD49" s="668">
        <v>5513296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Q6L7HcjEQI3VINP6eIWV9T4M5+FifqwKQZzUw1EUluebC/IXhwPEwuWMzS9R3+gglUxPnmfANUMhQV2m8MZfw==" saltValue="EFF3SOnypHdhw2U0kOJi0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9" t="s">
        <v>365</v>
      </c>
      <c r="DK2" s="1210"/>
      <c r="DL2" s="1210"/>
      <c r="DM2" s="1210"/>
      <c r="DN2" s="1210"/>
      <c r="DO2" s="1211"/>
      <c r="DP2" s="250"/>
      <c r="DQ2" s="1209" t="s">
        <v>366</v>
      </c>
      <c r="DR2" s="1210"/>
      <c r="DS2" s="1210"/>
      <c r="DT2" s="1210"/>
      <c r="DU2" s="1210"/>
      <c r="DV2" s="1210"/>
      <c r="DW2" s="1210"/>
      <c r="DX2" s="1210"/>
      <c r="DY2" s="1210"/>
      <c r="DZ2" s="1211"/>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65" t="s">
        <v>367</v>
      </c>
      <c r="B4" s="1165"/>
      <c r="C4" s="1165"/>
      <c r="D4" s="1165"/>
      <c r="E4" s="1165"/>
      <c r="F4" s="1165"/>
      <c r="G4" s="1165"/>
      <c r="H4" s="1165"/>
      <c r="I4" s="1165"/>
      <c r="J4" s="1165"/>
      <c r="K4" s="1165"/>
      <c r="L4" s="1165"/>
      <c r="M4" s="1165"/>
      <c r="N4" s="1165"/>
      <c r="O4" s="1165"/>
      <c r="P4" s="1165"/>
      <c r="Q4" s="1165"/>
      <c r="R4" s="1165"/>
      <c r="S4" s="1165"/>
      <c r="T4" s="1165"/>
      <c r="U4" s="1165"/>
      <c r="V4" s="1165"/>
      <c r="W4" s="1165"/>
      <c r="X4" s="1165"/>
      <c r="Y4" s="1165"/>
      <c r="Z4" s="1165"/>
      <c r="AA4" s="1165"/>
      <c r="AB4" s="1165"/>
      <c r="AC4" s="1165"/>
      <c r="AD4" s="1165"/>
      <c r="AE4" s="1165"/>
      <c r="AF4" s="1165"/>
      <c r="AG4" s="1165"/>
      <c r="AH4" s="1165"/>
      <c r="AI4" s="1165"/>
      <c r="AJ4" s="1165"/>
      <c r="AK4" s="1165"/>
      <c r="AL4" s="1165"/>
      <c r="AM4" s="1165"/>
      <c r="AN4" s="1165"/>
      <c r="AO4" s="1165"/>
      <c r="AP4" s="1165"/>
      <c r="AQ4" s="1165"/>
      <c r="AR4" s="1165"/>
      <c r="AS4" s="1165"/>
      <c r="AT4" s="1165"/>
      <c r="AU4" s="1165"/>
      <c r="AV4" s="1165"/>
      <c r="AW4" s="1165"/>
      <c r="AX4" s="1165"/>
      <c r="AY4" s="116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6" t="s">
        <v>369</v>
      </c>
      <c r="B5" s="1087"/>
      <c r="C5" s="1087"/>
      <c r="D5" s="1087"/>
      <c r="E5" s="1087"/>
      <c r="F5" s="1087"/>
      <c r="G5" s="1087"/>
      <c r="H5" s="1087"/>
      <c r="I5" s="1087"/>
      <c r="J5" s="1087"/>
      <c r="K5" s="1087"/>
      <c r="L5" s="1087"/>
      <c r="M5" s="1087"/>
      <c r="N5" s="1087"/>
      <c r="O5" s="1087"/>
      <c r="P5" s="1088"/>
      <c r="Q5" s="1092" t="s">
        <v>370</v>
      </c>
      <c r="R5" s="1093"/>
      <c r="S5" s="1093"/>
      <c r="T5" s="1093"/>
      <c r="U5" s="1094"/>
      <c r="V5" s="1092" t="s">
        <v>371</v>
      </c>
      <c r="W5" s="1093"/>
      <c r="X5" s="1093"/>
      <c r="Y5" s="1093"/>
      <c r="Z5" s="1094"/>
      <c r="AA5" s="1092" t="s">
        <v>372</v>
      </c>
      <c r="AB5" s="1093"/>
      <c r="AC5" s="1093"/>
      <c r="AD5" s="1093"/>
      <c r="AE5" s="1093"/>
      <c r="AF5" s="1212" t="s">
        <v>373</v>
      </c>
      <c r="AG5" s="1093"/>
      <c r="AH5" s="1093"/>
      <c r="AI5" s="1093"/>
      <c r="AJ5" s="1108"/>
      <c r="AK5" s="1093" t="s">
        <v>374</v>
      </c>
      <c r="AL5" s="1093"/>
      <c r="AM5" s="1093"/>
      <c r="AN5" s="1093"/>
      <c r="AO5" s="1094"/>
      <c r="AP5" s="1092" t="s">
        <v>375</v>
      </c>
      <c r="AQ5" s="1093"/>
      <c r="AR5" s="1093"/>
      <c r="AS5" s="1093"/>
      <c r="AT5" s="1094"/>
      <c r="AU5" s="1092" t="s">
        <v>376</v>
      </c>
      <c r="AV5" s="1093"/>
      <c r="AW5" s="1093"/>
      <c r="AX5" s="1093"/>
      <c r="AY5" s="1108"/>
      <c r="AZ5" s="257"/>
      <c r="BA5" s="257"/>
      <c r="BB5" s="257"/>
      <c r="BC5" s="257"/>
      <c r="BD5" s="257"/>
      <c r="BE5" s="258"/>
      <c r="BF5" s="258"/>
      <c r="BG5" s="258"/>
      <c r="BH5" s="258"/>
      <c r="BI5" s="258"/>
      <c r="BJ5" s="258"/>
      <c r="BK5" s="258"/>
      <c r="BL5" s="258"/>
      <c r="BM5" s="258"/>
      <c r="BN5" s="258"/>
      <c r="BO5" s="258"/>
      <c r="BP5" s="258"/>
      <c r="BQ5" s="1086" t="s">
        <v>377</v>
      </c>
      <c r="BR5" s="1087"/>
      <c r="BS5" s="1087"/>
      <c r="BT5" s="1087"/>
      <c r="BU5" s="1087"/>
      <c r="BV5" s="1087"/>
      <c r="BW5" s="1087"/>
      <c r="BX5" s="1087"/>
      <c r="BY5" s="1087"/>
      <c r="BZ5" s="1087"/>
      <c r="CA5" s="1087"/>
      <c r="CB5" s="1087"/>
      <c r="CC5" s="1087"/>
      <c r="CD5" s="1087"/>
      <c r="CE5" s="1087"/>
      <c r="CF5" s="1087"/>
      <c r="CG5" s="1088"/>
      <c r="CH5" s="1092" t="s">
        <v>378</v>
      </c>
      <c r="CI5" s="1093"/>
      <c r="CJ5" s="1093"/>
      <c r="CK5" s="1093"/>
      <c r="CL5" s="1094"/>
      <c r="CM5" s="1092" t="s">
        <v>379</v>
      </c>
      <c r="CN5" s="1093"/>
      <c r="CO5" s="1093"/>
      <c r="CP5" s="1093"/>
      <c r="CQ5" s="1094"/>
      <c r="CR5" s="1092" t="s">
        <v>380</v>
      </c>
      <c r="CS5" s="1093"/>
      <c r="CT5" s="1093"/>
      <c r="CU5" s="1093"/>
      <c r="CV5" s="1094"/>
      <c r="CW5" s="1092" t="s">
        <v>381</v>
      </c>
      <c r="CX5" s="1093"/>
      <c r="CY5" s="1093"/>
      <c r="CZ5" s="1093"/>
      <c r="DA5" s="1094"/>
      <c r="DB5" s="1092" t="s">
        <v>382</v>
      </c>
      <c r="DC5" s="1093"/>
      <c r="DD5" s="1093"/>
      <c r="DE5" s="1093"/>
      <c r="DF5" s="1094"/>
      <c r="DG5" s="1197" t="s">
        <v>383</v>
      </c>
      <c r="DH5" s="1198"/>
      <c r="DI5" s="1198"/>
      <c r="DJ5" s="1198"/>
      <c r="DK5" s="1199"/>
      <c r="DL5" s="1197" t="s">
        <v>384</v>
      </c>
      <c r="DM5" s="1198"/>
      <c r="DN5" s="1198"/>
      <c r="DO5" s="1198"/>
      <c r="DP5" s="1199"/>
      <c r="DQ5" s="1092" t="s">
        <v>385</v>
      </c>
      <c r="DR5" s="1093"/>
      <c r="DS5" s="1093"/>
      <c r="DT5" s="1093"/>
      <c r="DU5" s="1094"/>
      <c r="DV5" s="1092" t="s">
        <v>376</v>
      </c>
      <c r="DW5" s="1093"/>
      <c r="DX5" s="1093"/>
      <c r="DY5" s="1093"/>
      <c r="DZ5" s="1108"/>
      <c r="EA5" s="255"/>
    </row>
    <row r="6" spans="1:131" s="256" customFormat="1" ht="26.25" customHeight="1" thickBot="1">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13"/>
      <c r="AG6" s="1096"/>
      <c r="AH6" s="1096"/>
      <c r="AI6" s="1096"/>
      <c r="AJ6" s="1109"/>
      <c r="AK6" s="1096"/>
      <c r="AL6" s="1096"/>
      <c r="AM6" s="1096"/>
      <c r="AN6" s="1096"/>
      <c r="AO6" s="1097"/>
      <c r="AP6" s="1095"/>
      <c r="AQ6" s="1096"/>
      <c r="AR6" s="1096"/>
      <c r="AS6" s="1096"/>
      <c r="AT6" s="1097"/>
      <c r="AU6" s="1095"/>
      <c r="AV6" s="1096"/>
      <c r="AW6" s="1096"/>
      <c r="AX6" s="1096"/>
      <c r="AY6" s="1109"/>
      <c r="AZ6" s="253"/>
      <c r="BA6" s="253"/>
      <c r="BB6" s="253"/>
      <c r="BC6" s="253"/>
      <c r="BD6" s="253"/>
      <c r="BE6" s="254"/>
      <c r="BF6" s="254"/>
      <c r="BG6" s="254"/>
      <c r="BH6" s="254"/>
      <c r="BI6" s="254"/>
      <c r="BJ6" s="254"/>
      <c r="BK6" s="254"/>
      <c r="BL6" s="254"/>
      <c r="BM6" s="254"/>
      <c r="BN6" s="254"/>
      <c r="BO6" s="254"/>
      <c r="BP6" s="254"/>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200"/>
      <c r="DH6" s="1201"/>
      <c r="DI6" s="1201"/>
      <c r="DJ6" s="1201"/>
      <c r="DK6" s="1202"/>
      <c r="DL6" s="1200"/>
      <c r="DM6" s="1201"/>
      <c r="DN6" s="1201"/>
      <c r="DO6" s="1201"/>
      <c r="DP6" s="1202"/>
      <c r="DQ6" s="1095"/>
      <c r="DR6" s="1096"/>
      <c r="DS6" s="1096"/>
      <c r="DT6" s="1096"/>
      <c r="DU6" s="1097"/>
      <c r="DV6" s="1095"/>
      <c r="DW6" s="1096"/>
      <c r="DX6" s="1096"/>
      <c r="DY6" s="1096"/>
      <c r="DZ6" s="1109"/>
      <c r="EA6" s="255"/>
    </row>
    <row r="7" spans="1:131" s="256" customFormat="1" ht="26.25" customHeight="1" thickTop="1">
      <c r="A7" s="259">
        <v>1</v>
      </c>
      <c r="B7" s="1151" t="s">
        <v>386</v>
      </c>
      <c r="C7" s="1152"/>
      <c r="D7" s="1152"/>
      <c r="E7" s="1152"/>
      <c r="F7" s="1152"/>
      <c r="G7" s="1152"/>
      <c r="H7" s="1152"/>
      <c r="I7" s="1152"/>
      <c r="J7" s="1152"/>
      <c r="K7" s="1152"/>
      <c r="L7" s="1152"/>
      <c r="M7" s="1152"/>
      <c r="N7" s="1152"/>
      <c r="O7" s="1152"/>
      <c r="P7" s="1153"/>
      <c r="Q7" s="1203">
        <v>10272</v>
      </c>
      <c r="R7" s="1204"/>
      <c r="S7" s="1204"/>
      <c r="T7" s="1204"/>
      <c r="U7" s="1204"/>
      <c r="V7" s="1204">
        <v>9590</v>
      </c>
      <c r="W7" s="1204"/>
      <c r="X7" s="1204"/>
      <c r="Y7" s="1204"/>
      <c r="Z7" s="1204"/>
      <c r="AA7" s="1204">
        <v>682</v>
      </c>
      <c r="AB7" s="1204"/>
      <c r="AC7" s="1204"/>
      <c r="AD7" s="1204"/>
      <c r="AE7" s="1205"/>
      <c r="AF7" s="1206">
        <v>645</v>
      </c>
      <c r="AG7" s="1207"/>
      <c r="AH7" s="1207"/>
      <c r="AI7" s="1207"/>
      <c r="AJ7" s="1208"/>
      <c r="AK7" s="1190">
        <v>472</v>
      </c>
      <c r="AL7" s="1191"/>
      <c r="AM7" s="1191"/>
      <c r="AN7" s="1191"/>
      <c r="AO7" s="1191"/>
      <c r="AP7" s="1191">
        <v>9600</v>
      </c>
      <c r="AQ7" s="1191"/>
      <c r="AR7" s="1191"/>
      <c r="AS7" s="1191"/>
      <c r="AT7" s="1191"/>
      <c r="AU7" s="1192"/>
      <c r="AV7" s="1192"/>
      <c r="AW7" s="1192"/>
      <c r="AX7" s="1192"/>
      <c r="AY7" s="1193"/>
      <c r="AZ7" s="253"/>
      <c r="BA7" s="253"/>
      <c r="BB7" s="253"/>
      <c r="BC7" s="253"/>
      <c r="BD7" s="253"/>
      <c r="BE7" s="254"/>
      <c r="BF7" s="254"/>
      <c r="BG7" s="254"/>
      <c r="BH7" s="254"/>
      <c r="BI7" s="254"/>
      <c r="BJ7" s="254"/>
      <c r="BK7" s="254"/>
      <c r="BL7" s="254"/>
      <c r="BM7" s="254"/>
      <c r="BN7" s="254"/>
      <c r="BO7" s="254"/>
      <c r="BP7" s="254"/>
      <c r="BQ7" s="260">
        <v>1</v>
      </c>
      <c r="BR7" s="261"/>
      <c r="BS7" s="1194" t="s">
        <v>596</v>
      </c>
      <c r="BT7" s="1195"/>
      <c r="BU7" s="1195"/>
      <c r="BV7" s="1195"/>
      <c r="BW7" s="1195"/>
      <c r="BX7" s="1195"/>
      <c r="BY7" s="1195"/>
      <c r="BZ7" s="1195"/>
      <c r="CA7" s="1195"/>
      <c r="CB7" s="1195"/>
      <c r="CC7" s="1195"/>
      <c r="CD7" s="1195"/>
      <c r="CE7" s="1195"/>
      <c r="CF7" s="1195"/>
      <c r="CG7" s="1196"/>
      <c r="CH7" s="1187">
        <v>11</v>
      </c>
      <c r="CI7" s="1188"/>
      <c r="CJ7" s="1188"/>
      <c r="CK7" s="1188"/>
      <c r="CL7" s="1189"/>
      <c r="CM7" s="1187">
        <v>83</v>
      </c>
      <c r="CN7" s="1188"/>
      <c r="CO7" s="1188"/>
      <c r="CP7" s="1188"/>
      <c r="CQ7" s="1189"/>
      <c r="CR7" s="1187">
        <v>91</v>
      </c>
      <c r="CS7" s="1188"/>
      <c r="CT7" s="1188"/>
      <c r="CU7" s="1188"/>
      <c r="CV7" s="1189"/>
      <c r="CW7" s="1187">
        <v>11</v>
      </c>
      <c r="CX7" s="1188"/>
      <c r="CY7" s="1188"/>
      <c r="CZ7" s="1188"/>
      <c r="DA7" s="1189"/>
      <c r="DB7" s="1187" t="s">
        <v>597</v>
      </c>
      <c r="DC7" s="1188"/>
      <c r="DD7" s="1188"/>
      <c r="DE7" s="1188"/>
      <c r="DF7" s="1189"/>
      <c r="DG7" s="1187" t="s">
        <v>597</v>
      </c>
      <c r="DH7" s="1188"/>
      <c r="DI7" s="1188"/>
      <c r="DJ7" s="1188"/>
      <c r="DK7" s="1189"/>
      <c r="DL7" s="1187" t="s">
        <v>597</v>
      </c>
      <c r="DM7" s="1188"/>
      <c r="DN7" s="1188"/>
      <c r="DO7" s="1188"/>
      <c r="DP7" s="1189"/>
      <c r="DQ7" s="1187" t="s">
        <v>597</v>
      </c>
      <c r="DR7" s="1188"/>
      <c r="DS7" s="1188"/>
      <c r="DT7" s="1188"/>
      <c r="DU7" s="1189"/>
      <c r="DV7" s="1214"/>
      <c r="DW7" s="1215"/>
      <c r="DX7" s="1215"/>
      <c r="DY7" s="1215"/>
      <c r="DZ7" s="1216"/>
      <c r="EA7" s="255"/>
    </row>
    <row r="8" spans="1:131" s="256" customFormat="1" ht="26.25" customHeight="1">
      <c r="A8" s="262">
        <v>2</v>
      </c>
      <c r="B8" s="1129" t="s">
        <v>387</v>
      </c>
      <c r="C8" s="1130"/>
      <c r="D8" s="1130"/>
      <c r="E8" s="1130"/>
      <c r="F8" s="1130"/>
      <c r="G8" s="1130"/>
      <c r="H8" s="1130"/>
      <c r="I8" s="1130"/>
      <c r="J8" s="1130"/>
      <c r="K8" s="1130"/>
      <c r="L8" s="1130"/>
      <c r="M8" s="1130"/>
      <c r="N8" s="1130"/>
      <c r="O8" s="1130"/>
      <c r="P8" s="1131"/>
      <c r="Q8" s="1135">
        <v>47</v>
      </c>
      <c r="R8" s="1136"/>
      <c r="S8" s="1136"/>
      <c r="T8" s="1136"/>
      <c r="U8" s="1136"/>
      <c r="V8" s="1136">
        <v>37</v>
      </c>
      <c r="W8" s="1136"/>
      <c r="X8" s="1136"/>
      <c r="Y8" s="1136"/>
      <c r="Z8" s="1136"/>
      <c r="AA8" s="1136">
        <v>11</v>
      </c>
      <c r="AB8" s="1136"/>
      <c r="AC8" s="1136"/>
      <c r="AD8" s="1136"/>
      <c r="AE8" s="1137"/>
      <c r="AF8" s="1110">
        <v>11</v>
      </c>
      <c r="AG8" s="1111"/>
      <c r="AH8" s="1111"/>
      <c r="AI8" s="1111"/>
      <c r="AJ8" s="1112"/>
      <c r="AK8" s="1185" t="s">
        <v>592</v>
      </c>
      <c r="AL8" s="1186"/>
      <c r="AM8" s="1186"/>
      <c r="AN8" s="1186"/>
      <c r="AO8" s="1186"/>
      <c r="AP8" s="1186" t="s">
        <v>592</v>
      </c>
      <c r="AQ8" s="1186"/>
      <c r="AR8" s="1186"/>
      <c r="AS8" s="1186"/>
      <c r="AT8" s="1186"/>
      <c r="AU8" s="1183"/>
      <c r="AV8" s="1183"/>
      <c r="AW8" s="1183"/>
      <c r="AX8" s="1183"/>
      <c r="AY8" s="1184"/>
      <c r="AZ8" s="253"/>
      <c r="BA8" s="253"/>
      <c r="BB8" s="253"/>
      <c r="BC8" s="253"/>
      <c r="BD8" s="253"/>
      <c r="BE8" s="254"/>
      <c r="BF8" s="254"/>
      <c r="BG8" s="254"/>
      <c r="BH8" s="254"/>
      <c r="BI8" s="254"/>
      <c r="BJ8" s="254"/>
      <c r="BK8" s="254"/>
      <c r="BL8" s="254"/>
      <c r="BM8" s="254"/>
      <c r="BN8" s="254"/>
      <c r="BO8" s="254"/>
      <c r="BP8" s="254"/>
      <c r="BQ8" s="263">
        <v>2</v>
      </c>
      <c r="BR8" s="264"/>
      <c r="BS8" s="1105" t="s">
        <v>599</v>
      </c>
      <c r="BT8" s="1106"/>
      <c r="BU8" s="1106"/>
      <c r="BV8" s="1106"/>
      <c r="BW8" s="1106"/>
      <c r="BX8" s="1106"/>
      <c r="BY8" s="1106"/>
      <c r="BZ8" s="1106"/>
      <c r="CA8" s="1106"/>
      <c r="CB8" s="1106"/>
      <c r="CC8" s="1106"/>
      <c r="CD8" s="1106"/>
      <c r="CE8" s="1106"/>
      <c r="CF8" s="1106"/>
      <c r="CG8" s="1107"/>
      <c r="CH8" s="1080">
        <v>1</v>
      </c>
      <c r="CI8" s="1081"/>
      <c r="CJ8" s="1081"/>
      <c r="CK8" s="1081"/>
      <c r="CL8" s="1082"/>
      <c r="CM8" s="1080">
        <v>2</v>
      </c>
      <c r="CN8" s="1081"/>
      <c r="CO8" s="1081"/>
      <c r="CP8" s="1081"/>
      <c r="CQ8" s="1082"/>
      <c r="CR8" s="1080">
        <v>5</v>
      </c>
      <c r="CS8" s="1081"/>
      <c r="CT8" s="1081"/>
      <c r="CU8" s="1081"/>
      <c r="CV8" s="1082"/>
      <c r="CW8" s="1080">
        <v>1</v>
      </c>
      <c r="CX8" s="1081"/>
      <c r="CY8" s="1081"/>
      <c r="CZ8" s="1081"/>
      <c r="DA8" s="1082"/>
      <c r="DB8" s="1080" t="s">
        <v>597</v>
      </c>
      <c r="DC8" s="1081"/>
      <c r="DD8" s="1081"/>
      <c r="DE8" s="1081"/>
      <c r="DF8" s="1082"/>
      <c r="DG8" s="1080" t="s">
        <v>597</v>
      </c>
      <c r="DH8" s="1081"/>
      <c r="DI8" s="1081"/>
      <c r="DJ8" s="1081"/>
      <c r="DK8" s="1082"/>
      <c r="DL8" s="1080" t="s">
        <v>597</v>
      </c>
      <c r="DM8" s="1081"/>
      <c r="DN8" s="1081"/>
      <c r="DO8" s="1081"/>
      <c r="DP8" s="1082"/>
      <c r="DQ8" s="1080" t="s">
        <v>597</v>
      </c>
      <c r="DR8" s="1081"/>
      <c r="DS8" s="1081"/>
      <c r="DT8" s="1081"/>
      <c r="DU8" s="1082"/>
      <c r="DV8" s="1083"/>
      <c r="DW8" s="1084"/>
      <c r="DX8" s="1084"/>
      <c r="DY8" s="1084"/>
      <c r="DZ8" s="1085"/>
      <c r="EA8" s="255"/>
    </row>
    <row r="9" spans="1:131" s="256" customFormat="1" ht="26.25" customHeight="1">
      <c r="A9" s="262">
        <v>3</v>
      </c>
      <c r="B9" s="1129" t="s">
        <v>388</v>
      </c>
      <c r="C9" s="1130"/>
      <c r="D9" s="1130"/>
      <c r="E9" s="1130"/>
      <c r="F9" s="1130"/>
      <c r="G9" s="1130"/>
      <c r="H9" s="1130"/>
      <c r="I9" s="1130"/>
      <c r="J9" s="1130"/>
      <c r="K9" s="1130"/>
      <c r="L9" s="1130"/>
      <c r="M9" s="1130"/>
      <c r="N9" s="1130"/>
      <c r="O9" s="1130"/>
      <c r="P9" s="1131"/>
      <c r="Q9" s="1135">
        <v>52</v>
      </c>
      <c r="R9" s="1136"/>
      <c r="S9" s="1136"/>
      <c r="T9" s="1136"/>
      <c r="U9" s="1136"/>
      <c r="V9" s="1136">
        <v>49</v>
      </c>
      <c r="W9" s="1136"/>
      <c r="X9" s="1136"/>
      <c r="Y9" s="1136"/>
      <c r="Z9" s="1136"/>
      <c r="AA9" s="1136">
        <v>3</v>
      </c>
      <c r="AB9" s="1136"/>
      <c r="AC9" s="1136"/>
      <c r="AD9" s="1136"/>
      <c r="AE9" s="1137"/>
      <c r="AF9" s="1110">
        <v>3</v>
      </c>
      <c r="AG9" s="1111"/>
      <c r="AH9" s="1111"/>
      <c r="AI9" s="1111"/>
      <c r="AJ9" s="1112"/>
      <c r="AK9" s="1185">
        <v>13</v>
      </c>
      <c r="AL9" s="1186"/>
      <c r="AM9" s="1186"/>
      <c r="AN9" s="1186"/>
      <c r="AO9" s="1186"/>
      <c r="AP9" s="1186" t="s">
        <v>592</v>
      </c>
      <c r="AQ9" s="1186"/>
      <c r="AR9" s="1186"/>
      <c r="AS9" s="1186"/>
      <c r="AT9" s="1186"/>
      <c r="AU9" s="1183"/>
      <c r="AV9" s="1183"/>
      <c r="AW9" s="1183"/>
      <c r="AX9" s="1183"/>
      <c r="AY9" s="1184"/>
      <c r="AZ9" s="253"/>
      <c r="BA9" s="253"/>
      <c r="BB9" s="253"/>
      <c r="BC9" s="253"/>
      <c r="BD9" s="253"/>
      <c r="BE9" s="254"/>
      <c r="BF9" s="254"/>
      <c r="BG9" s="254"/>
      <c r="BH9" s="254"/>
      <c r="BI9" s="254"/>
      <c r="BJ9" s="254"/>
      <c r="BK9" s="254"/>
      <c r="BL9" s="254"/>
      <c r="BM9" s="254"/>
      <c r="BN9" s="254"/>
      <c r="BO9" s="254"/>
      <c r="BP9" s="254"/>
      <c r="BQ9" s="263">
        <v>3</v>
      </c>
      <c r="BR9" s="264"/>
      <c r="BS9" s="1105"/>
      <c r="BT9" s="1106"/>
      <c r="BU9" s="1106"/>
      <c r="BV9" s="1106"/>
      <c r="BW9" s="1106"/>
      <c r="BX9" s="1106"/>
      <c r="BY9" s="1106"/>
      <c r="BZ9" s="1106"/>
      <c r="CA9" s="1106"/>
      <c r="CB9" s="1106"/>
      <c r="CC9" s="1106"/>
      <c r="CD9" s="1106"/>
      <c r="CE9" s="1106"/>
      <c r="CF9" s="1106"/>
      <c r="CG9" s="1107"/>
      <c r="CH9" s="1080"/>
      <c r="CI9" s="1081"/>
      <c r="CJ9" s="1081"/>
      <c r="CK9" s="1081"/>
      <c r="CL9" s="1082"/>
      <c r="CM9" s="1080"/>
      <c r="CN9" s="1081"/>
      <c r="CO9" s="1081"/>
      <c r="CP9" s="1081"/>
      <c r="CQ9" s="1082"/>
      <c r="CR9" s="1080"/>
      <c r="CS9" s="1081"/>
      <c r="CT9" s="1081"/>
      <c r="CU9" s="1081"/>
      <c r="CV9" s="1082"/>
      <c r="CW9" s="1080"/>
      <c r="CX9" s="1081"/>
      <c r="CY9" s="1081"/>
      <c r="CZ9" s="1081"/>
      <c r="DA9" s="1082"/>
      <c r="DB9" s="1080"/>
      <c r="DC9" s="1081"/>
      <c r="DD9" s="1081"/>
      <c r="DE9" s="1081"/>
      <c r="DF9" s="1082"/>
      <c r="DG9" s="1080"/>
      <c r="DH9" s="1081"/>
      <c r="DI9" s="1081"/>
      <c r="DJ9" s="1081"/>
      <c r="DK9" s="1082"/>
      <c r="DL9" s="1080"/>
      <c r="DM9" s="1081"/>
      <c r="DN9" s="1081"/>
      <c r="DO9" s="1081"/>
      <c r="DP9" s="1082"/>
      <c r="DQ9" s="1080"/>
      <c r="DR9" s="1081"/>
      <c r="DS9" s="1081"/>
      <c r="DT9" s="1081"/>
      <c r="DU9" s="1082"/>
      <c r="DV9" s="1083"/>
      <c r="DW9" s="1084"/>
      <c r="DX9" s="1084"/>
      <c r="DY9" s="1084"/>
      <c r="DZ9" s="1085"/>
      <c r="EA9" s="255"/>
    </row>
    <row r="10" spans="1:131" s="256" customFormat="1" ht="26.25" customHeight="1">
      <c r="A10" s="262">
        <v>4</v>
      </c>
      <c r="B10" s="1129" t="s">
        <v>389</v>
      </c>
      <c r="C10" s="1130"/>
      <c r="D10" s="1130"/>
      <c r="E10" s="1130"/>
      <c r="F10" s="1130"/>
      <c r="G10" s="1130"/>
      <c r="H10" s="1130"/>
      <c r="I10" s="1130"/>
      <c r="J10" s="1130"/>
      <c r="K10" s="1130"/>
      <c r="L10" s="1130"/>
      <c r="M10" s="1130"/>
      <c r="N10" s="1130"/>
      <c r="O10" s="1130"/>
      <c r="P10" s="1131"/>
      <c r="Q10" s="1135">
        <v>104</v>
      </c>
      <c r="R10" s="1136"/>
      <c r="S10" s="1136"/>
      <c r="T10" s="1136"/>
      <c r="U10" s="1136"/>
      <c r="V10" s="1136">
        <v>75</v>
      </c>
      <c r="W10" s="1136"/>
      <c r="X10" s="1136"/>
      <c r="Y10" s="1136"/>
      <c r="Z10" s="1136"/>
      <c r="AA10" s="1136">
        <v>29</v>
      </c>
      <c r="AB10" s="1136"/>
      <c r="AC10" s="1136"/>
      <c r="AD10" s="1136"/>
      <c r="AE10" s="1137"/>
      <c r="AF10" s="1110">
        <v>29</v>
      </c>
      <c r="AG10" s="1111"/>
      <c r="AH10" s="1111"/>
      <c r="AI10" s="1111"/>
      <c r="AJ10" s="1112"/>
      <c r="AK10" s="1185" t="s">
        <v>592</v>
      </c>
      <c r="AL10" s="1186"/>
      <c r="AM10" s="1186"/>
      <c r="AN10" s="1186"/>
      <c r="AO10" s="1186"/>
      <c r="AP10" s="1186" t="s">
        <v>593</v>
      </c>
      <c r="AQ10" s="1186"/>
      <c r="AR10" s="1186"/>
      <c r="AS10" s="1186"/>
      <c r="AT10" s="1186"/>
      <c r="AU10" s="1183"/>
      <c r="AV10" s="1183"/>
      <c r="AW10" s="1183"/>
      <c r="AX10" s="1183"/>
      <c r="AY10" s="1184"/>
      <c r="AZ10" s="253"/>
      <c r="BA10" s="253"/>
      <c r="BB10" s="253"/>
      <c r="BC10" s="253"/>
      <c r="BD10" s="253"/>
      <c r="BE10" s="254"/>
      <c r="BF10" s="254"/>
      <c r="BG10" s="254"/>
      <c r="BH10" s="254"/>
      <c r="BI10" s="254"/>
      <c r="BJ10" s="254"/>
      <c r="BK10" s="254"/>
      <c r="BL10" s="254"/>
      <c r="BM10" s="254"/>
      <c r="BN10" s="254"/>
      <c r="BO10" s="254"/>
      <c r="BP10" s="254"/>
      <c r="BQ10" s="263">
        <v>4</v>
      </c>
      <c r="BR10" s="264"/>
      <c r="BS10" s="1105"/>
      <c r="BT10" s="1106"/>
      <c r="BU10" s="1106"/>
      <c r="BV10" s="1106"/>
      <c r="BW10" s="1106"/>
      <c r="BX10" s="1106"/>
      <c r="BY10" s="1106"/>
      <c r="BZ10" s="1106"/>
      <c r="CA10" s="1106"/>
      <c r="CB10" s="1106"/>
      <c r="CC10" s="1106"/>
      <c r="CD10" s="1106"/>
      <c r="CE10" s="1106"/>
      <c r="CF10" s="1106"/>
      <c r="CG10" s="1107"/>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3"/>
      <c r="DW10" s="1084"/>
      <c r="DX10" s="1084"/>
      <c r="DY10" s="1084"/>
      <c r="DZ10" s="1085"/>
      <c r="EA10" s="255"/>
    </row>
    <row r="11" spans="1:131" s="256" customFormat="1" ht="26.25" customHeight="1">
      <c r="A11" s="262">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0"/>
      <c r="AG11" s="1111"/>
      <c r="AH11" s="1111"/>
      <c r="AI11" s="1111"/>
      <c r="AJ11" s="1112"/>
      <c r="AK11" s="1185"/>
      <c r="AL11" s="1186"/>
      <c r="AM11" s="1186"/>
      <c r="AN11" s="1186"/>
      <c r="AO11" s="1186"/>
      <c r="AP11" s="1186"/>
      <c r="AQ11" s="1186"/>
      <c r="AR11" s="1186"/>
      <c r="AS11" s="1186"/>
      <c r="AT11" s="1186"/>
      <c r="AU11" s="1183"/>
      <c r="AV11" s="1183"/>
      <c r="AW11" s="1183"/>
      <c r="AX11" s="1183"/>
      <c r="AY11" s="1184"/>
      <c r="AZ11" s="253"/>
      <c r="BA11" s="253"/>
      <c r="BB11" s="253"/>
      <c r="BC11" s="253"/>
      <c r="BD11" s="253"/>
      <c r="BE11" s="254"/>
      <c r="BF11" s="254"/>
      <c r="BG11" s="254"/>
      <c r="BH11" s="254"/>
      <c r="BI11" s="254"/>
      <c r="BJ11" s="254"/>
      <c r="BK11" s="254"/>
      <c r="BL11" s="254"/>
      <c r="BM11" s="254"/>
      <c r="BN11" s="254"/>
      <c r="BO11" s="254"/>
      <c r="BP11" s="254"/>
      <c r="BQ11" s="263">
        <v>5</v>
      </c>
      <c r="BR11" s="264"/>
      <c r="BS11" s="1105"/>
      <c r="BT11" s="1106"/>
      <c r="BU11" s="1106"/>
      <c r="BV11" s="1106"/>
      <c r="BW11" s="1106"/>
      <c r="BX11" s="1106"/>
      <c r="BY11" s="1106"/>
      <c r="BZ11" s="1106"/>
      <c r="CA11" s="1106"/>
      <c r="CB11" s="1106"/>
      <c r="CC11" s="1106"/>
      <c r="CD11" s="1106"/>
      <c r="CE11" s="1106"/>
      <c r="CF11" s="1106"/>
      <c r="CG11" s="1107"/>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3"/>
      <c r="DW11" s="1084"/>
      <c r="DX11" s="1084"/>
      <c r="DY11" s="1084"/>
      <c r="DZ11" s="1085"/>
      <c r="EA11" s="255"/>
    </row>
    <row r="12" spans="1:131" s="256" customFormat="1" ht="26.25" customHeight="1">
      <c r="A12" s="262">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0"/>
      <c r="AG12" s="1111"/>
      <c r="AH12" s="1111"/>
      <c r="AI12" s="1111"/>
      <c r="AJ12" s="1112"/>
      <c r="AK12" s="1185"/>
      <c r="AL12" s="1186"/>
      <c r="AM12" s="1186"/>
      <c r="AN12" s="1186"/>
      <c r="AO12" s="1186"/>
      <c r="AP12" s="1186"/>
      <c r="AQ12" s="1186"/>
      <c r="AR12" s="1186"/>
      <c r="AS12" s="1186"/>
      <c r="AT12" s="1186"/>
      <c r="AU12" s="1183"/>
      <c r="AV12" s="1183"/>
      <c r="AW12" s="1183"/>
      <c r="AX12" s="1183"/>
      <c r="AY12" s="1184"/>
      <c r="AZ12" s="253"/>
      <c r="BA12" s="253"/>
      <c r="BB12" s="253"/>
      <c r="BC12" s="253"/>
      <c r="BD12" s="253"/>
      <c r="BE12" s="254"/>
      <c r="BF12" s="254"/>
      <c r="BG12" s="254"/>
      <c r="BH12" s="254"/>
      <c r="BI12" s="254"/>
      <c r="BJ12" s="254"/>
      <c r="BK12" s="254"/>
      <c r="BL12" s="254"/>
      <c r="BM12" s="254"/>
      <c r="BN12" s="254"/>
      <c r="BO12" s="254"/>
      <c r="BP12" s="254"/>
      <c r="BQ12" s="263">
        <v>6</v>
      </c>
      <c r="BR12" s="264"/>
      <c r="BS12" s="1105"/>
      <c r="BT12" s="1106"/>
      <c r="BU12" s="1106"/>
      <c r="BV12" s="1106"/>
      <c r="BW12" s="1106"/>
      <c r="BX12" s="1106"/>
      <c r="BY12" s="1106"/>
      <c r="BZ12" s="1106"/>
      <c r="CA12" s="1106"/>
      <c r="CB12" s="1106"/>
      <c r="CC12" s="1106"/>
      <c r="CD12" s="1106"/>
      <c r="CE12" s="1106"/>
      <c r="CF12" s="1106"/>
      <c r="CG12" s="1107"/>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3"/>
      <c r="DW12" s="1084"/>
      <c r="DX12" s="1084"/>
      <c r="DY12" s="1084"/>
      <c r="DZ12" s="1085"/>
      <c r="EA12" s="255"/>
    </row>
    <row r="13" spans="1:131" s="256" customFormat="1" ht="26.25" customHeight="1">
      <c r="A13" s="262">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0"/>
      <c r="AG13" s="1111"/>
      <c r="AH13" s="1111"/>
      <c r="AI13" s="1111"/>
      <c r="AJ13" s="1112"/>
      <c r="AK13" s="1185"/>
      <c r="AL13" s="1186"/>
      <c r="AM13" s="1186"/>
      <c r="AN13" s="1186"/>
      <c r="AO13" s="1186"/>
      <c r="AP13" s="1186"/>
      <c r="AQ13" s="1186"/>
      <c r="AR13" s="1186"/>
      <c r="AS13" s="1186"/>
      <c r="AT13" s="1186"/>
      <c r="AU13" s="1183"/>
      <c r="AV13" s="1183"/>
      <c r="AW13" s="1183"/>
      <c r="AX13" s="1183"/>
      <c r="AY13" s="1184"/>
      <c r="AZ13" s="253"/>
      <c r="BA13" s="253"/>
      <c r="BB13" s="253"/>
      <c r="BC13" s="253"/>
      <c r="BD13" s="253"/>
      <c r="BE13" s="254"/>
      <c r="BF13" s="254"/>
      <c r="BG13" s="254"/>
      <c r="BH13" s="254"/>
      <c r="BI13" s="254"/>
      <c r="BJ13" s="254"/>
      <c r="BK13" s="254"/>
      <c r="BL13" s="254"/>
      <c r="BM13" s="254"/>
      <c r="BN13" s="254"/>
      <c r="BO13" s="254"/>
      <c r="BP13" s="254"/>
      <c r="BQ13" s="263">
        <v>7</v>
      </c>
      <c r="BR13" s="264"/>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55"/>
    </row>
    <row r="14" spans="1:131" s="256" customFormat="1" ht="26.25" customHeight="1">
      <c r="A14" s="262">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0"/>
      <c r="AG14" s="1111"/>
      <c r="AH14" s="1111"/>
      <c r="AI14" s="1111"/>
      <c r="AJ14" s="1112"/>
      <c r="AK14" s="1185"/>
      <c r="AL14" s="1186"/>
      <c r="AM14" s="1186"/>
      <c r="AN14" s="1186"/>
      <c r="AO14" s="1186"/>
      <c r="AP14" s="1186"/>
      <c r="AQ14" s="1186"/>
      <c r="AR14" s="1186"/>
      <c r="AS14" s="1186"/>
      <c r="AT14" s="1186"/>
      <c r="AU14" s="1183"/>
      <c r="AV14" s="1183"/>
      <c r="AW14" s="1183"/>
      <c r="AX14" s="1183"/>
      <c r="AY14" s="1184"/>
      <c r="AZ14" s="253"/>
      <c r="BA14" s="253"/>
      <c r="BB14" s="253"/>
      <c r="BC14" s="253"/>
      <c r="BD14" s="253"/>
      <c r="BE14" s="254"/>
      <c r="BF14" s="254"/>
      <c r="BG14" s="254"/>
      <c r="BH14" s="254"/>
      <c r="BI14" s="254"/>
      <c r="BJ14" s="254"/>
      <c r="BK14" s="254"/>
      <c r="BL14" s="254"/>
      <c r="BM14" s="254"/>
      <c r="BN14" s="254"/>
      <c r="BO14" s="254"/>
      <c r="BP14" s="254"/>
      <c r="BQ14" s="263">
        <v>8</v>
      </c>
      <c r="BR14" s="264"/>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55"/>
    </row>
    <row r="15" spans="1:131" s="256" customFormat="1" ht="26.25" customHeight="1">
      <c r="A15" s="262">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0"/>
      <c r="AG15" s="1111"/>
      <c r="AH15" s="1111"/>
      <c r="AI15" s="1111"/>
      <c r="AJ15" s="1112"/>
      <c r="AK15" s="1185"/>
      <c r="AL15" s="1186"/>
      <c r="AM15" s="1186"/>
      <c r="AN15" s="1186"/>
      <c r="AO15" s="1186"/>
      <c r="AP15" s="1186"/>
      <c r="AQ15" s="1186"/>
      <c r="AR15" s="1186"/>
      <c r="AS15" s="1186"/>
      <c r="AT15" s="1186"/>
      <c r="AU15" s="1183"/>
      <c r="AV15" s="1183"/>
      <c r="AW15" s="1183"/>
      <c r="AX15" s="1183"/>
      <c r="AY15" s="1184"/>
      <c r="AZ15" s="253"/>
      <c r="BA15" s="253"/>
      <c r="BB15" s="253"/>
      <c r="BC15" s="253"/>
      <c r="BD15" s="253"/>
      <c r="BE15" s="254"/>
      <c r="BF15" s="254"/>
      <c r="BG15" s="254"/>
      <c r="BH15" s="254"/>
      <c r="BI15" s="254"/>
      <c r="BJ15" s="254"/>
      <c r="BK15" s="254"/>
      <c r="BL15" s="254"/>
      <c r="BM15" s="254"/>
      <c r="BN15" s="254"/>
      <c r="BO15" s="254"/>
      <c r="BP15" s="254"/>
      <c r="BQ15" s="263">
        <v>9</v>
      </c>
      <c r="BR15" s="264"/>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55"/>
    </row>
    <row r="16" spans="1:131" s="256" customFormat="1" ht="26.25" customHeight="1">
      <c r="A16" s="262">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0"/>
      <c r="AG16" s="1111"/>
      <c r="AH16" s="1111"/>
      <c r="AI16" s="1111"/>
      <c r="AJ16" s="1112"/>
      <c r="AK16" s="1185"/>
      <c r="AL16" s="1186"/>
      <c r="AM16" s="1186"/>
      <c r="AN16" s="1186"/>
      <c r="AO16" s="1186"/>
      <c r="AP16" s="1186"/>
      <c r="AQ16" s="1186"/>
      <c r="AR16" s="1186"/>
      <c r="AS16" s="1186"/>
      <c r="AT16" s="1186"/>
      <c r="AU16" s="1183"/>
      <c r="AV16" s="1183"/>
      <c r="AW16" s="1183"/>
      <c r="AX16" s="1183"/>
      <c r="AY16" s="1184"/>
      <c r="AZ16" s="253"/>
      <c r="BA16" s="253"/>
      <c r="BB16" s="253"/>
      <c r="BC16" s="253"/>
      <c r="BD16" s="253"/>
      <c r="BE16" s="254"/>
      <c r="BF16" s="254"/>
      <c r="BG16" s="254"/>
      <c r="BH16" s="254"/>
      <c r="BI16" s="254"/>
      <c r="BJ16" s="254"/>
      <c r="BK16" s="254"/>
      <c r="BL16" s="254"/>
      <c r="BM16" s="254"/>
      <c r="BN16" s="254"/>
      <c r="BO16" s="254"/>
      <c r="BP16" s="254"/>
      <c r="BQ16" s="263">
        <v>10</v>
      </c>
      <c r="BR16" s="264"/>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55"/>
    </row>
    <row r="17" spans="1:131" s="256" customFormat="1" ht="26.25" customHeight="1">
      <c r="A17" s="262">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0"/>
      <c r="AG17" s="1111"/>
      <c r="AH17" s="1111"/>
      <c r="AI17" s="1111"/>
      <c r="AJ17" s="1112"/>
      <c r="AK17" s="1185"/>
      <c r="AL17" s="1186"/>
      <c r="AM17" s="1186"/>
      <c r="AN17" s="1186"/>
      <c r="AO17" s="1186"/>
      <c r="AP17" s="1186"/>
      <c r="AQ17" s="1186"/>
      <c r="AR17" s="1186"/>
      <c r="AS17" s="1186"/>
      <c r="AT17" s="1186"/>
      <c r="AU17" s="1183"/>
      <c r="AV17" s="1183"/>
      <c r="AW17" s="1183"/>
      <c r="AX17" s="1183"/>
      <c r="AY17" s="1184"/>
      <c r="AZ17" s="253"/>
      <c r="BA17" s="253"/>
      <c r="BB17" s="253"/>
      <c r="BC17" s="253"/>
      <c r="BD17" s="253"/>
      <c r="BE17" s="254"/>
      <c r="BF17" s="254"/>
      <c r="BG17" s="254"/>
      <c r="BH17" s="254"/>
      <c r="BI17" s="254"/>
      <c r="BJ17" s="254"/>
      <c r="BK17" s="254"/>
      <c r="BL17" s="254"/>
      <c r="BM17" s="254"/>
      <c r="BN17" s="254"/>
      <c r="BO17" s="254"/>
      <c r="BP17" s="254"/>
      <c r="BQ17" s="263">
        <v>11</v>
      </c>
      <c r="BR17" s="264"/>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5"/>
    </row>
    <row r="18" spans="1:131" s="256" customFormat="1" ht="26.25" customHeight="1">
      <c r="A18" s="262">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0"/>
      <c r="AG18" s="1111"/>
      <c r="AH18" s="1111"/>
      <c r="AI18" s="1111"/>
      <c r="AJ18" s="1112"/>
      <c r="AK18" s="1185"/>
      <c r="AL18" s="1186"/>
      <c r="AM18" s="1186"/>
      <c r="AN18" s="1186"/>
      <c r="AO18" s="1186"/>
      <c r="AP18" s="1186"/>
      <c r="AQ18" s="1186"/>
      <c r="AR18" s="1186"/>
      <c r="AS18" s="1186"/>
      <c r="AT18" s="1186"/>
      <c r="AU18" s="1183"/>
      <c r="AV18" s="1183"/>
      <c r="AW18" s="1183"/>
      <c r="AX18" s="1183"/>
      <c r="AY18" s="1184"/>
      <c r="AZ18" s="253"/>
      <c r="BA18" s="253"/>
      <c r="BB18" s="253"/>
      <c r="BC18" s="253"/>
      <c r="BD18" s="253"/>
      <c r="BE18" s="254"/>
      <c r="BF18" s="254"/>
      <c r="BG18" s="254"/>
      <c r="BH18" s="254"/>
      <c r="BI18" s="254"/>
      <c r="BJ18" s="254"/>
      <c r="BK18" s="254"/>
      <c r="BL18" s="254"/>
      <c r="BM18" s="254"/>
      <c r="BN18" s="254"/>
      <c r="BO18" s="254"/>
      <c r="BP18" s="254"/>
      <c r="BQ18" s="263">
        <v>12</v>
      </c>
      <c r="BR18" s="264"/>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5"/>
    </row>
    <row r="19" spans="1:131" s="256" customFormat="1" ht="26.25" customHeight="1">
      <c r="A19" s="262">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0"/>
      <c r="AG19" s="1111"/>
      <c r="AH19" s="1111"/>
      <c r="AI19" s="1111"/>
      <c r="AJ19" s="1112"/>
      <c r="AK19" s="1185"/>
      <c r="AL19" s="1186"/>
      <c r="AM19" s="1186"/>
      <c r="AN19" s="1186"/>
      <c r="AO19" s="1186"/>
      <c r="AP19" s="1186"/>
      <c r="AQ19" s="1186"/>
      <c r="AR19" s="1186"/>
      <c r="AS19" s="1186"/>
      <c r="AT19" s="1186"/>
      <c r="AU19" s="1183"/>
      <c r="AV19" s="1183"/>
      <c r="AW19" s="1183"/>
      <c r="AX19" s="1183"/>
      <c r="AY19" s="1184"/>
      <c r="AZ19" s="253"/>
      <c r="BA19" s="253"/>
      <c r="BB19" s="253"/>
      <c r="BC19" s="253"/>
      <c r="BD19" s="253"/>
      <c r="BE19" s="254"/>
      <c r="BF19" s="254"/>
      <c r="BG19" s="254"/>
      <c r="BH19" s="254"/>
      <c r="BI19" s="254"/>
      <c r="BJ19" s="254"/>
      <c r="BK19" s="254"/>
      <c r="BL19" s="254"/>
      <c r="BM19" s="254"/>
      <c r="BN19" s="254"/>
      <c r="BO19" s="254"/>
      <c r="BP19" s="254"/>
      <c r="BQ19" s="263">
        <v>13</v>
      </c>
      <c r="BR19" s="264"/>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5"/>
    </row>
    <row r="20" spans="1:131" s="256" customFormat="1" ht="26.25" customHeight="1">
      <c r="A20" s="262">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0"/>
      <c r="AG20" s="1111"/>
      <c r="AH20" s="1111"/>
      <c r="AI20" s="1111"/>
      <c r="AJ20" s="1112"/>
      <c r="AK20" s="1185"/>
      <c r="AL20" s="1186"/>
      <c r="AM20" s="1186"/>
      <c r="AN20" s="1186"/>
      <c r="AO20" s="1186"/>
      <c r="AP20" s="1186"/>
      <c r="AQ20" s="1186"/>
      <c r="AR20" s="1186"/>
      <c r="AS20" s="1186"/>
      <c r="AT20" s="1186"/>
      <c r="AU20" s="1183"/>
      <c r="AV20" s="1183"/>
      <c r="AW20" s="1183"/>
      <c r="AX20" s="1183"/>
      <c r="AY20" s="1184"/>
      <c r="AZ20" s="253"/>
      <c r="BA20" s="253"/>
      <c r="BB20" s="253"/>
      <c r="BC20" s="253"/>
      <c r="BD20" s="253"/>
      <c r="BE20" s="254"/>
      <c r="BF20" s="254"/>
      <c r="BG20" s="254"/>
      <c r="BH20" s="254"/>
      <c r="BI20" s="254"/>
      <c r="BJ20" s="254"/>
      <c r="BK20" s="254"/>
      <c r="BL20" s="254"/>
      <c r="BM20" s="254"/>
      <c r="BN20" s="254"/>
      <c r="BO20" s="254"/>
      <c r="BP20" s="254"/>
      <c r="BQ20" s="263">
        <v>14</v>
      </c>
      <c r="BR20" s="264"/>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5"/>
    </row>
    <row r="21" spans="1:131" s="256" customFormat="1" ht="26.25" customHeight="1" thickBot="1">
      <c r="A21" s="262">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0"/>
      <c r="AG21" s="1111"/>
      <c r="AH21" s="1111"/>
      <c r="AI21" s="1111"/>
      <c r="AJ21" s="1112"/>
      <c r="AK21" s="1185"/>
      <c r="AL21" s="1186"/>
      <c r="AM21" s="1186"/>
      <c r="AN21" s="1186"/>
      <c r="AO21" s="1186"/>
      <c r="AP21" s="1186"/>
      <c r="AQ21" s="1186"/>
      <c r="AR21" s="1186"/>
      <c r="AS21" s="1186"/>
      <c r="AT21" s="1186"/>
      <c r="AU21" s="1183"/>
      <c r="AV21" s="1183"/>
      <c r="AW21" s="1183"/>
      <c r="AX21" s="1183"/>
      <c r="AY21" s="1184"/>
      <c r="AZ21" s="253"/>
      <c r="BA21" s="253"/>
      <c r="BB21" s="253"/>
      <c r="BC21" s="253"/>
      <c r="BD21" s="253"/>
      <c r="BE21" s="254"/>
      <c r="BF21" s="254"/>
      <c r="BG21" s="254"/>
      <c r="BH21" s="254"/>
      <c r="BI21" s="254"/>
      <c r="BJ21" s="254"/>
      <c r="BK21" s="254"/>
      <c r="BL21" s="254"/>
      <c r="BM21" s="254"/>
      <c r="BN21" s="254"/>
      <c r="BO21" s="254"/>
      <c r="BP21" s="254"/>
      <c r="BQ21" s="263">
        <v>15</v>
      </c>
      <c r="BR21" s="264"/>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5"/>
    </row>
    <row r="22" spans="1:131" s="256" customFormat="1" ht="26.25" customHeight="1">
      <c r="A22" s="262">
        <v>16</v>
      </c>
      <c r="B22" s="1129"/>
      <c r="C22" s="1130"/>
      <c r="D22" s="1130"/>
      <c r="E22" s="1130"/>
      <c r="F22" s="1130"/>
      <c r="G22" s="1130"/>
      <c r="H22" s="1130"/>
      <c r="I22" s="1130"/>
      <c r="J22" s="1130"/>
      <c r="K22" s="1130"/>
      <c r="L22" s="1130"/>
      <c r="M22" s="1130"/>
      <c r="N22" s="1130"/>
      <c r="O22" s="1130"/>
      <c r="P22" s="1131"/>
      <c r="Q22" s="1180"/>
      <c r="R22" s="1181"/>
      <c r="S22" s="1181"/>
      <c r="T22" s="1181"/>
      <c r="U22" s="1181"/>
      <c r="V22" s="1181"/>
      <c r="W22" s="1181"/>
      <c r="X22" s="1181"/>
      <c r="Y22" s="1181"/>
      <c r="Z22" s="1181"/>
      <c r="AA22" s="1181"/>
      <c r="AB22" s="1181"/>
      <c r="AC22" s="1181"/>
      <c r="AD22" s="1181"/>
      <c r="AE22" s="1182"/>
      <c r="AF22" s="1110"/>
      <c r="AG22" s="1111"/>
      <c r="AH22" s="1111"/>
      <c r="AI22" s="1111"/>
      <c r="AJ22" s="1112"/>
      <c r="AK22" s="1176"/>
      <c r="AL22" s="1177"/>
      <c r="AM22" s="1177"/>
      <c r="AN22" s="1177"/>
      <c r="AO22" s="1177"/>
      <c r="AP22" s="1177"/>
      <c r="AQ22" s="1177"/>
      <c r="AR22" s="1177"/>
      <c r="AS22" s="1177"/>
      <c r="AT22" s="1177"/>
      <c r="AU22" s="1178"/>
      <c r="AV22" s="1178"/>
      <c r="AW22" s="1178"/>
      <c r="AX22" s="1178"/>
      <c r="AY22" s="1179"/>
      <c r="AZ22" s="1127" t="s">
        <v>390</v>
      </c>
      <c r="BA22" s="1127"/>
      <c r="BB22" s="1127"/>
      <c r="BC22" s="1127"/>
      <c r="BD22" s="1128"/>
      <c r="BE22" s="254"/>
      <c r="BF22" s="254"/>
      <c r="BG22" s="254"/>
      <c r="BH22" s="254"/>
      <c r="BI22" s="254"/>
      <c r="BJ22" s="254"/>
      <c r="BK22" s="254"/>
      <c r="BL22" s="254"/>
      <c r="BM22" s="254"/>
      <c r="BN22" s="254"/>
      <c r="BO22" s="254"/>
      <c r="BP22" s="254"/>
      <c r="BQ22" s="263">
        <v>16</v>
      </c>
      <c r="BR22" s="264"/>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5"/>
    </row>
    <row r="23" spans="1:131" s="256" customFormat="1" ht="26.25" customHeight="1" thickBot="1">
      <c r="A23" s="265" t="s">
        <v>391</v>
      </c>
      <c r="B23" s="1036" t="s">
        <v>392</v>
      </c>
      <c r="C23" s="1037"/>
      <c r="D23" s="1037"/>
      <c r="E23" s="1037"/>
      <c r="F23" s="1037"/>
      <c r="G23" s="1037"/>
      <c r="H23" s="1037"/>
      <c r="I23" s="1037"/>
      <c r="J23" s="1037"/>
      <c r="K23" s="1037"/>
      <c r="L23" s="1037"/>
      <c r="M23" s="1037"/>
      <c r="N23" s="1037"/>
      <c r="O23" s="1037"/>
      <c r="P23" s="1038"/>
      <c r="Q23" s="1026">
        <f>SUM(Q7:U10)</f>
        <v>10475</v>
      </c>
      <c r="R23" s="1027"/>
      <c r="S23" s="1027"/>
      <c r="T23" s="1027"/>
      <c r="U23" s="1027"/>
      <c r="V23" s="1026">
        <f t="shared" ref="V23" si="0">SUM(V7:Z10)</f>
        <v>9751</v>
      </c>
      <c r="W23" s="1027"/>
      <c r="X23" s="1027"/>
      <c r="Y23" s="1027"/>
      <c r="Z23" s="1027"/>
      <c r="AA23" s="1026">
        <f t="shared" ref="AA23" si="1">SUM(AA7:AE10)</f>
        <v>725</v>
      </c>
      <c r="AB23" s="1027"/>
      <c r="AC23" s="1027"/>
      <c r="AD23" s="1027"/>
      <c r="AE23" s="1027"/>
      <c r="AF23" s="1170">
        <v>687</v>
      </c>
      <c r="AG23" s="1027"/>
      <c r="AH23" s="1027"/>
      <c r="AI23" s="1027"/>
      <c r="AJ23" s="1171"/>
      <c r="AK23" s="1172"/>
      <c r="AL23" s="1173"/>
      <c r="AM23" s="1173"/>
      <c r="AN23" s="1173"/>
      <c r="AO23" s="1173"/>
      <c r="AP23" s="1026">
        <f t="shared" ref="AP23" si="2">SUM(AP7:AT10)</f>
        <v>9600</v>
      </c>
      <c r="AQ23" s="1027"/>
      <c r="AR23" s="1027"/>
      <c r="AS23" s="1027"/>
      <c r="AT23" s="1027"/>
      <c r="AU23" s="1174"/>
      <c r="AV23" s="1174"/>
      <c r="AW23" s="1174"/>
      <c r="AX23" s="1174"/>
      <c r="AY23" s="1175"/>
      <c r="AZ23" s="1167" t="s">
        <v>393</v>
      </c>
      <c r="BA23" s="1168"/>
      <c r="BB23" s="1168"/>
      <c r="BC23" s="1168"/>
      <c r="BD23" s="1169"/>
      <c r="BE23" s="254"/>
      <c r="BF23" s="254"/>
      <c r="BG23" s="254"/>
      <c r="BH23" s="254"/>
      <c r="BI23" s="254"/>
      <c r="BJ23" s="254"/>
      <c r="BK23" s="254"/>
      <c r="BL23" s="254"/>
      <c r="BM23" s="254"/>
      <c r="BN23" s="254"/>
      <c r="BO23" s="254"/>
      <c r="BP23" s="254"/>
      <c r="BQ23" s="263">
        <v>17</v>
      </c>
      <c r="BR23" s="264"/>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5"/>
    </row>
    <row r="24" spans="1:131" s="256" customFormat="1" ht="26.25" customHeight="1">
      <c r="A24" s="1166" t="s">
        <v>394</v>
      </c>
      <c r="B24" s="1166"/>
      <c r="C24" s="1166"/>
      <c r="D24" s="1166"/>
      <c r="E24" s="1166"/>
      <c r="F24" s="1166"/>
      <c r="G24" s="1166"/>
      <c r="H24" s="1166"/>
      <c r="I24" s="1166"/>
      <c r="J24" s="1166"/>
      <c r="K24" s="1166"/>
      <c r="L24" s="1166"/>
      <c r="M24" s="1166"/>
      <c r="N24" s="1166"/>
      <c r="O24" s="1166"/>
      <c r="P24" s="1166"/>
      <c r="Q24" s="1166"/>
      <c r="R24" s="1166"/>
      <c r="S24" s="1166"/>
      <c r="T24" s="1166"/>
      <c r="U24" s="1166"/>
      <c r="V24" s="1166"/>
      <c r="W24" s="1166"/>
      <c r="X24" s="1166"/>
      <c r="Y24" s="1166"/>
      <c r="Z24" s="1166"/>
      <c r="AA24" s="1166"/>
      <c r="AB24" s="1166"/>
      <c r="AC24" s="1166"/>
      <c r="AD24" s="1166"/>
      <c r="AE24" s="1166"/>
      <c r="AF24" s="1166"/>
      <c r="AG24" s="1166"/>
      <c r="AH24" s="1166"/>
      <c r="AI24" s="1166"/>
      <c r="AJ24" s="1166"/>
      <c r="AK24" s="1166"/>
      <c r="AL24" s="1166"/>
      <c r="AM24" s="1166"/>
      <c r="AN24" s="1166"/>
      <c r="AO24" s="1166"/>
      <c r="AP24" s="1166"/>
      <c r="AQ24" s="1166"/>
      <c r="AR24" s="1166"/>
      <c r="AS24" s="1166"/>
      <c r="AT24" s="1166"/>
      <c r="AU24" s="1166"/>
      <c r="AV24" s="1166"/>
      <c r="AW24" s="1166"/>
      <c r="AX24" s="1166"/>
      <c r="AY24" s="1166"/>
      <c r="AZ24" s="253"/>
      <c r="BA24" s="253"/>
      <c r="BB24" s="253"/>
      <c r="BC24" s="253"/>
      <c r="BD24" s="253"/>
      <c r="BE24" s="254"/>
      <c r="BF24" s="254"/>
      <c r="BG24" s="254"/>
      <c r="BH24" s="254"/>
      <c r="BI24" s="254"/>
      <c r="BJ24" s="254"/>
      <c r="BK24" s="254"/>
      <c r="BL24" s="254"/>
      <c r="BM24" s="254"/>
      <c r="BN24" s="254"/>
      <c r="BO24" s="254"/>
      <c r="BP24" s="254"/>
      <c r="BQ24" s="263">
        <v>18</v>
      </c>
      <c r="BR24" s="264"/>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5"/>
    </row>
    <row r="25" spans="1:131" s="248" customFormat="1" ht="26.25" customHeight="1" thickBot="1">
      <c r="A25" s="1165" t="s">
        <v>395</v>
      </c>
      <c r="B25" s="1165"/>
      <c r="C25" s="1165"/>
      <c r="D25" s="1165"/>
      <c r="E25" s="1165"/>
      <c r="F25" s="1165"/>
      <c r="G25" s="1165"/>
      <c r="H25" s="1165"/>
      <c r="I25" s="1165"/>
      <c r="J25" s="1165"/>
      <c r="K25" s="1165"/>
      <c r="L25" s="1165"/>
      <c r="M25" s="1165"/>
      <c r="N25" s="1165"/>
      <c r="O25" s="1165"/>
      <c r="P25" s="1165"/>
      <c r="Q25" s="1165"/>
      <c r="R25" s="1165"/>
      <c r="S25" s="1165"/>
      <c r="T25" s="1165"/>
      <c r="U25" s="1165"/>
      <c r="V25" s="1165"/>
      <c r="W25" s="1165"/>
      <c r="X25" s="1165"/>
      <c r="Y25" s="1165"/>
      <c r="Z25" s="1165"/>
      <c r="AA25" s="1165"/>
      <c r="AB25" s="1165"/>
      <c r="AC25" s="1165"/>
      <c r="AD25" s="1165"/>
      <c r="AE25" s="1165"/>
      <c r="AF25" s="1165"/>
      <c r="AG25" s="1165"/>
      <c r="AH25" s="1165"/>
      <c r="AI25" s="1165"/>
      <c r="AJ25" s="1165"/>
      <c r="AK25" s="1165"/>
      <c r="AL25" s="1165"/>
      <c r="AM25" s="1165"/>
      <c r="AN25" s="1165"/>
      <c r="AO25" s="1165"/>
      <c r="AP25" s="1165"/>
      <c r="AQ25" s="1165"/>
      <c r="AR25" s="1165"/>
      <c r="AS25" s="1165"/>
      <c r="AT25" s="1165"/>
      <c r="AU25" s="1165"/>
      <c r="AV25" s="1165"/>
      <c r="AW25" s="1165"/>
      <c r="AX25" s="1165"/>
      <c r="AY25" s="1165"/>
      <c r="AZ25" s="1165"/>
      <c r="BA25" s="1165"/>
      <c r="BB25" s="1165"/>
      <c r="BC25" s="1165"/>
      <c r="BD25" s="1165"/>
      <c r="BE25" s="1165"/>
      <c r="BF25" s="1165"/>
      <c r="BG25" s="1165"/>
      <c r="BH25" s="1165"/>
      <c r="BI25" s="1165"/>
      <c r="BJ25" s="253"/>
      <c r="BK25" s="253"/>
      <c r="BL25" s="253"/>
      <c r="BM25" s="253"/>
      <c r="BN25" s="253"/>
      <c r="BO25" s="266"/>
      <c r="BP25" s="266"/>
      <c r="BQ25" s="263">
        <v>19</v>
      </c>
      <c r="BR25" s="264"/>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7"/>
    </row>
    <row r="26" spans="1:131" s="248" customFormat="1" ht="26.25" customHeight="1">
      <c r="A26" s="1086" t="s">
        <v>369</v>
      </c>
      <c r="B26" s="1087"/>
      <c r="C26" s="1087"/>
      <c r="D26" s="1087"/>
      <c r="E26" s="1087"/>
      <c r="F26" s="1087"/>
      <c r="G26" s="1087"/>
      <c r="H26" s="1087"/>
      <c r="I26" s="1087"/>
      <c r="J26" s="1087"/>
      <c r="K26" s="1087"/>
      <c r="L26" s="1087"/>
      <c r="M26" s="1087"/>
      <c r="N26" s="1087"/>
      <c r="O26" s="1087"/>
      <c r="P26" s="1088"/>
      <c r="Q26" s="1092" t="s">
        <v>396</v>
      </c>
      <c r="R26" s="1093"/>
      <c r="S26" s="1093"/>
      <c r="T26" s="1093"/>
      <c r="U26" s="1094"/>
      <c r="V26" s="1092" t="s">
        <v>397</v>
      </c>
      <c r="W26" s="1093"/>
      <c r="X26" s="1093"/>
      <c r="Y26" s="1093"/>
      <c r="Z26" s="1094"/>
      <c r="AA26" s="1092" t="s">
        <v>398</v>
      </c>
      <c r="AB26" s="1093"/>
      <c r="AC26" s="1093"/>
      <c r="AD26" s="1093"/>
      <c r="AE26" s="1093"/>
      <c r="AF26" s="1161" t="s">
        <v>399</v>
      </c>
      <c r="AG26" s="1099"/>
      <c r="AH26" s="1099"/>
      <c r="AI26" s="1099"/>
      <c r="AJ26" s="1162"/>
      <c r="AK26" s="1093" t="s">
        <v>400</v>
      </c>
      <c r="AL26" s="1093"/>
      <c r="AM26" s="1093"/>
      <c r="AN26" s="1093"/>
      <c r="AO26" s="1094"/>
      <c r="AP26" s="1092" t="s">
        <v>401</v>
      </c>
      <c r="AQ26" s="1093"/>
      <c r="AR26" s="1093"/>
      <c r="AS26" s="1093"/>
      <c r="AT26" s="1094"/>
      <c r="AU26" s="1092" t="s">
        <v>402</v>
      </c>
      <c r="AV26" s="1093"/>
      <c r="AW26" s="1093"/>
      <c r="AX26" s="1093"/>
      <c r="AY26" s="1094"/>
      <c r="AZ26" s="1092" t="s">
        <v>403</v>
      </c>
      <c r="BA26" s="1093"/>
      <c r="BB26" s="1093"/>
      <c r="BC26" s="1093"/>
      <c r="BD26" s="1094"/>
      <c r="BE26" s="1092" t="s">
        <v>376</v>
      </c>
      <c r="BF26" s="1093"/>
      <c r="BG26" s="1093"/>
      <c r="BH26" s="1093"/>
      <c r="BI26" s="1108"/>
      <c r="BJ26" s="253"/>
      <c r="BK26" s="253"/>
      <c r="BL26" s="253"/>
      <c r="BM26" s="253"/>
      <c r="BN26" s="253"/>
      <c r="BO26" s="266"/>
      <c r="BP26" s="266"/>
      <c r="BQ26" s="263">
        <v>20</v>
      </c>
      <c r="BR26" s="264"/>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7"/>
    </row>
    <row r="27" spans="1:131" s="248" customFormat="1" ht="26.25" customHeight="1" thickBot="1">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63"/>
      <c r="AG27" s="1102"/>
      <c r="AH27" s="1102"/>
      <c r="AI27" s="1102"/>
      <c r="AJ27" s="1164"/>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53"/>
      <c r="BK27" s="253"/>
      <c r="BL27" s="253"/>
      <c r="BM27" s="253"/>
      <c r="BN27" s="253"/>
      <c r="BO27" s="266"/>
      <c r="BP27" s="266"/>
      <c r="BQ27" s="263">
        <v>21</v>
      </c>
      <c r="BR27" s="264"/>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7"/>
    </row>
    <row r="28" spans="1:131" s="248" customFormat="1" ht="26.25" customHeight="1" thickTop="1">
      <c r="A28" s="267">
        <v>1</v>
      </c>
      <c r="B28" s="1151" t="s">
        <v>404</v>
      </c>
      <c r="C28" s="1152"/>
      <c r="D28" s="1152"/>
      <c r="E28" s="1152"/>
      <c r="F28" s="1152"/>
      <c r="G28" s="1152"/>
      <c r="H28" s="1152"/>
      <c r="I28" s="1152"/>
      <c r="J28" s="1152"/>
      <c r="K28" s="1152"/>
      <c r="L28" s="1152"/>
      <c r="M28" s="1152"/>
      <c r="N28" s="1152"/>
      <c r="O28" s="1152"/>
      <c r="P28" s="1153"/>
      <c r="Q28" s="1154">
        <v>2807</v>
      </c>
      <c r="R28" s="1155"/>
      <c r="S28" s="1155"/>
      <c r="T28" s="1155"/>
      <c r="U28" s="1155"/>
      <c r="V28" s="1155">
        <v>2474</v>
      </c>
      <c r="W28" s="1155"/>
      <c r="X28" s="1155"/>
      <c r="Y28" s="1155"/>
      <c r="Z28" s="1155"/>
      <c r="AA28" s="1155">
        <v>333</v>
      </c>
      <c r="AB28" s="1155"/>
      <c r="AC28" s="1155"/>
      <c r="AD28" s="1155"/>
      <c r="AE28" s="1156"/>
      <c r="AF28" s="1157">
        <v>333</v>
      </c>
      <c r="AG28" s="1155"/>
      <c r="AH28" s="1155"/>
      <c r="AI28" s="1155"/>
      <c r="AJ28" s="1158"/>
      <c r="AK28" s="1159">
        <v>193</v>
      </c>
      <c r="AL28" s="1160"/>
      <c r="AM28" s="1160"/>
      <c r="AN28" s="1160"/>
      <c r="AO28" s="1160"/>
      <c r="AP28" s="1160" t="s">
        <v>597</v>
      </c>
      <c r="AQ28" s="1160"/>
      <c r="AR28" s="1160"/>
      <c r="AS28" s="1160"/>
      <c r="AT28" s="1160"/>
      <c r="AU28" s="1143" t="s">
        <v>597</v>
      </c>
      <c r="AV28" s="1144"/>
      <c r="AW28" s="1144"/>
      <c r="AX28" s="1144"/>
      <c r="AY28" s="1145"/>
      <c r="AZ28" s="1146" t="s">
        <v>597</v>
      </c>
      <c r="BA28" s="1147"/>
      <c r="BB28" s="1147"/>
      <c r="BC28" s="1147"/>
      <c r="BD28" s="1148"/>
      <c r="BE28" s="1149"/>
      <c r="BF28" s="1077"/>
      <c r="BG28" s="1077"/>
      <c r="BH28" s="1077"/>
      <c r="BI28" s="1150"/>
      <c r="BJ28" s="253"/>
      <c r="BK28" s="253"/>
      <c r="BL28" s="253"/>
      <c r="BM28" s="253"/>
      <c r="BN28" s="253"/>
      <c r="BO28" s="266"/>
      <c r="BP28" s="266"/>
      <c r="BQ28" s="263">
        <v>22</v>
      </c>
      <c r="BR28" s="264"/>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7"/>
    </row>
    <row r="29" spans="1:131" s="248" customFormat="1" ht="26.25" customHeight="1">
      <c r="A29" s="267">
        <v>2</v>
      </c>
      <c r="B29" s="1129" t="s">
        <v>405</v>
      </c>
      <c r="C29" s="1130"/>
      <c r="D29" s="1130"/>
      <c r="E29" s="1130"/>
      <c r="F29" s="1130"/>
      <c r="G29" s="1130"/>
      <c r="H29" s="1130"/>
      <c r="I29" s="1130"/>
      <c r="J29" s="1130"/>
      <c r="K29" s="1130"/>
      <c r="L29" s="1130"/>
      <c r="M29" s="1130"/>
      <c r="N29" s="1130"/>
      <c r="O29" s="1130"/>
      <c r="P29" s="1131"/>
      <c r="Q29" s="1135">
        <v>60</v>
      </c>
      <c r="R29" s="1136"/>
      <c r="S29" s="1136"/>
      <c r="T29" s="1136"/>
      <c r="U29" s="1136"/>
      <c r="V29" s="1136">
        <v>60</v>
      </c>
      <c r="W29" s="1136"/>
      <c r="X29" s="1136"/>
      <c r="Y29" s="1136"/>
      <c r="Z29" s="1136"/>
      <c r="AA29" s="1136">
        <v>0</v>
      </c>
      <c r="AB29" s="1136"/>
      <c r="AC29" s="1136"/>
      <c r="AD29" s="1136"/>
      <c r="AE29" s="1137"/>
      <c r="AF29" s="1110">
        <v>0</v>
      </c>
      <c r="AG29" s="1111"/>
      <c r="AH29" s="1111"/>
      <c r="AI29" s="1111"/>
      <c r="AJ29" s="1112"/>
      <c r="AK29" s="1071">
        <v>44</v>
      </c>
      <c r="AL29" s="1062"/>
      <c r="AM29" s="1062"/>
      <c r="AN29" s="1062"/>
      <c r="AO29" s="1062"/>
      <c r="AP29" s="1072" t="s">
        <v>597</v>
      </c>
      <c r="AQ29" s="1070"/>
      <c r="AR29" s="1070"/>
      <c r="AS29" s="1070"/>
      <c r="AT29" s="1071"/>
      <c r="AU29" s="1072" t="s">
        <v>597</v>
      </c>
      <c r="AV29" s="1070"/>
      <c r="AW29" s="1070"/>
      <c r="AX29" s="1070"/>
      <c r="AY29" s="1071"/>
      <c r="AZ29" s="1140" t="s">
        <v>598</v>
      </c>
      <c r="BA29" s="1141"/>
      <c r="BB29" s="1141"/>
      <c r="BC29" s="1141"/>
      <c r="BD29" s="1142"/>
      <c r="BE29" s="1138"/>
      <c r="BF29" s="1066"/>
      <c r="BG29" s="1066"/>
      <c r="BH29" s="1066"/>
      <c r="BI29" s="1139"/>
      <c r="BJ29" s="253"/>
      <c r="BK29" s="253"/>
      <c r="BL29" s="253"/>
      <c r="BM29" s="253"/>
      <c r="BN29" s="253"/>
      <c r="BO29" s="266"/>
      <c r="BP29" s="266"/>
      <c r="BQ29" s="263">
        <v>23</v>
      </c>
      <c r="BR29" s="264"/>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7"/>
    </row>
    <row r="30" spans="1:131" s="248" customFormat="1" ht="26.25" customHeight="1">
      <c r="A30" s="267">
        <v>3</v>
      </c>
      <c r="B30" s="1129" t="s">
        <v>406</v>
      </c>
      <c r="C30" s="1130"/>
      <c r="D30" s="1130"/>
      <c r="E30" s="1130"/>
      <c r="F30" s="1130"/>
      <c r="G30" s="1130"/>
      <c r="H30" s="1130"/>
      <c r="I30" s="1130"/>
      <c r="J30" s="1130"/>
      <c r="K30" s="1130"/>
      <c r="L30" s="1130"/>
      <c r="M30" s="1130"/>
      <c r="N30" s="1130"/>
      <c r="O30" s="1130"/>
      <c r="P30" s="1131"/>
      <c r="Q30" s="1135">
        <v>2252</v>
      </c>
      <c r="R30" s="1136"/>
      <c r="S30" s="1136"/>
      <c r="T30" s="1136"/>
      <c r="U30" s="1136"/>
      <c r="V30" s="1136">
        <v>2193</v>
      </c>
      <c r="W30" s="1136"/>
      <c r="X30" s="1136"/>
      <c r="Y30" s="1136"/>
      <c r="Z30" s="1136"/>
      <c r="AA30" s="1136">
        <v>59</v>
      </c>
      <c r="AB30" s="1136"/>
      <c r="AC30" s="1136"/>
      <c r="AD30" s="1136"/>
      <c r="AE30" s="1137"/>
      <c r="AF30" s="1110">
        <v>59</v>
      </c>
      <c r="AG30" s="1111"/>
      <c r="AH30" s="1111"/>
      <c r="AI30" s="1111"/>
      <c r="AJ30" s="1112"/>
      <c r="AK30" s="1071">
        <v>329</v>
      </c>
      <c r="AL30" s="1062"/>
      <c r="AM30" s="1062"/>
      <c r="AN30" s="1062"/>
      <c r="AO30" s="1062"/>
      <c r="AP30" s="1072" t="s">
        <v>597</v>
      </c>
      <c r="AQ30" s="1070"/>
      <c r="AR30" s="1070"/>
      <c r="AS30" s="1070"/>
      <c r="AT30" s="1071"/>
      <c r="AU30" s="1072" t="s">
        <v>597</v>
      </c>
      <c r="AV30" s="1070"/>
      <c r="AW30" s="1070"/>
      <c r="AX30" s="1070"/>
      <c r="AY30" s="1071"/>
      <c r="AZ30" s="1140" t="s">
        <v>597</v>
      </c>
      <c r="BA30" s="1141"/>
      <c r="BB30" s="1141"/>
      <c r="BC30" s="1141"/>
      <c r="BD30" s="1142"/>
      <c r="BE30" s="1138"/>
      <c r="BF30" s="1066"/>
      <c r="BG30" s="1066"/>
      <c r="BH30" s="1066"/>
      <c r="BI30" s="1139"/>
      <c r="BJ30" s="253"/>
      <c r="BK30" s="253"/>
      <c r="BL30" s="253"/>
      <c r="BM30" s="253"/>
      <c r="BN30" s="253"/>
      <c r="BO30" s="266"/>
      <c r="BP30" s="266"/>
      <c r="BQ30" s="263">
        <v>24</v>
      </c>
      <c r="BR30" s="264"/>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7"/>
    </row>
    <row r="31" spans="1:131" s="248" customFormat="1" ht="26.25" customHeight="1">
      <c r="A31" s="267">
        <v>4</v>
      </c>
      <c r="B31" s="1129" t="s">
        <v>407</v>
      </c>
      <c r="C31" s="1130"/>
      <c r="D31" s="1130"/>
      <c r="E31" s="1130"/>
      <c r="F31" s="1130"/>
      <c r="G31" s="1130"/>
      <c r="H31" s="1130"/>
      <c r="I31" s="1130"/>
      <c r="J31" s="1130"/>
      <c r="K31" s="1130"/>
      <c r="L31" s="1130"/>
      <c r="M31" s="1130"/>
      <c r="N31" s="1130"/>
      <c r="O31" s="1130"/>
      <c r="P31" s="1131"/>
      <c r="Q31" s="1135">
        <v>11</v>
      </c>
      <c r="R31" s="1136"/>
      <c r="S31" s="1136"/>
      <c r="T31" s="1136"/>
      <c r="U31" s="1136"/>
      <c r="V31" s="1136">
        <v>11</v>
      </c>
      <c r="W31" s="1136"/>
      <c r="X31" s="1136"/>
      <c r="Y31" s="1136"/>
      <c r="Z31" s="1136"/>
      <c r="AA31" s="1136">
        <v>0</v>
      </c>
      <c r="AB31" s="1136"/>
      <c r="AC31" s="1136"/>
      <c r="AD31" s="1136"/>
      <c r="AE31" s="1137"/>
      <c r="AF31" s="1110">
        <v>0</v>
      </c>
      <c r="AG31" s="1111"/>
      <c r="AH31" s="1111"/>
      <c r="AI31" s="1111"/>
      <c r="AJ31" s="1112"/>
      <c r="AK31" s="1071" t="s">
        <v>594</v>
      </c>
      <c r="AL31" s="1062"/>
      <c r="AM31" s="1062"/>
      <c r="AN31" s="1062"/>
      <c r="AO31" s="1062"/>
      <c r="AP31" s="1072" t="s">
        <v>597</v>
      </c>
      <c r="AQ31" s="1070"/>
      <c r="AR31" s="1070"/>
      <c r="AS31" s="1070"/>
      <c r="AT31" s="1071"/>
      <c r="AU31" s="1072" t="s">
        <v>597</v>
      </c>
      <c r="AV31" s="1070"/>
      <c r="AW31" s="1070"/>
      <c r="AX31" s="1070"/>
      <c r="AY31" s="1071"/>
      <c r="AZ31" s="1140" t="s">
        <v>597</v>
      </c>
      <c r="BA31" s="1141"/>
      <c r="BB31" s="1141"/>
      <c r="BC31" s="1141"/>
      <c r="BD31" s="1142"/>
      <c r="BE31" s="1138"/>
      <c r="BF31" s="1066"/>
      <c r="BG31" s="1066"/>
      <c r="BH31" s="1066"/>
      <c r="BI31" s="1139"/>
      <c r="BJ31" s="253"/>
      <c r="BK31" s="253"/>
      <c r="BL31" s="253"/>
      <c r="BM31" s="253"/>
      <c r="BN31" s="253"/>
      <c r="BO31" s="266"/>
      <c r="BP31" s="266"/>
      <c r="BQ31" s="263">
        <v>25</v>
      </c>
      <c r="BR31" s="264"/>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7"/>
    </row>
    <row r="32" spans="1:131" s="248" customFormat="1" ht="26.25" customHeight="1">
      <c r="A32" s="267">
        <v>5</v>
      </c>
      <c r="B32" s="1129" t="s">
        <v>408</v>
      </c>
      <c r="C32" s="1130"/>
      <c r="D32" s="1130"/>
      <c r="E32" s="1130"/>
      <c r="F32" s="1130"/>
      <c r="G32" s="1130"/>
      <c r="H32" s="1130"/>
      <c r="I32" s="1130"/>
      <c r="J32" s="1130"/>
      <c r="K32" s="1130"/>
      <c r="L32" s="1130"/>
      <c r="M32" s="1130"/>
      <c r="N32" s="1130"/>
      <c r="O32" s="1130"/>
      <c r="P32" s="1131"/>
      <c r="Q32" s="1135">
        <v>274</v>
      </c>
      <c r="R32" s="1136"/>
      <c r="S32" s="1136"/>
      <c r="T32" s="1136"/>
      <c r="U32" s="1136"/>
      <c r="V32" s="1136">
        <v>260</v>
      </c>
      <c r="W32" s="1136"/>
      <c r="X32" s="1136"/>
      <c r="Y32" s="1136"/>
      <c r="Z32" s="1136"/>
      <c r="AA32" s="1136">
        <v>14</v>
      </c>
      <c r="AB32" s="1136"/>
      <c r="AC32" s="1136"/>
      <c r="AD32" s="1136"/>
      <c r="AE32" s="1137"/>
      <c r="AF32" s="1110">
        <v>14</v>
      </c>
      <c r="AG32" s="1111"/>
      <c r="AH32" s="1111"/>
      <c r="AI32" s="1111"/>
      <c r="AJ32" s="1112"/>
      <c r="AK32" s="1071">
        <v>78</v>
      </c>
      <c r="AL32" s="1062"/>
      <c r="AM32" s="1062"/>
      <c r="AN32" s="1062"/>
      <c r="AO32" s="1062"/>
      <c r="AP32" s="1072" t="s">
        <v>597</v>
      </c>
      <c r="AQ32" s="1070"/>
      <c r="AR32" s="1070"/>
      <c r="AS32" s="1070"/>
      <c r="AT32" s="1071"/>
      <c r="AU32" s="1072" t="s">
        <v>597</v>
      </c>
      <c r="AV32" s="1070"/>
      <c r="AW32" s="1070"/>
      <c r="AX32" s="1070"/>
      <c r="AY32" s="1071"/>
      <c r="AZ32" s="1140" t="s">
        <v>597</v>
      </c>
      <c r="BA32" s="1141"/>
      <c r="BB32" s="1141"/>
      <c r="BC32" s="1141"/>
      <c r="BD32" s="1142"/>
      <c r="BE32" s="1138"/>
      <c r="BF32" s="1066"/>
      <c r="BG32" s="1066"/>
      <c r="BH32" s="1066"/>
      <c r="BI32" s="1139"/>
      <c r="BJ32" s="253"/>
      <c r="BK32" s="253"/>
      <c r="BL32" s="253"/>
      <c r="BM32" s="253"/>
      <c r="BN32" s="253"/>
      <c r="BO32" s="266"/>
      <c r="BP32" s="266"/>
      <c r="BQ32" s="263">
        <v>26</v>
      </c>
      <c r="BR32" s="264"/>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7"/>
    </row>
    <row r="33" spans="1:131" s="248" customFormat="1" ht="26.25" customHeight="1">
      <c r="A33" s="267">
        <v>6</v>
      </c>
      <c r="B33" s="1129" t="s">
        <v>409</v>
      </c>
      <c r="C33" s="1130"/>
      <c r="D33" s="1130"/>
      <c r="E33" s="1130"/>
      <c r="F33" s="1130"/>
      <c r="G33" s="1130"/>
      <c r="H33" s="1130"/>
      <c r="I33" s="1130"/>
      <c r="J33" s="1130"/>
      <c r="K33" s="1130"/>
      <c r="L33" s="1130"/>
      <c r="M33" s="1130"/>
      <c r="N33" s="1130"/>
      <c r="O33" s="1130"/>
      <c r="P33" s="1131"/>
      <c r="Q33" s="1135">
        <v>337</v>
      </c>
      <c r="R33" s="1136"/>
      <c r="S33" s="1136"/>
      <c r="T33" s="1136"/>
      <c r="U33" s="1136"/>
      <c r="V33" s="1136">
        <v>320</v>
      </c>
      <c r="W33" s="1136"/>
      <c r="X33" s="1136"/>
      <c r="Y33" s="1136"/>
      <c r="Z33" s="1136"/>
      <c r="AA33" s="1136">
        <v>17</v>
      </c>
      <c r="AB33" s="1136"/>
      <c r="AC33" s="1136"/>
      <c r="AD33" s="1136"/>
      <c r="AE33" s="1137"/>
      <c r="AF33" s="1110">
        <v>378</v>
      </c>
      <c r="AG33" s="1111"/>
      <c r="AH33" s="1111"/>
      <c r="AI33" s="1111"/>
      <c r="AJ33" s="1112"/>
      <c r="AK33" s="1071">
        <v>4</v>
      </c>
      <c r="AL33" s="1062"/>
      <c r="AM33" s="1062"/>
      <c r="AN33" s="1062"/>
      <c r="AO33" s="1062"/>
      <c r="AP33" s="1062">
        <v>1613</v>
      </c>
      <c r="AQ33" s="1062"/>
      <c r="AR33" s="1062"/>
      <c r="AS33" s="1062"/>
      <c r="AT33" s="1062"/>
      <c r="AU33" s="1062">
        <v>48</v>
      </c>
      <c r="AV33" s="1062"/>
      <c r="AW33" s="1062"/>
      <c r="AX33" s="1062"/>
      <c r="AY33" s="1062"/>
      <c r="AZ33" s="1134" t="s">
        <v>592</v>
      </c>
      <c r="BA33" s="1134"/>
      <c r="BB33" s="1134"/>
      <c r="BC33" s="1134"/>
      <c r="BD33" s="1134"/>
      <c r="BE33" s="1124" t="s">
        <v>410</v>
      </c>
      <c r="BF33" s="1124"/>
      <c r="BG33" s="1124"/>
      <c r="BH33" s="1124"/>
      <c r="BI33" s="1125"/>
      <c r="BJ33" s="253"/>
      <c r="BK33" s="253"/>
      <c r="BL33" s="253"/>
      <c r="BM33" s="253"/>
      <c r="BN33" s="253"/>
      <c r="BO33" s="266"/>
      <c r="BP33" s="266"/>
      <c r="BQ33" s="263">
        <v>27</v>
      </c>
      <c r="BR33" s="264"/>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7"/>
    </row>
    <row r="34" spans="1:131" s="248" customFormat="1" ht="26.25" customHeight="1">
      <c r="A34" s="267">
        <v>7</v>
      </c>
      <c r="B34" s="1129" t="s">
        <v>411</v>
      </c>
      <c r="C34" s="1130"/>
      <c r="D34" s="1130"/>
      <c r="E34" s="1130"/>
      <c r="F34" s="1130"/>
      <c r="G34" s="1130"/>
      <c r="H34" s="1130"/>
      <c r="I34" s="1130"/>
      <c r="J34" s="1130"/>
      <c r="K34" s="1130"/>
      <c r="L34" s="1130"/>
      <c r="M34" s="1130"/>
      <c r="N34" s="1130"/>
      <c r="O34" s="1130"/>
      <c r="P34" s="1131"/>
      <c r="Q34" s="1135">
        <v>287</v>
      </c>
      <c r="R34" s="1136"/>
      <c r="S34" s="1136"/>
      <c r="T34" s="1136"/>
      <c r="U34" s="1136"/>
      <c r="V34" s="1136">
        <v>287</v>
      </c>
      <c r="W34" s="1136"/>
      <c r="X34" s="1136"/>
      <c r="Y34" s="1136"/>
      <c r="Z34" s="1136"/>
      <c r="AA34" s="1136">
        <v>0</v>
      </c>
      <c r="AB34" s="1136"/>
      <c r="AC34" s="1136"/>
      <c r="AD34" s="1136"/>
      <c r="AE34" s="1137"/>
      <c r="AF34" s="1110">
        <v>327</v>
      </c>
      <c r="AG34" s="1111"/>
      <c r="AH34" s="1111"/>
      <c r="AI34" s="1111"/>
      <c r="AJ34" s="1112"/>
      <c r="AK34" s="1071">
        <v>124</v>
      </c>
      <c r="AL34" s="1062"/>
      <c r="AM34" s="1062"/>
      <c r="AN34" s="1062"/>
      <c r="AO34" s="1062"/>
      <c r="AP34" s="1062">
        <v>3702</v>
      </c>
      <c r="AQ34" s="1062"/>
      <c r="AR34" s="1062"/>
      <c r="AS34" s="1062"/>
      <c r="AT34" s="1062"/>
      <c r="AU34" s="1062">
        <v>3236</v>
      </c>
      <c r="AV34" s="1062"/>
      <c r="AW34" s="1062"/>
      <c r="AX34" s="1062"/>
      <c r="AY34" s="1062"/>
      <c r="AZ34" s="1134" t="s">
        <v>592</v>
      </c>
      <c r="BA34" s="1134"/>
      <c r="BB34" s="1134"/>
      <c r="BC34" s="1134"/>
      <c r="BD34" s="1134"/>
      <c r="BE34" s="1124" t="s">
        <v>412</v>
      </c>
      <c r="BF34" s="1124"/>
      <c r="BG34" s="1124"/>
      <c r="BH34" s="1124"/>
      <c r="BI34" s="1125"/>
      <c r="BJ34" s="253"/>
      <c r="BK34" s="253"/>
      <c r="BL34" s="253"/>
      <c r="BM34" s="253"/>
      <c r="BN34" s="253"/>
      <c r="BO34" s="266"/>
      <c r="BP34" s="266"/>
      <c r="BQ34" s="263">
        <v>28</v>
      </c>
      <c r="BR34" s="264"/>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7"/>
    </row>
    <row r="35" spans="1:131" s="248" customFormat="1" ht="26.25" customHeight="1">
      <c r="A35" s="267">
        <v>8</v>
      </c>
      <c r="B35" s="1129" t="s">
        <v>413</v>
      </c>
      <c r="C35" s="1130"/>
      <c r="D35" s="1130"/>
      <c r="E35" s="1130"/>
      <c r="F35" s="1130"/>
      <c r="G35" s="1130"/>
      <c r="H35" s="1130"/>
      <c r="I35" s="1130"/>
      <c r="J35" s="1130"/>
      <c r="K35" s="1130"/>
      <c r="L35" s="1130"/>
      <c r="M35" s="1130"/>
      <c r="N35" s="1130"/>
      <c r="O35" s="1130"/>
      <c r="P35" s="1131"/>
      <c r="Q35" s="1135">
        <v>32</v>
      </c>
      <c r="R35" s="1136"/>
      <c r="S35" s="1136"/>
      <c r="T35" s="1136"/>
      <c r="U35" s="1136"/>
      <c r="V35" s="1136">
        <v>32</v>
      </c>
      <c r="W35" s="1136"/>
      <c r="X35" s="1136"/>
      <c r="Y35" s="1136"/>
      <c r="Z35" s="1136"/>
      <c r="AA35" s="1136">
        <v>0</v>
      </c>
      <c r="AB35" s="1136"/>
      <c r="AC35" s="1136"/>
      <c r="AD35" s="1136"/>
      <c r="AE35" s="1137"/>
      <c r="AF35" s="1110">
        <v>0</v>
      </c>
      <c r="AG35" s="1111"/>
      <c r="AH35" s="1111"/>
      <c r="AI35" s="1111"/>
      <c r="AJ35" s="1112"/>
      <c r="AK35" s="1071">
        <v>21</v>
      </c>
      <c r="AL35" s="1062"/>
      <c r="AM35" s="1062"/>
      <c r="AN35" s="1062"/>
      <c r="AO35" s="1062"/>
      <c r="AP35" s="1062">
        <v>126</v>
      </c>
      <c r="AQ35" s="1062"/>
      <c r="AR35" s="1062"/>
      <c r="AS35" s="1062"/>
      <c r="AT35" s="1062"/>
      <c r="AU35" s="1062">
        <v>126</v>
      </c>
      <c r="AV35" s="1062"/>
      <c r="AW35" s="1062"/>
      <c r="AX35" s="1062"/>
      <c r="AY35" s="1062"/>
      <c r="AZ35" s="1134" t="s">
        <v>595</v>
      </c>
      <c r="BA35" s="1134"/>
      <c r="BB35" s="1134"/>
      <c r="BC35" s="1134"/>
      <c r="BD35" s="1134"/>
      <c r="BE35" s="1124" t="s">
        <v>414</v>
      </c>
      <c r="BF35" s="1124"/>
      <c r="BG35" s="1124"/>
      <c r="BH35" s="1124"/>
      <c r="BI35" s="1125"/>
      <c r="BJ35" s="253"/>
      <c r="BK35" s="253"/>
      <c r="BL35" s="253"/>
      <c r="BM35" s="253"/>
      <c r="BN35" s="253"/>
      <c r="BO35" s="266"/>
      <c r="BP35" s="266"/>
      <c r="BQ35" s="263">
        <v>29</v>
      </c>
      <c r="BR35" s="264"/>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7"/>
    </row>
    <row r="36" spans="1:131" s="248" customFormat="1" ht="26.25" customHeight="1">
      <c r="A36" s="267">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0"/>
      <c r="AG36" s="1111"/>
      <c r="AH36" s="1111"/>
      <c r="AI36" s="1111"/>
      <c r="AJ36" s="1112"/>
      <c r="AK36" s="1071"/>
      <c r="AL36" s="1062"/>
      <c r="AM36" s="1062"/>
      <c r="AN36" s="1062"/>
      <c r="AO36" s="1062"/>
      <c r="AP36" s="1062"/>
      <c r="AQ36" s="1062"/>
      <c r="AR36" s="1062"/>
      <c r="AS36" s="1062"/>
      <c r="AT36" s="1062"/>
      <c r="AU36" s="1062"/>
      <c r="AV36" s="1062"/>
      <c r="AW36" s="1062"/>
      <c r="AX36" s="1062"/>
      <c r="AY36" s="1062"/>
      <c r="AZ36" s="1134"/>
      <c r="BA36" s="1134"/>
      <c r="BB36" s="1134"/>
      <c r="BC36" s="1134"/>
      <c r="BD36" s="1134"/>
      <c r="BE36" s="1124"/>
      <c r="BF36" s="1124"/>
      <c r="BG36" s="1124"/>
      <c r="BH36" s="1124"/>
      <c r="BI36" s="1125"/>
      <c r="BJ36" s="253"/>
      <c r="BK36" s="253"/>
      <c r="BL36" s="253"/>
      <c r="BM36" s="253"/>
      <c r="BN36" s="253"/>
      <c r="BO36" s="266"/>
      <c r="BP36" s="266"/>
      <c r="BQ36" s="263">
        <v>30</v>
      </c>
      <c r="BR36" s="264"/>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7"/>
    </row>
    <row r="37" spans="1:131" s="248" customFormat="1" ht="26.25" customHeight="1">
      <c r="A37" s="267">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0"/>
      <c r="AG37" s="1111"/>
      <c r="AH37" s="1111"/>
      <c r="AI37" s="1111"/>
      <c r="AJ37" s="1112"/>
      <c r="AK37" s="1071"/>
      <c r="AL37" s="1062"/>
      <c r="AM37" s="1062"/>
      <c r="AN37" s="1062"/>
      <c r="AO37" s="1062"/>
      <c r="AP37" s="1062"/>
      <c r="AQ37" s="1062"/>
      <c r="AR37" s="1062"/>
      <c r="AS37" s="1062"/>
      <c r="AT37" s="1062"/>
      <c r="AU37" s="1062"/>
      <c r="AV37" s="1062"/>
      <c r="AW37" s="1062"/>
      <c r="AX37" s="1062"/>
      <c r="AY37" s="1062"/>
      <c r="AZ37" s="1134"/>
      <c r="BA37" s="1134"/>
      <c r="BB37" s="1134"/>
      <c r="BC37" s="1134"/>
      <c r="BD37" s="1134"/>
      <c r="BE37" s="1124"/>
      <c r="BF37" s="1124"/>
      <c r="BG37" s="1124"/>
      <c r="BH37" s="1124"/>
      <c r="BI37" s="1125"/>
      <c r="BJ37" s="253"/>
      <c r="BK37" s="253"/>
      <c r="BL37" s="253"/>
      <c r="BM37" s="253"/>
      <c r="BN37" s="253"/>
      <c r="BO37" s="266"/>
      <c r="BP37" s="266"/>
      <c r="BQ37" s="263">
        <v>31</v>
      </c>
      <c r="BR37" s="264"/>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7"/>
    </row>
    <row r="38" spans="1:131" s="248" customFormat="1" ht="26.25" customHeight="1">
      <c r="A38" s="267">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0"/>
      <c r="AG38" s="1111"/>
      <c r="AH38" s="1111"/>
      <c r="AI38" s="1111"/>
      <c r="AJ38" s="1112"/>
      <c r="AK38" s="1071"/>
      <c r="AL38" s="1062"/>
      <c r="AM38" s="1062"/>
      <c r="AN38" s="1062"/>
      <c r="AO38" s="1062"/>
      <c r="AP38" s="1062"/>
      <c r="AQ38" s="1062"/>
      <c r="AR38" s="1062"/>
      <c r="AS38" s="1062"/>
      <c r="AT38" s="1062"/>
      <c r="AU38" s="1062"/>
      <c r="AV38" s="1062"/>
      <c r="AW38" s="1062"/>
      <c r="AX38" s="1062"/>
      <c r="AY38" s="1062"/>
      <c r="AZ38" s="1134"/>
      <c r="BA38" s="1134"/>
      <c r="BB38" s="1134"/>
      <c r="BC38" s="1134"/>
      <c r="BD38" s="1134"/>
      <c r="BE38" s="1124"/>
      <c r="BF38" s="1124"/>
      <c r="BG38" s="1124"/>
      <c r="BH38" s="1124"/>
      <c r="BI38" s="1125"/>
      <c r="BJ38" s="253"/>
      <c r="BK38" s="253"/>
      <c r="BL38" s="253"/>
      <c r="BM38" s="253"/>
      <c r="BN38" s="253"/>
      <c r="BO38" s="266"/>
      <c r="BP38" s="266"/>
      <c r="BQ38" s="263">
        <v>32</v>
      </c>
      <c r="BR38" s="264"/>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7"/>
    </row>
    <row r="39" spans="1:131" s="248" customFormat="1" ht="26.25" customHeight="1">
      <c r="A39" s="267">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0"/>
      <c r="AG39" s="1111"/>
      <c r="AH39" s="1111"/>
      <c r="AI39" s="1111"/>
      <c r="AJ39" s="1112"/>
      <c r="AK39" s="1071"/>
      <c r="AL39" s="1062"/>
      <c r="AM39" s="1062"/>
      <c r="AN39" s="1062"/>
      <c r="AO39" s="1062"/>
      <c r="AP39" s="1062"/>
      <c r="AQ39" s="1062"/>
      <c r="AR39" s="1062"/>
      <c r="AS39" s="1062"/>
      <c r="AT39" s="1062"/>
      <c r="AU39" s="1062"/>
      <c r="AV39" s="1062"/>
      <c r="AW39" s="1062"/>
      <c r="AX39" s="1062"/>
      <c r="AY39" s="1062"/>
      <c r="AZ39" s="1134"/>
      <c r="BA39" s="1134"/>
      <c r="BB39" s="1134"/>
      <c r="BC39" s="1134"/>
      <c r="BD39" s="1134"/>
      <c r="BE39" s="1124"/>
      <c r="BF39" s="1124"/>
      <c r="BG39" s="1124"/>
      <c r="BH39" s="1124"/>
      <c r="BI39" s="1125"/>
      <c r="BJ39" s="253"/>
      <c r="BK39" s="253"/>
      <c r="BL39" s="253"/>
      <c r="BM39" s="253"/>
      <c r="BN39" s="253"/>
      <c r="BO39" s="266"/>
      <c r="BP39" s="266"/>
      <c r="BQ39" s="263">
        <v>33</v>
      </c>
      <c r="BR39" s="264"/>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7"/>
    </row>
    <row r="40" spans="1:131" s="248" customFormat="1" ht="26.25" customHeight="1">
      <c r="A40" s="262">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0"/>
      <c r="AG40" s="1111"/>
      <c r="AH40" s="1111"/>
      <c r="AI40" s="1111"/>
      <c r="AJ40" s="1112"/>
      <c r="AK40" s="1071"/>
      <c r="AL40" s="1062"/>
      <c r="AM40" s="1062"/>
      <c r="AN40" s="1062"/>
      <c r="AO40" s="1062"/>
      <c r="AP40" s="1062"/>
      <c r="AQ40" s="1062"/>
      <c r="AR40" s="1062"/>
      <c r="AS40" s="1062"/>
      <c r="AT40" s="1062"/>
      <c r="AU40" s="1062"/>
      <c r="AV40" s="1062"/>
      <c r="AW40" s="1062"/>
      <c r="AX40" s="1062"/>
      <c r="AY40" s="1062"/>
      <c r="AZ40" s="1134"/>
      <c r="BA40" s="1134"/>
      <c r="BB40" s="1134"/>
      <c r="BC40" s="1134"/>
      <c r="BD40" s="1134"/>
      <c r="BE40" s="1124"/>
      <c r="BF40" s="1124"/>
      <c r="BG40" s="1124"/>
      <c r="BH40" s="1124"/>
      <c r="BI40" s="1125"/>
      <c r="BJ40" s="253"/>
      <c r="BK40" s="253"/>
      <c r="BL40" s="253"/>
      <c r="BM40" s="253"/>
      <c r="BN40" s="253"/>
      <c r="BO40" s="266"/>
      <c r="BP40" s="266"/>
      <c r="BQ40" s="263">
        <v>34</v>
      </c>
      <c r="BR40" s="264"/>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7"/>
    </row>
    <row r="41" spans="1:131" s="248" customFormat="1" ht="26.25" customHeight="1">
      <c r="A41" s="262">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0"/>
      <c r="AG41" s="1111"/>
      <c r="AH41" s="1111"/>
      <c r="AI41" s="1111"/>
      <c r="AJ41" s="1112"/>
      <c r="AK41" s="1071"/>
      <c r="AL41" s="1062"/>
      <c r="AM41" s="1062"/>
      <c r="AN41" s="1062"/>
      <c r="AO41" s="1062"/>
      <c r="AP41" s="1062"/>
      <c r="AQ41" s="1062"/>
      <c r="AR41" s="1062"/>
      <c r="AS41" s="1062"/>
      <c r="AT41" s="1062"/>
      <c r="AU41" s="1062"/>
      <c r="AV41" s="1062"/>
      <c r="AW41" s="1062"/>
      <c r="AX41" s="1062"/>
      <c r="AY41" s="1062"/>
      <c r="AZ41" s="1134"/>
      <c r="BA41" s="1134"/>
      <c r="BB41" s="1134"/>
      <c r="BC41" s="1134"/>
      <c r="BD41" s="1134"/>
      <c r="BE41" s="1124"/>
      <c r="BF41" s="1124"/>
      <c r="BG41" s="1124"/>
      <c r="BH41" s="1124"/>
      <c r="BI41" s="1125"/>
      <c r="BJ41" s="253"/>
      <c r="BK41" s="253"/>
      <c r="BL41" s="253"/>
      <c r="BM41" s="253"/>
      <c r="BN41" s="253"/>
      <c r="BO41" s="266"/>
      <c r="BP41" s="266"/>
      <c r="BQ41" s="263">
        <v>35</v>
      </c>
      <c r="BR41" s="264"/>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7"/>
    </row>
    <row r="42" spans="1:131" s="248" customFormat="1" ht="26.25" customHeight="1">
      <c r="A42" s="262">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0"/>
      <c r="AG42" s="1111"/>
      <c r="AH42" s="1111"/>
      <c r="AI42" s="1111"/>
      <c r="AJ42" s="1112"/>
      <c r="AK42" s="1071"/>
      <c r="AL42" s="1062"/>
      <c r="AM42" s="1062"/>
      <c r="AN42" s="1062"/>
      <c r="AO42" s="1062"/>
      <c r="AP42" s="1062"/>
      <c r="AQ42" s="1062"/>
      <c r="AR42" s="1062"/>
      <c r="AS42" s="1062"/>
      <c r="AT42" s="1062"/>
      <c r="AU42" s="1062"/>
      <c r="AV42" s="1062"/>
      <c r="AW42" s="1062"/>
      <c r="AX42" s="1062"/>
      <c r="AY42" s="1062"/>
      <c r="AZ42" s="1134"/>
      <c r="BA42" s="1134"/>
      <c r="BB42" s="1134"/>
      <c r="BC42" s="1134"/>
      <c r="BD42" s="1134"/>
      <c r="BE42" s="1124"/>
      <c r="BF42" s="1124"/>
      <c r="BG42" s="1124"/>
      <c r="BH42" s="1124"/>
      <c r="BI42" s="1125"/>
      <c r="BJ42" s="253"/>
      <c r="BK42" s="253"/>
      <c r="BL42" s="253"/>
      <c r="BM42" s="253"/>
      <c r="BN42" s="253"/>
      <c r="BO42" s="266"/>
      <c r="BP42" s="266"/>
      <c r="BQ42" s="263">
        <v>36</v>
      </c>
      <c r="BR42" s="264"/>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7"/>
    </row>
    <row r="43" spans="1:131" s="248" customFormat="1" ht="26.25" customHeight="1">
      <c r="A43" s="262">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0"/>
      <c r="AG43" s="1111"/>
      <c r="AH43" s="1111"/>
      <c r="AI43" s="1111"/>
      <c r="AJ43" s="1112"/>
      <c r="AK43" s="1071"/>
      <c r="AL43" s="1062"/>
      <c r="AM43" s="1062"/>
      <c r="AN43" s="1062"/>
      <c r="AO43" s="1062"/>
      <c r="AP43" s="1062"/>
      <c r="AQ43" s="1062"/>
      <c r="AR43" s="1062"/>
      <c r="AS43" s="1062"/>
      <c r="AT43" s="1062"/>
      <c r="AU43" s="1062"/>
      <c r="AV43" s="1062"/>
      <c r="AW43" s="1062"/>
      <c r="AX43" s="1062"/>
      <c r="AY43" s="1062"/>
      <c r="AZ43" s="1134"/>
      <c r="BA43" s="1134"/>
      <c r="BB43" s="1134"/>
      <c r="BC43" s="1134"/>
      <c r="BD43" s="1134"/>
      <c r="BE43" s="1124"/>
      <c r="BF43" s="1124"/>
      <c r="BG43" s="1124"/>
      <c r="BH43" s="1124"/>
      <c r="BI43" s="1125"/>
      <c r="BJ43" s="253"/>
      <c r="BK43" s="253"/>
      <c r="BL43" s="253"/>
      <c r="BM43" s="253"/>
      <c r="BN43" s="253"/>
      <c r="BO43" s="266"/>
      <c r="BP43" s="266"/>
      <c r="BQ43" s="263">
        <v>37</v>
      </c>
      <c r="BR43" s="264"/>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7"/>
    </row>
    <row r="44" spans="1:131" s="248" customFormat="1" ht="26.25" customHeight="1">
      <c r="A44" s="262">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0"/>
      <c r="AG44" s="1111"/>
      <c r="AH44" s="1111"/>
      <c r="AI44" s="1111"/>
      <c r="AJ44" s="1112"/>
      <c r="AK44" s="1071"/>
      <c r="AL44" s="1062"/>
      <c r="AM44" s="1062"/>
      <c r="AN44" s="1062"/>
      <c r="AO44" s="1062"/>
      <c r="AP44" s="1062"/>
      <c r="AQ44" s="1062"/>
      <c r="AR44" s="1062"/>
      <c r="AS44" s="1062"/>
      <c r="AT44" s="1062"/>
      <c r="AU44" s="1062"/>
      <c r="AV44" s="1062"/>
      <c r="AW44" s="1062"/>
      <c r="AX44" s="1062"/>
      <c r="AY44" s="1062"/>
      <c r="AZ44" s="1134"/>
      <c r="BA44" s="1134"/>
      <c r="BB44" s="1134"/>
      <c r="BC44" s="1134"/>
      <c r="BD44" s="1134"/>
      <c r="BE44" s="1124"/>
      <c r="BF44" s="1124"/>
      <c r="BG44" s="1124"/>
      <c r="BH44" s="1124"/>
      <c r="BI44" s="1125"/>
      <c r="BJ44" s="253"/>
      <c r="BK44" s="253"/>
      <c r="BL44" s="253"/>
      <c r="BM44" s="253"/>
      <c r="BN44" s="253"/>
      <c r="BO44" s="266"/>
      <c r="BP44" s="266"/>
      <c r="BQ44" s="263">
        <v>38</v>
      </c>
      <c r="BR44" s="264"/>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7"/>
    </row>
    <row r="45" spans="1:131" s="248" customFormat="1" ht="26.25" customHeight="1">
      <c r="A45" s="262">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0"/>
      <c r="AG45" s="1111"/>
      <c r="AH45" s="1111"/>
      <c r="AI45" s="1111"/>
      <c r="AJ45" s="1112"/>
      <c r="AK45" s="1071"/>
      <c r="AL45" s="1062"/>
      <c r="AM45" s="1062"/>
      <c r="AN45" s="1062"/>
      <c r="AO45" s="1062"/>
      <c r="AP45" s="1062"/>
      <c r="AQ45" s="1062"/>
      <c r="AR45" s="1062"/>
      <c r="AS45" s="1062"/>
      <c r="AT45" s="1062"/>
      <c r="AU45" s="1062"/>
      <c r="AV45" s="1062"/>
      <c r="AW45" s="1062"/>
      <c r="AX45" s="1062"/>
      <c r="AY45" s="1062"/>
      <c r="AZ45" s="1134"/>
      <c r="BA45" s="1134"/>
      <c r="BB45" s="1134"/>
      <c r="BC45" s="1134"/>
      <c r="BD45" s="1134"/>
      <c r="BE45" s="1124"/>
      <c r="BF45" s="1124"/>
      <c r="BG45" s="1124"/>
      <c r="BH45" s="1124"/>
      <c r="BI45" s="1125"/>
      <c r="BJ45" s="253"/>
      <c r="BK45" s="253"/>
      <c r="BL45" s="253"/>
      <c r="BM45" s="253"/>
      <c r="BN45" s="253"/>
      <c r="BO45" s="266"/>
      <c r="BP45" s="266"/>
      <c r="BQ45" s="263">
        <v>39</v>
      </c>
      <c r="BR45" s="264"/>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7"/>
    </row>
    <row r="46" spans="1:131" s="248" customFormat="1" ht="26.25" customHeight="1">
      <c r="A46" s="262">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0"/>
      <c r="AG46" s="1111"/>
      <c r="AH46" s="1111"/>
      <c r="AI46" s="1111"/>
      <c r="AJ46" s="1112"/>
      <c r="AK46" s="1071"/>
      <c r="AL46" s="1062"/>
      <c r="AM46" s="1062"/>
      <c r="AN46" s="1062"/>
      <c r="AO46" s="1062"/>
      <c r="AP46" s="1062"/>
      <c r="AQ46" s="1062"/>
      <c r="AR46" s="1062"/>
      <c r="AS46" s="1062"/>
      <c r="AT46" s="1062"/>
      <c r="AU46" s="1062"/>
      <c r="AV46" s="1062"/>
      <c r="AW46" s="1062"/>
      <c r="AX46" s="1062"/>
      <c r="AY46" s="1062"/>
      <c r="AZ46" s="1134"/>
      <c r="BA46" s="1134"/>
      <c r="BB46" s="1134"/>
      <c r="BC46" s="1134"/>
      <c r="BD46" s="1134"/>
      <c r="BE46" s="1124"/>
      <c r="BF46" s="1124"/>
      <c r="BG46" s="1124"/>
      <c r="BH46" s="1124"/>
      <c r="BI46" s="1125"/>
      <c r="BJ46" s="253"/>
      <c r="BK46" s="253"/>
      <c r="BL46" s="253"/>
      <c r="BM46" s="253"/>
      <c r="BN46" s="253"/>
      <c r="BO46" s="266"/>
      <c r="BP46" s="266"/>
      <c r="BQ46" s="263">
        <v>40</v>
      </c>
      <c r="BR46" s="264"/>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7"/>
    </row>
    <row r="47" spans="1:131" s="248" customFormat="1" ht="26.25" customHeight="1">
      <c r="A47" s="262">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0"/>
      <c r="AG47" s="1111"/>
      <c r="AH47" s="1111"/>
      <c r="AI47" s="1111"/>
      <c r="AJ47" s="1112"/>
      <c r="AK47" s="1071"/>
      <c r="AL47" s="1062"/>
      <c r="AM47" s="1062"/>
      <c r="AN47" s="1062"/>
      <c r="AO47" s="1062"/>
      <c r="AP47" s="1062"/>
      <c r="AQ47" s="1062"/>
      <c r="AR47" s="1062"/>
      <c r="AS47" s="1062"/>
      <c r="AT47" s="1062"/>
      <c r="AU47" s="1062"/>
      <c r="AV47" s="1062"/>
      <c r="AW47" s="1062"/>
      <c r="AX47" s="1062"/>
      <c r="AY47" s="1062"/>
      <c r="AZ47" s="1134"/>
      <c r="BA47" s="1134"/>
      <c r="BB47" s="1134"/>
      <c r="BC47" s="1134"/>
      <c r="BD47" s="1134"/>
      <c r="BE47" s="1124"/>
      <c r="BF47" s="1124"/>
      <c r="BG47" s="1124"/>
      <c r="BH47" s="1124"/>
      <c r="BI47" s="1125"/>
      <c r="BJ47" s="253"/>
      <c r="BK47" s="253"/>
      <c r="BL47" s="253"/>
      <c r="BM47" s="253"/>
      <c r="BN47" s="253"/>
      <c r="BO47" s="266"/>
      <c r="BP47" s="266"/>
      <c r="BQ47" s="263">
        <v>41</v>
      </c>
      <c r="BR47" s="264"/>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7"/>
    </row>
    <row r="48" spans="1:131" s="248" customFormat="1" ht="26.25" customHeight="1">
      <c r="A48" s="262">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0"/>
      <c r="AG48" s="1111"/>
      <c r="AH48" s="1111"/>
      <c r="AI48" s="1111"/>
      <c r="AJ48" s="1112"/>
      <c r="AK48" s="1071"/>
      <c r="AL48" s="1062"/>
      <c r="AM48" s="1062"/>
      <c r="AN48" s="1062"/>
      <c r="AO48" s="1062"/>
      <c r="AP48" s="1062"/>
      <c r="AQ48" s="1062"/>
      <c r="AR48" s="1062"/>
      <c r="AS48" s="1062"/>
      <c r="AT48" s="1062"/>
      <c r="AU48" s="1062"/>
      <c r="AV48" s="1062"/>
      <c r="AW48" s="1062"/>
      <c r="AX48" s="1062"/>
      <c r="AY48" s="1062"/>
      <c r="AZ48" s="1134"/>
      <c r="BA48" s="1134"/>
      <c r="BB48" s="1134"/>
      <c r="BC48" s="1134"/>
      <c r="BD48" s="1134"/>
      <c r="BE48" s="1124"/>
      <c r="BF48" s="1124"/>
      <c r="BG48" s="1124"/>
      <c r="BH48" s="1124"/>
      <c r="BI48" s="1125"/>
      <c r="BJ48" s="253"/>
      <c r="BK48" s="253"/>
      <c r="BL48" s="253"/>
      <c r="BM48" s="253"/>
      <c r="BN48" s="253"/>
      <c r="BO48" s="266"/>
      <c r="BP48" s="266"/>
      <c r="BQ48" s="263">
        <v>42</v>
      </c>
      <c r="BR48" s="264"/>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7"/>
    </row>
    <row r="49" spans="1:131" s="248" customFormat="1" ht="26.25" customHeight="1">
      <c r="A49" s="262">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0"/>
      <c r="AG49" s="1111"/>
      <c r="AH49" s="1111"/>
      <c r="AI49" s="1111"/>
      <c r="AJ49" s="1112"/>
      <c r="AK49" s="1071"/>
      <c r="AL49" s="1062"/>
      <c r="AM49" s="1062"/>
      <c r="AN49" s="1062"/>
      <c r="AO49" s="1062"/>
      <c r="AP49" s="1062"/>
      <c r="AQ49" s="1062"/>
      <c r="AR49" s="1062"/>
      <c r="AS49" s="1062"/>
      <c r="AT49" s="1062"/>
      <c r="AU49" s="1062"/>
      <c r="AV49" s="1062"/>
      <c r="AW49" s="1062"/>
      <c r="AX49" s="1062"/>
      <c r="AY49" s="1062"/>
      <c r="AZ49" s="1134"/>
      <c r="BA49" s="1134"/>
      <c r="BB49" s="1134"/>
      <c r="BC49" s="1134"/>
      <c r="BD49" s="1134"/>
      <c r="BE49" s="1124"/>
      <c r="BF49" s="1124"/>
      <c r="BG49" s="1124"/>
      <c r="BH49" s="1124"/>
      <c r="BI49" s="1125"/>
      <c r="BJ49" s="253"/>
      <c r="BK49" s="253"/>
      <c r="BL49" s="253"/>
      <c r="BM49" s="253"/>
      <c r="BN49" s="253"/>
      <c r="BO49" s="266"/>
      <c r="BP49" s="266"/>
      <c r="BQ49" s="263">
        <v>43</v>
      </c>
      <c r="BR49" s="264"/>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7"/>
    </row>
    <row r="50" spans="1:131" s="248" customFormat="1" ht="26.25" customHeight="1">
      <c r="A50" s="262">
        <v>23</v>
      </c>
      <c r="B50" s="1129"/>
      <c r="C50" s="1130"/>
      <c r="D50" s="1130"/>
      <c r="E50" s="1130"/>
      <c r="F50" s="1130"/>
      <c r="G50" s="1130"/>
      <c r="H50" s="1130"/>
      <c r="I50" s="1130"/>
      <c r="J50" s="1130"/>
      <c r="K50" s="1130"/>
      <c r="L50" s="1130"/>
      <c r="M50" s="1130"/>
      <c r="N50" s="1130"/>
      <c r="O50" s="1130"/>
      <c r="P50" s="1131"/>
      <c r="Q50" s="1132"/>
      <c r="R50" s="1114"/>
      <c r="S50" s="1114"/>
      <c r="T50" s="1114"/>
      <c r="U50" s="1114"/>
      <c r="V50" s="1114"/>
      <c r="W50" s="1114"/>
      <c r="X50" s="1114"/>
      <c r="Y50" s="1114"/>
      <c r="Z50" s="1114"/>
      <c r="AA50" s="1114"/>
      <c r="AB50" s="1114"/>
      <c r="AC50" s="1114"/>
      <c r="AD50" s="1114"/>
      <c r="AE50" s="1133"/>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124"/>
      <c r="BF50" s="1124"/>
      <c r="BG50" s="1124"/>
      <c r="BH50" s="1124"/>
      <c r="BI50" s="1125"/>
      <c r="BJ50" s="253"/>
      <c r="BK50" s="253"/>
      <c r="BL50" s="253"/>
      <c r="BM50" s="253"/>
      <c r="BN50" s="253"/>
      <c r="BO50" s="266"/>
      <c r="BP50" s="266"/>
      <c r="BQ50" s="263">
        <v>44</v>
      </c>
      <c r="BR50" s="264"/>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7"/>
    </row>
    <row r="51" spans="1:131" s="248" customFormat="1" ht="26.25" customHeight="1">
      <c r="A51" s="262">
        <v>24</v>
      </c>
      <c r="B51" s="1129"/>
      <c r="C51" s="1130"/>
      <c r="D51" s="1130"/>
      <c r="E51" s="1130"/>
      <c r="F51" s="1130"/>
      <c r="G51" s="1130"/>
      <c r="H51" s="1130"/>
      <c r="I51" s="1130"/>
      <c r="J51" s="1130"/>
      <c r="K51" s="1130"/>
      <c r="L51" s="1130"/>
      <c r="M51" s="1130"/>
      <c r="N51" s="1130"/>
      <c r="O51" s="1130"/>
      <c r="P51" s="1131"/>
      <c r="Q51" s="1132"/>
      <c r="R51" s="1114"/>
      <c r="S51" s="1114"/>
      <c r="T51" s="1114"/>
      <c r="U51" s="1114"/>
      <c r="V51" s="1114"/>
      <c r="W51" s="1114"/>
      <c r="X51" s="1114"/>
      <c r="Y51" s="1114"/>
      <c r="Z51" s="1114"/>
      <c r="AA51" s="1114"/>
      <c r="AB51" s="1114"/>
      <c r="AC51" s="1114"/>
      <c r="AD51" s="1114"/>
      <c r="AE51" s="1133"/>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124"/>
      <c r="BF51" s="1124"/>
      <c r="BG51" s="1124"/>
      <c r="BH51" s="1124"/>
      <c r="BI51" s="1125"/>
      <c r="BJ51" s="253"/>
      <c r="BK51" s="253"/>
      <c r="BL51" s="253"/>
      <c r="BM51" s="253"/>
      <c r="BN51" s="253"/>
      <c r="BO51" s="266"/>
      <c r="BP51" s="266"/>
      <c r="BQ51" s="263">
        <v>45</v>
      </c>
      <c r="BR51" s="264"/>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7"/>
    </row>
    <row r="52" spans="1:131" s="248" customFormat="1" ht="26.25" customHeight="1">
      <c r="A52" s="262">
        <v>25</v>
      </c>
      <c r="B52" s="1129"/>
      <c r="C52" s="1130"/>
      <c r="D52" s="1130"/>
      <c r="E52" s="1130"/>
      <c r="F52" s="1130"/>
      <c r="G52" s="1130"/>
      <c r="H52" s="1130"/>
      <c r="I52" s="1130"/>
      <c r="J52" s="1130"/>
      <c r="K52" s="1130"/>
      <c r="L52" s="1130"/>
      <c r="M52" s="1130"/>
      <c r="N52" s="1130"/>
      <c r="O52" s="1130"/>
      <c r="P52" s="1131"/>
      <c r="Q52" s="1132"/>
      <c r="R52" s="1114"/>
      <c r="S52" s="1114"/>
      <c r="T52" s="1114"/>
      <c r="U52" s="1114"/>
      <c r="V52" s="1114"/>
      <c r="W52" s="1114"/>
      <c r="X52" s="1114"/>
      <c r="Y52" s="1114"/>
      <c r="Z52" s="1114"/>
      <c r="AA52" s="1114"/>
      <c r="AB52" s="1114"/>
      <c r="AC52" s="1114"/>
      <c r="AD52" s="1114"/>
      <c r="AE52" s="1133"/>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124"/>
      <c r="BF52" s="1124"/>
      <c r="BG52" s="1124"/>
      <c r="BH52" s="1124"/>
      <c r="BI52" s="1125"/>
      <c r="BJ52" s="253"/>
      <c r="BK52" s="253"/>
      <c r="BL52" s="253"/>
      <c r="BM52" s="253"/>
      <c r="BN52" s="253"/>
      <c r="BO52" s="266"/>
      <c r="BP52" s="266"/>
      <c r="BQ52" s="263">
        <v>46</v>
      </c>
      <c r="BR52" s="264"/>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7"/>
    </row>
    <row r="53" spans="1:131" s="248" customFormat="1" ht="26.25" customHeight="1">
      <c r="A53" s="262">
        <v>26</v>
      </c>
      <c r="B53" s="1129"/>
      <c r="C53" s="1130"/>
      <c r="D53" s="1130"/>
      <c r="E53" s="1130"/>
      <c r="F53" s="1130"/>
      <c r="G53" s="1130"/>
      <c r="H53" s="1130"/>
      <c r="I53" s="1130"/>
      <c r="J53" s="1130"/>
      <c r="K53" s="1130"/>
      <c r="L53" s="1130"/>
      <c r="M53" s="1130"/>
      <c r="N53" s="1130"/>
      <c r="O53" s="1130"/>
      <c r="P53" s="1131"/>
      <c r="Q53" s="1132"/>
      <c r="R53" s="1114"/>
      <c r="S53" s="1114"/>
      <c r="T53" s="1114"/>
      <c r="U53" s="1114"/>
      <c r="V53" s="1114"/>
      <c r="W53" s="1114"/>
      <c r="X53" s="1114"/>
      <c r="Y53" s="1114"/>
      <c r="Z53" s="1114"/>
      <c r="AA53" s="1114"/>
      <c r="AB53" s="1114"/>
      <c r="AC53" s="1114"/>
      <c r="AD53" s="1114"/>
      <c r="AE53" s="1133"/>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124"/>
      <c r="BF53" s="1124"/>
      <c r="BG53" s="1124"/>
      <c r="BH53" s="1124"/>
      <c r="BI53" s="1125"/>
      <c r="BJ53" s="253"/>
      <c r="BK53" s="253"/>
      <c r="BL53" s="253"/>
      <c r="BM53" s="253"/>
      <c r="BN53" s="253"/>
      <c r="BO53" s="266"/>
      <c r="BP53" s="266"/>
      <c r="BQ53" s="263">
        <v>47</v>
      </c>
      <c r="BR53" s="264"/>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7"/>
    </row>
    <row r="54" spans="1:131" s="248" customFormat="1" ht="26.25" customHeight="1">
      <c r="A54" s="262">
        <v>27</v>
      </c>
      <c r="B54" s="1129"/>
      <c r="C54" s="1130"/>
      <c r="D54" s="1130"/>
      <c r="E54" s="1130"/>
      <c r="F54" s="1130"/>
      <c r="G54" s="1130"/>
      <c r="H54" s="1130"/>
      <c r="I54" s="1130"/>
      <c r="J54" s="1130"/>
      <c r="K54" s="1130"/>
      <c r="L54" s="1130"/>
      <c r="M54" s="1130"/>
      <c r="N54" s="1130"/>
      <c r="O54" s="1130"/>
      <c r="P54" s="1131"/>
      <c r="Q54" s="1132"/>
      <c r="R54" s="1114"/>
      <c r="S54" s="1114"/>
      <c r="T54" s="1114"/>
      <c r="U54" s="1114"/>
      <c r="V54" s="1114"/>
      <c r="W54" s="1114"/>
      <c r="X54" s="1114"/>
      <c r="Y54" s="1114"/>
      <c r="Z54" s="1114"/>
      <c r="AA54" s="1114"/>
      <c r="AB54" s="1114"/>
      <c r="AC54" s="1114"/>
      <c r="AD54" s="1114"/>
      <c r="AE54" s="1133"/>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124"/>
      <c r="BF54" s="1124"/>
      <c r="BG54" s="1124"/>
      <c r="BH54" s="1124"/>
      <c r="BI54" s="1125"/>
      <c r="BJ54" s="253"/>
      <c r="BK54" s="253"/>
      <c r="BL54" s="253"/>
      <c r="BM54" s="253"/>
      <c r="BN54" s="253"/>
      <c r="BO54" s="266"/>
      <c r="BP54" s="266"/>
      <c r="BQ54" s="263">
        <v>48</v>
      </c>
      <c r="BR54" s="264"/>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7"/>
    </row>
    <row r="55" spans="1:131" s="248" customFormat="1" ht="26.25" customHeight="1">
      <c r="A55" s="262">
        <v>28</v>
      </c>
      <c r="B55" s="1129"/>
      <c r="C55" s="1130"/>
      <c r="D55" s="1130"/>
      <c r="E55" s="1130"/>
      <c r="F55" s="1130"/>
      <c r="G55" s="1130"/>
      <c r="H55" s="1130"/>
      <c r="I55" s="1130"/>
      <c r="J55" s="1130"/>
      <c r="K55" s="1130"/>
      <c r="L55" s="1130"/>
      <c r="M55" s="1130"/>
      <c r="N55" s="1130"/>
      <c r="O55" s="1130"/>
      <c r="P55" s="1131"/>
      <c r="Q55" s="1132"/>
      <c r="R55" s="1114"/>
      <c r="S55" s="1114"/>
      <c r="T55" s="1114"/>
      <c r="U55" s="1114"/>
      <c r="V55" s="1114"/>
      <c r="W55" s="1114"/>
      <c r="X55" s="1114"/>
      <c r="Y55" s="1114"/>
      <c r="Z55" s="1114"/>
      <c r="AA55" s="1114"/>
      <c r="AB55" s="1114"/>
      <c r="AC55" s="1114"/>
      <c r="AD55" s="1114"/>
      <c r="AE55" s="1133"/>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124"/>
      <c r="BF55" s="1124"/>
      <c r="BG55" s="1124"/>
      <c r="BH55" s="1124"/>
      <c r="BI55" s="1125"/>
      <c r="BJ55" s="253"/>
      <c r="BK55" s="253"/>
      <c r="BL55" s="253"/>
      <c r="BM55" s="253"/>
      <c r="BN55" s="253"/>
      <c r="BO55" s="266"/>
      <c r="BP55" s="266"/>
      <c r="BQ55" s="263">
        <v>49</v>
      </c>
      <c r="BR55" s="264"/>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7"/>
    </row>
    <row r="56" spans="1:131" s="248" customFormat="1" ht="26.25" customHeight="1">
      <c r="A56" s="262">
        <v>29</v>
      </c>
      <c r="B56" s="1129"/>
      <c r="C56" s="1130"/>
      <c r="D56" s="1130"/>
      <c r="E56" s="1130"/>
      <c r="F56" s="1130"/>
      <c r="G56" s="1130"/>
      <c r="H56" s="1130"/>
      <c r="I56" s="1130"/>
      <c r="J56" s="1130"/>
      <c r="K56" s="1130"/>
      <c r="L56" s="1130"/>
      <c r="M56" s="1130"/>
      <c r="N56" s="1130"/>
      <c r="O56" s="1130"/>
      <c r="P56" s="1131"/>
      <c r="Q56" s="1132"/>
      <c r="R56" s="1114"/>
      <c r="S56" s="1114"/>
      <c r="T56" s="1114"/>
      <c r="U56" s="1114"/>
      <c r="V56" s="1114"/>
      <c r="W56" s="1114"/>
      <c r="X56" s="1114"/>
      <c r="Y56" s="1114"/>
      <c r="Z56" s="1114"/>
      <c r="AA56" s="1114"/>
      <c r="AB56" s="1114"/>
      <c r="AC56" s="1114"/>
      <c r="AD56" s="1114"/>
      <c r="AE56" s="1133"/>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124"/>
      <c r="BF56" s="1124"/>
      <c r="BG56" s="1124"/>
      <c r="BH56" s="1124"/>
      <c r="BI56" s="1125"/>
      <c r="BJ56" s="253"/>
      <c r="BK56" s="253"/>
      <c r="BL56" s="253"/>
      <c r="BM56" s="253"/>
      <c r="BN56" s="253"/>
      <c r="BO56" s="266"/>
      <c r="BP56" s="266"/>
      <c r="BQ56" s="263">
        <v>50</v>
      </c>
      <c r="BR56" s="264"/>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7"/>
    </row>
    <row r="57" spans="1:131" s="248" customFormat="1" ht="26.25" customHeight="1">
      <c r="A57" s="262">
        <v>30</v>
      </c>
      <c r="B57" s="1129"/>
      <c r="C57" s="1130"/>
      <c r="D57" s="1130"/>
      <c r="E57" s="1130"/>
      <c r="F57" s="1130"/>
      <c r="G57" s="1130"/>
      <c r="H57" s="1130"/>
      <c r="I57" s="1130"/>
      <c r="J57" s="1130"/>
      <c r="K57" s="1130"/>
      <c r="L57" s="1130"/>
      <c r="M57" s="1130"/>
      <c r="N57" s="1130"/>
      <c r="O57" s="1130"/>
      <c r="P57" s="1131"/>
      <c r="Q57" s="1132"/>
      <c r="R57" s="1114"/>
      <c r="S57" s="1114"/>
      <c r="T57" s="1114"/>
      <c r="U57" s="1114"/>
      <c r="V57" s="1114"/>
      <c r="W57" s="1114"/>
      <c r="X57" s="1114"/>
      <c r="Y57" s="1114"/>
      <c r="Z57" s="1114"/>
      <c r="AA57" s="1114"/>
      <c r="AB57" s="1114"/>
      <c r="AC57" s="1114"/>
      <c r="AD57" s="1114"/>
      <c r="AE57" s="1133"/>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124"/>
      <c r="BF57" s="1124"/>
      <c r="BG57" s="1124"/>
      <c r="BH57" s="1124"/>
      <c r="BI57" s="1125"/>
      <c r="BJ57" s="253"/>
      <c r="BK57" s="253"/>
      <c r="BL57" s="253"/>
      <c r="BM57" s="253"/>
      <c r="BN57" s="253"/>
      <c r="BO57" s="266"/>
      <c r="BP57" s="266"/>
      <c r="BQ57" s="263">
        <v>51</v>
      </c>
      <c r="BR57" s="264"/>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7"/>
    </row>
    <row r="58" spans="1:131" s="248" customFormat="1" ht="26.25" customHeight="1">
      <c r="A58" s="262">
        <v>31</v>
      </c>
      <c r="B58" s="1129"/>
      <c r="C58" s="1130"/>
      <c r="D58" s="1130"/>
      <c r="E58" s="1130"/>
      <c r="F58" s="1130"/>
      <c r="G58" s="1130"/>
      <c r="H58" s="1130"/>
      <c r="I58" s="1130"/>
      <c r="J58" s="1130"/>
      <c r="K58" s="1130"/>
      <c r="L58" s="1130"/>
      <c r="M58" s="1130"/>
      <c r="N58" s="1130"/>
      <c r="O58" s="1130"/>
      <c r="P58" s="1131"/>
      <c r="Q58" s="1132"/>
      <c r="R58" s="1114"/>
      <c r="S58" s="1114"/>
      <c r="T58" s="1114"/>
      <c r="U58" s="1114"/>
      <c r="V58" s="1114"/>
      <c r="W58" s="1114"/>
      <c r="X58" s="1114"/>
      <c r="Y58" s="1114"/>
      <c r="Z58" s="1114"/>
      <c r="AA58" s="1114"/>
      <c r="AB58" s="1114"/>
      <c r="AC58" s="1114"/>
      <c r="AD58" s="1114"/>
      <c r="AE58" s="1133"/>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124"/>
      <c r="BF58" s="1124"/>
      <c r="BG58" s="1124"/>
      <c r="BH58" s="1124"/>
      <c r="BI58" s="1125"/>
      <c r="BJ58" s="253"/>
      <c r="BK58" s="253"/>
      <c r="BL58" s="253"/>
      <c r="BM58" s="253"/>
      <c r="BN58" s="253"/>
      <c r="BO58" s="266"/>
      <c r="BP58" s="266"/>
      <c r="BQ58" s="263">
        <v>52</v>
      </c>
      <c r="BR58" s="264"/>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7"/>
    </row>
    <row r="59" spans="1:131" s="248" customFormat="1" ht="26.25" customHeight="1">
      <c r="A59" s="262">
        <v>32</v>
      </c>
      <c r="B59" s="1129"/>
      <c r="C59" s="1130"/>
      <c r="D59" s="1130"/>
      <c r="E59" s="1130"/>
      <c r="F59" s="1130"/>
      <c r="G59" s="1130"/>
      <c r="H59" s="1130"/>
      <c r="I59" s="1130"/>
      <c r="J59" s="1130"/>
      <c r="K59" s="1130"/>
      <c r="L59" s="1130"/>
      <c r="M59" s="1130"/>
      <c r="N59" s="1130"/>
      <c r="O59" s="1130"/>
      <c r="P59" s="1131"/>
      <c r="Q59" s="1132"/>
      <c r="R59" s="1114"/>
      <c r="S59" s="1114"/>
      <c r="T59" s="1114"/>
      <c r="U59" s="1114"/>
      <c r="V59" s="1114"/>
      <c r="W59" s="1114"/>
      <c r="X59" s="1114"/>
      <c r="Y59" s="1114"/>
      <c r="Z59" s="1114"/>
      <c r="AA59" s="1114"/>
      <c r="AB59" s="1114"/>
      <c r="AC59" s="1114"/>
      <c r="AD59" s="1114"/>
      <c r="AE59" s="1133"/>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124"/>
      <c r="BF59" s="1124"/>
      <c r="BG59" s="1124"/>
      <c r="BH59" s="1124"/>
      <c r="BI59" s="1125"/>
      <c r="BJ59" s="253"/>
      <c r="BK59" s="253"/>
      <c r="BL59" s="253"/>
      <c r="BM59" s="253"/>
      <c r="BN59" s="253"/>
      <c r="BO59" s="266"/>
      <c r="BP59" s="266"/>
      <c r="BQ59" s="263">
        <v>53</v>
      </c>
      <c r="BR59" s="264"/>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7"/>
    </row>
    <row r="60" spans="1:131" s="248" customFormat="1" ht="26.25" customHeight="1">
      <c r="A60" s="262">
        <v>33</v>
      </c>
      <c r="B60" s="1129"/>
      <c r="C60" s="1130"/>
      <c r="D60" s="1130"/>
      <c r="E60" s="1130"/>
      <c r="F60" s="1130"/>
      <c r="G60" s="1130"/>
      <c r="H60" s="1130"/>
      <c r="I60" s="1130"/>
      <c r="J60" s="1130"/>
      <c r="K60" s="1130"/>
      <c r="L60" s="1130"/>
      <c r="M60" s="1130"/>
      <c r="N60" s="1130"/>
      <c r="O60" s="1130"/>
      <c r="P60" s="1131"/>
      <c r="Q60" s="1132"/>
      <c r="R60" s="1114"/>
      <c r="S60" s="1114"/>
      <c r="T60" s="1114"/>
      <c r="U60" s="1114"/>
      <c r="V60" s="1114"/>
      <c r="W60" s="1114"/>
      <c r="X60" s="1114"/>
      <c r="Y60" s="1114"/>
      <c r="Z60" s="1114"/>
      <c r="AA60" s="1114"/>
      <c r="AB60" s="1114"/>
      <c r="AC60" s="1114"/>
      <c r="AD60" s="1114"/>
      <c r="AE60" s="1133"/>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124"/>
      <c r="BF60" s="1124"/>
      <c r="BG60" s="1124"/>
      <c r="BH60" s="1124"/>
      <c r="BI60" s="1125"/>
      <c r="BJ60" s="253"/>
      <c r="BK60" s="253"/>
      <c r="BL60" s="253"/>
      <c r="BM60" s="253"/>
      <c r="BN60" s="253"/>
      <c r="BO60" s="266"/>
      <c r="BP60" s="266"/>
      <c r="BQ60" s="263">
        <v>54</v>
      </c>
      <c r="BR60" s="264"/>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7"/>
    </row>
    <row r="61" spans="1:131" s="248" customFormat="1" ht="26.25" customHeight="1" thickBot="1">
      <c r="A61" s="262">
        <v>34</v>
      </c>
      <c r="B61" s="1129"/>
      <c r="C61" s="1130"/>
      <c r="D61" s="1130"/>
      <c r="E61" s="1130"/>
      <c r="F61" s="1130"/>
      <c r="G61" s="1130"/>
      <c r="H61" s="1130"/>
      <c r="I61" s="1130"/>
      <c r="J61" s="1130"/>
      <c r="K61" s="1130"/>
      <c r="L61" s="1130"/>
      <c r="M61" s="1130"/>
      <c r="N61" s="1130"/>
      <c r="O61" s="1130"/>
      <c r="P61" s="1131"/>
      <c r="Q61" s="1132"/>
      <c r="R61" s="1114"/>
      <c r="S61" s="1114"/>
      <c r="T61" s="1114"/>
      <c r="U61" s="1114"/>
      <c r="V61" s="1114"/>
      <c r="W61" s="1114"/>
      <c r="X61" s="1114"/>
      <c r="Y61" s="1114"/>
      <c r="Z61" s="1114"/>
      <c r="AA61" s="1114"/>
      <c r="AB61" s="1114"/>
      <c r="AC61" s="1114"/>
      <c r="AD61" s="1114"/>
      <c r="AE61" s="1133"/>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124"/>
      <c r="BF61" s="1124"/>
      <c r="BG61" s="1124"/>
      <c r="BH61" s="1124"/>
      <c r="BI61" s="1125"/>
      <c r="BJ61" s="253"/>
      <c r="BK61" s="253"/>
      <c r="BL61" s="253"/>
      <c r="BM61" s="253"/>
      <c r="BN61" s="253"/>
      <c r="BO61" s="266"/>
      <c r="BP61" s="266"/>
      <c r="BQ61" s="263">
        <v>55</v>
      </c>
      <c r="BR61" s="264"/>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7"/>
    </row>
    <row r="62" spans="1:131" s="248" customFormat="1" ht="26.25" customHeight="1">
      <c r="A62" s="262">
        <v>35</v>
      </c>
      <c r="B62" s="1129"/>
      <c r="C62" s="1130"/>
      <c r="D62" s="1130"/>
      <c r="E62" s="1130"/>
      <c r="F62" s="1130"/>
      <c r="G62" s="1130"/>
      <c r="H62" s="1130"/>
      <c r="I62" s="1130"/>
      <c r="J62" s="1130"/>
      <c r="K62" s="1130"/>
      <c r="L62" s="1130"/>
      <c r="M62" s="1130"/>
      <c r="N62" s="1130"/>
      <c r="O62" s="1130"/>
      <c r="P62" s="1131"/>
      <c r="Q62" s="1132"/>
      <c r="R62" s="1114"/>
      <c r="S62" s="1114"/>
      <c r="T62" s="1114"/>
      <c r="U62" s="1114"/>
      <c r="V62" s="1114"/>
      <c r="W62" s="1114"/>
      <c r="X62" s="1114"/>
      <c r="Y62" s="1114"/>
      <c r="Z62" s="1114"/>
      <c r="AA62" s="1114"/>
      <c r="AB62" s="1114"/>
      <c r="AC62" s="1114"/>
      <c r="AD62" s="1114"/>
      <c r="AE62" s="1133"/>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124"/>
      <c r="BF62" s="1124"/>
      <c r="BG62" s="1124"/>
      <c r="BH62" s="1124"/>
      <c r="BI62" s="1125"/>
      <c r="BJ62" s="1126" t="s">
        <v>415</v>
      </c>
      <c r="BK62" s="1127"/>
      <c r="BL62" s="1127"/>
      <c r="BM62" s="1127"/>
      <c r="BN62" s="1128"/>
      <c r="BO62" s="266"/>
      <c r="BP62" s="266"/>
      <c r="BQ62" s="263">
        <v>56</v>
      </c>
      <c r="BR62" s="264"/>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7"/>
    </row>
    <row r="63" spans="1:131" s="248" customFormat="1" ht="26.25" customHeight="1" thickBot="1">
      <c r="A63" s="265" t="s">
        <v>391</v>
      </c>
      <c r="B63" s="1036" t="s">
        <v>416</v>
      </c>
      <c r="C63" s="1037"/>
      <c r="D63" s="1037"/>
      <c r="E63" s="1037"/>
      <c r="F63" s="1037"/>
      <c r="G63" s="1037"/>
      <c r="H63" s="1037"/>
      <c r="I63" s="1037"/>
      <c r="J63" s="1037"/>
      <c r="K63" s="1037"/>
      <c r="L63" s="1037"/>
      <c r="M63" s="1037"/>
      <c r="N63" s="1037"/>
      <c r="O63" s="1037"/>
      <c r="P63" s="1038"/>
      <c r="Q63" s="1053"/>
      <c r="R63" s="1054"/>
      <c r="S63" s="1054"/>
      <c r="T63" s="1054"/>
      <c r="U63" s="1054"/>
      <c r="V63" s="1054"/>
      <c r="W63" s="1054"/>
      <c r="X63" s="1054"/>
      <c r="Y63" s="1054"/>
      <c r="Z63" s="1054"/>
      <c r="AA63" s="1054"/>
      <c r="AB63" s="1054"/>
      <c r="AC63" s="1054"/>
      <c r="AD63" s="1054"/>
      <c r="AE63" s="1119"/>
      <c r="AF63" s="1120">
        <v>1111</v>
      </c>
      <c r="AG63" s="1121"/>
      <c r="AH63" s="1121"/>
      <c r="AI63" s="1121"/>
      <c r="AJ63" s="1122"/>
      <c r="AK63" s="1123"/>
      <c r="AL63" s="1054"/>
      <c r="AM63" s="1054"/>
      <c r="AN63" s="1054"/>
      <c r="AO63" s="1054"/>
      <c r="AP63" s="1026">
        <f>SUM(AP28:AT35)</f>
        <v>5441</v>
      </c>
      <c r="AQ63" s="1027"/>
      <c r="AR63" s="1027"/>
      <c r="AS63" s="1027"/>
      <c r="AT63" s="1027"/>
      <c r="AU63" s="1026">
        <f>SUM(AU28:AY35)</f>
        <v>3410</v>
      </c>
      <c r="AV63" s="1027"/>
      <c r="AW63" s="1027"/>
      <c r="AX63" s="1027"/>
      <c r="AY63" s="1027"/>
      <c r="AZ63" s="1116"/>
      <c r="BA63" s="1116"/>
      <c r="BB63" s="1116"/>
      <c r="BC63" s="1116"/>
      <c r="BD63" s="1116"/>
      <c r="BE63" s="1051"/>
      <c r="BF63" s="1051"/>
      <c r="BG63" s="1051"/>
      <c r="BH63" s="1051"/>
      <c r="BI63" s="1052"/>
      <c r="BJ63" s="1117" t="s">
        <v>417</v>
      </c>
      <c r="BK63" s="1049"/>
      <c r="BL63" s="1049"/>
      <c r="BM63" s="1049"/>
      <c r="BN63" s="1118"/>
      <c r="BO63" s="266"/>
      <c r="BP63" s="266"/>
      <c r="BQ63" s="263">
        <v>57</v>
      </c>
      <c r="BR63" s="264"/>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7"/>
    </row>
    <row r="65" spans="1:131" s="248" customFormat="1" ht="26.25" customHeight="1" thickBot="1">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7"/>
    </row>
    <row r="66" spans="1:131" s="248" customFormat="1" ht="26.25" customHeight="1">
      <c r="A66" s="1086" t="s">
        <v>419</v>
      </c>
      <c r="B66" s="1087"/>
      <c r="C66" s="1087"/>
      <c r="D66" s="1087"/>
      <c r="E66" s="1087"/>
      <c r="F66" s="1087"/>
      <c r="G66" s="1087"/>
      <c r="H66" s="1087"/>
      <c r="I66" s="1087"/>
      <c r="J66" s="1087"/>
      <c r="K66" s="1087"/>
      <c r="L66" s="1087"/>
      <c r="M66" s="1087"/>
      <c r="N66" s="1087"/>
      <c r="O66" s="1087"/>
      <c r="P66" s="1088"/>
      <c r="Q66" s="1092" t="s">
        <v>420</v>
      </c>
      <c r="R66" s="1093"/>
      <c r="S66" s="1093"/>
      <c r="T66" s="1093"/>
      <c r="U66" s="1094"/>
      <c r="V66" s="1092" t="s">
        <v>397</v>
      </c>
      <c r="W66" s="1093"/>
      <c r="X66" s="1093"/>
      <c r="Y66" s="1093"/>
      <c r="Z66" s="1094"/>
      <c r="AA66" s="1092" t="s">
        <v>421</v>
      </c>
      <c r="AB66" s="1093"/>
      <c r="AC66" s="1093"/>
      <c r="AD66" s="1093"/>
      <c r="AE66" s="1094"/>
      <c r="AF66" s="1098" t="s">
        <v>422</v>
      </c>
      <c r="AG66" s="1099"/>
      <c r="AH66" s="1099"/>
      <c r="AI66" s="1099"/>
      <c r="AJ66" s="1100"/>
      <c r="AK66" s="1092" t="s">
        <v>423</v>
      </c>
      <c r="AL66" s="1087"/>
      <c r="AM66" s="1087"/>
      <c r="AN66" s="1087"/>
      <c r="AO66" s="1088"/>
      <c r="AP66" s="1092" t="s">
        <v>424</v>
      </c>
      <c r="AQ66" s="1093"/>
      <c r="AR66" s="1093"/>
      <c r="AS66" s="1093"/>
      <c r="AT66" s="1094"/>
      <c r="AU66" s="1092" t="s">
        <v>425</v>
      </c>
      <c r="AV66" s="1093"/>
      <c r="AW66" s="1093"/>
      <c r="AX66" s="1093"/>
      <c r="AY66" s="1094"/>
      <c r="AZ66" s="1092" t="s">
        <v>376</v>
      </c>
      <c r="BA66" s="1093"/>
      <c r="BB66" s="1093"/>
      <c r="BC66" s="1093"/>
      <c r="BD66" s="1108"/>
      <c r="BE66" s="266"/>
      <c r="BF66" s="266"/>
      <c r="BG66" s="266"/>
      <c r="BH66" s="266"/>
      <c r="BI66" s="266"/>
      <c r="BJ66" s="266"/>
      <c r="BK66" s="266"/>
      <c r="BL66" s="266"/>
      <c r="BM66" s="266"/>
      <c r="BN66" s="266"/>
      <c r="BO66" s="266"/>
      <c r="BP66" s="266"/>
      <c r="BQ66" s="263">
        <v>60</v>
      </c>
      <c r="BR66" s="268"/>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3"/>
      <c r="DW66" s="1034"/>
      <c r="DX66" s="1034"/>
      <c r="DY66" s="1034"/>
      <c r="DZ66" s="1035"/>
      <c r="EA66" s="247"/>
    </row>
    <row r="67" spans="1:131" s="248" customFormat="1" ht="26.25" customHeight="1" thickBot="1">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6"/>
      <c r="BF67" s="266"/>
      <c r="BG67" s="266"/>
      <c r="BH67" s="266"/>
      <c r="BI67" s="266"/>
      <c r="BJ67" s="266"/>
      <c r="BK67" s="266"/>
      <c r="BL67" s="266"/>
      <c r="BM67" s="266"/>
      <c r="BN67" s="266"/>
      <c r="BO67" s="266"/>
      <c r="BP67" s="266"/>
      <c r="BQ67" s="263">
        <v>61</v>
      </c>
      <c r="BR67" s="268"/>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3"/>
      <c r="DW67" s="1034"/>
      <c r="DX67" s="1034"/>
      <c r="DY67" s="1034"/>
      <c r="DZ67" s="1035"/>
      <c r="EA67" s="247"/>
    </row>
    <row r="68" spans="1:131" s="248" customFormat="1" ht="26.25" customHeight="1" thickTop="1">
      <c r="A68" s="259">
        <v>1</v>
      </c>
      <c r="B68" s="1076" t="s">
        <v>605</v>
      </c>
      <c r="C68" s="1077"/>
      <c r="D68" s="1077"/>
      <c r="E68" s="1077"/>
      <c r="F68" s="1077"/>
      <c r="G68" s="1077"/>
      <c r="H68" s="1077"/>
      <c r="I68" s="1077"/>
      <c r="J68" s="1077"/>
      <c r="K68" s="1077"/>
      <c r="L68" s="1077"/>
      <c r="M68" s="1077"/>
      <c r="N68" s="1077"/>
      <c r="O68" s="1077"/>
      <c r="P68" s="1078"/>
      <c r="Q68" s="1079">
        <v>1318</v>
      </c>
      <c r="R68" s="1073"/>
      <c r="S68" s="1073"/>
      <c r="T68" s="1073"/>
      <c r="U68" s="1073"/>
      <c r="V68" s="1073">
        <v>1245</v>
      </c>
      <c r="W68" s="1073"/>
      <c r="X68" s="1073"/>
      <c r="Y68" s="1073"/>
      <c r="Z68" s="1073"/>
      <c r="AA68" s="1073">
        <v>74</v>
      </c>
      <c r="AB68" s="1073"/>
      <c r="AC68" s="1073"/>
      <c r="AD68" s="1073"/>
      <c r="AE68" s="1073"/>
      <c r="AF68" s="1073">
        <v>74</v>
      </c>
      <c r="AG68" s="1073"/>
      <c r="AH68" s="1073"/>
      <c r="AI68" s="1073"/>
      <c r="AJ68" s="1073"/>
      <c r="AK68" s="1073">
        <v>280</v>
      </c>
      <c r="AL68" s="1073"/>
      <c r="AM68" s="1073"/>
      <c r="AN68" s="1073"/>
      <c r="AO68" s="1073"/>
      <c r="AP68" s="1073">
        <v>2560</v>
      </c>
      <c r="AQ68" s="1073"/>
      <c r="AR68" s="1073"/>
      <c r="AS68" s="1073"/>
      <c r="AT68" s="1073"/>
      <c r="AU68" s="1073" t="s">
        <v>592</v>
      </c>
      <c r="AV68" s="1073"/>
      <c r="AW68" s="1073"/>
      <c r="AX68" s="1073"/>
      <c r="AY68" s="1073"/>
      <c r="AZ68" s="1074"/>
      <c r="BA68" s="1074"/>
      <c r="BB68" s="1074"/>
      <c r="BC68" s="1074"/>
      <c r="BD68" s="1075"/>
      <c r="BE68" s="266"/>
      <c r="BF68" s="266"/>
      <c r="BG68" s="266"/>
      <c r="BH68" s="266"/>
      <c r="BI68" s="266"/>
      <c r="BJ68" s="266"/>
      <c r="BK68" s="266"/>
      <c r="BL68" s="266"/>
      <c r="BM68" s="266"/>
      <c r="BN68" s="266"/>
      <c r="BO68" s="266"/>
      <c r="BP68" s="266"/>
      <c r="BQ68" s="263">
        <v>62</v>
      </c>
      <c r="BR68" s="268"/>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3"/>
      <c r="DW68" s="1034"/>
      <c r="DX68" s="1034"/>
      <c r="DY68" s="1034"/>
      <c r="DZ68" s="1035"/>
      <c r="EA68" s="247"/>
    </row>
    <row r="69" spans="1:131" s="248" customFormat="1" ht="26.25" customHeight="1">
      <c r="A69" s="262">
        <v>2</v>
      </c>
      <c r="B69" s="1065" t="s">
        <v>606</v>
      </c>
      <c r="C69" s="1066"/>
      <c r="D69" s="1066"/>
      <c r="E69" s="1066"/>
      <c r="F69" s="1066"/>
      <c r="G69" s="1066"/>
      <c r="H69" s="1066"/>
      <c r="I69" s="1066"/>
      <c r="J69" s="1066"/>
      <c r="K69" s="1066"/>
      <c r="L69" s="1066"/>
      <c r="M69" s="1066"/>
      <c r="N69" s="1066"/>
      <c r="O69" s="1066"/>
      <c r="P69" s="1067"/>
      <c r="Q69" s="1068">
        <v>9243</v>
      </c>
      <c r="R69" s="1062"/>
      <c r="S69" s="1062"/>
      <c r="T69" s="1062"/>
      <c r="U69" s="1062"/>
      <c r="V69" s="1062">
        <v>8921</v>
      </c>
      <c r="W69" s="1062"/>
      <c r="X69" s="1062"/>
      <c r="Y69" s="1062"/>
      <c r="Z69" s="1062"/>
      <c r="AA69" s="1062">
        <v>322</v>
      </c>
      <c r="AB69" s="1062"/>
      <c r="AC69" s="1062"/>
      <c r="AD69" s="1062"/>
      <c r="AE69" s="1062"/>
      <c r="AF69" s="1062">
        <v>322</v>
      </c>
      <c r="AG69" s="1062"/>
      <c r="AH69" s="1062"/>
      <c r="AI69" s="1062"/>
      <c r="AJ69" s="1062"/>
      <c r="AK69" s="1062">
        <v>322</v>
      </c>
      <c r="AL69" s="1062"/>
      <c r="AM69" s="1062"/>
      <c r="AN69" s="1062"/>
      <c r="AO69" s="1062"/>
      <c r="AP69" s="1062">
        <v>3470</v>
      </c>
      <c r="AQ69" s="1062"/>
      <c r="AR69" s="1062"/>
      <c r="AS69" s="1062"/>
      <c r="AT69" s="1062"/>
      <c r="AU69" s="1062" t="s">
        <v>592</v>
      </c>
      <c r="AV69" s="1062"/>
      <c r="AW69" s="1062"/>
      <c r="AX69" s="1062"/>
      <c r="AY69" s="1062"/>
      <c r="AZ69" s="1063"/>
      <c r="BA69" s="1063"/>
      <c r="BB69" s="1063"/>
      <c r="BC69" s="1063"/>
      <c r="BD69" s="1064"/>
      <c r="BE69" s="266"/>
      <c r="BF69" s="266"/>
      <c r="BG69" s="266"/>
      <c r="BH69" s="266"/>
      <c r="BI69" s="266"/>
      <c r="BJ69" s="266"/>
      <c r="BK69" s="266"/>
      <c r="BL69" s="266"/>
      <c r="BM69" s="266"/>
      <c r="BN69" s="266"/>
      <c r="BO69" s="266"/>
      <c r="BP69" s="266"/>
      <c r="BQ69" s="263">
        <v>63</v>
      </c>
      <c r="BR69" s="268"/>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3"/>
      <c r="DW69" s="1034"/>
      <c r="DX69" s="1034"/>
      <c r="DY69" s="1034"/>
      <c r="DZ69" s="1035"/>
      <c r="EA69" s="247"/>
    </row>
    <row r="70" spans="1:131" s="248" customFormat="1" ht="26.25" customHeight="1">
      <c r="A70" s="262">
        <v>3</v>
      </c>
      <c r="B70" s="1065" t="s">
        <v>607</v>
      </c>
      <c r="C70" s="1066"/>
      <c r="D70" s="1066"/>
      <c r="E70" s="1066"/>
      <c r="F70" s="1066"/>
      <c r="G70" s="1066"/>
      <c r="H70" s="1066"/>
      <c r="I70" s="1066"/>
      <c r="J70" s="1066"/>
      <c r="K70" s="1066"/>
      <c r="L70" s="1066"/>
      <c r="M70" s="1066"/>
      <c r="N70" s="1066"/>
      <c r="O70" s="1066"/>
      <c r="P70" s="1067"/>
      <c r="Q70" s="1068">
        <v>549</v>
      </c>
      <c r="R70" s="1062"/>
      <c r="S70" s="1062"/>
      <c r="T70" s="1062"/>
      <c r="U70" s="1062"/>
      <c r="V70" s="1062">
        <v>546</v>
      </c>
      <c r="W70" s="1062"/>
      <c r="X70" s="1062"/>
      <c r="Y70" s="1062"/>
      <c r="Z70" s="1062"/>
      <c r="AA70" s="1062">
        <v>3</v>
      </c>
      <c r="AB70" s="1062"/>
      <c r="AC70" s="1062"/>
      <c r="AD70" s="1062"/>
      <c r="AE70" s="1062"/>
      <c r="AF70" s="1062">
        <v>3</v>
      </c>
      <c r="AG70" s="1062"/>
      <c r="AH70" s="1062"/>
      <c r="AI70" s="1062"/>
      <c r="AJ70" s="1062"/>
      <c r="AK70" s="1062" t="s">
        <v>620</v>
      </c>
      <c r="AL70" s="1062"/>
      <c r="AM70" s="1062"/>
      <c r="AN70" s="1062"/>
      <c r="AO70" s="1062"/>
      <c r="AP70" s="1062" t="s">
        <v>620</v>
      </c>
      <c r="AQ70" s="1062"/>
      <c r="AR70" s="1062"/>
      <c r="AS70" s="1062"/>
      <c r="AT70" s="1062"/>
      <c r="AU70" s="1062" t="s">
        <v>620</v>
      </c>
      <c r="AV70" s="1062"/>
      <c r="AW70" s="1062"/>
      <c r="AX70" s="1062"/>
      <c r="AY70" s="1062"/>
      <c r="AZ70" s="1063"/>
      <c r="BA70" s="1063"/>
      <c r="BB70" s="1063"/>
      <c r="BC70" s="1063"/>
      <c r="BD70" s="1064"/>
      <c r="BE70" s="266"/>
      <c r="BF70" s="266"/>
      <c r="BG70" s="266"/>
      <c r="BH70" s="266"/>
      <c r="BI70" s="266"/>
      <c r="BJ70" s="266"/>
      <c r="BK70" s="266"/>
      <c r="BL70" s="266"/>
      <c r="BM70" s="266"/>
      <c r="BN70" s="266"/>
      <c r="BO70" s="266"/>
      <c r="BP70" s="266"/>
      <c r="BQ70" s="263">
        <v>64</v>
      </c>
      <c r="BR70" s="268"/>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3"/>
      <c r="DW70" s="1034"/>
      <c r="DX70" s="1034"/>
      <c r="DY70" s="1034"/>
      <c r="DZ70" s="1035"/>
      <c r="EA70" s="247"/>
    </row>
    <row r="71" spans="1:131" s="248" customFormat="1" ht="26.25" customHeight="1">
      <c r="A71" s="262">
        <v>4</v>
      </c>
      <c r="B71" s="1065" t="s">
        <v>608</v>
      </c>
      <c r="C71" s="1066"/>
      <c r="D71" s="1066"/>
      <c r="E71" s="1066"/>
      <c r="F71" s="1066"/>
      <c r="G71" s="1066"/>
      <c r="H71" s="1066"/>
      <c r="I71" s="1066"/>
      <c r="J71" s="1066"/>
      <c r="K71" s="1066"/>
      <c r="L71" s="1066"/>
      <c r="M71" s="1066"/>
      <c r="N71" s="1066"/>
      <c r="O71" s="1066"/>
      <c r="P71" s="1067"/>
      <c r="Q71" s="1068">
        <v>41</v>
      </c>
      <c r="R71" s="1062"/>
      <c r="S71" s="1062"/>
      <c r="T71" s="1062"/>
      <c r="U71" s="1062"/>
      <c r="V71" s="1062">
        <v>28</v>
      </c>
      <c r="W71" s="1062"/>
      <c r="X71" s="1062"/>
      <c r="Y71" s="1062"/>
      <c r="Z71" s="1062"/>
      <c r="AA71" s="1062">
        <v>13</v>
      </c>
      <c r="AB71" s="1062"/>
      <c r="AC71" s="1062"/>
      <c r="AD71" s="1062"/>
      <c r="AE71" s="1062"/>
      <c r="AF71" s="1062">
        <v>13</v>
      </c>
      <c r="AG71" s="1062"/>
      <c r="AH71" s="1062"/>
      <c r="AI71" s="1062"/>
      <c r="AJ71" s="1062"/>
      <c r="AK71" s="1062" t="s">
        <v>620</v>
      </c>
      <c r="AL71" s="1062"/>
      <c r="AM71" s="1062"/>
      <c r="AN71" s="1062"/>
      <c r="AO71" s="1062"/>
      <c r="AP71" s="1062" t="s">
        <v>620</v>
      </c>
      <c r="AQ71" s="1062"/>
      <c r="AR71" s="1062"/>
      <c r="AS71" s="1062"/>
      <c r="AT71" s="1062"/>
      <c r="AU71" s="1062" t="s">
        <v>620</v>
      </c>
      <c r="AV71" s="1062"/>
      <c r="AW71" s="1062"/>
      <c r="AX71" s="1062"/>
      <c r="AY71" s="1062"/>
      <c r="AZ71" s="1063"/>
      <c r="BA71" s="1063"/>
      <c r="BB71" s="1063"/>
      <c r="BC71" s="1063"/>
      <c r="BD71" s="1064"/>
      <c r="BE71" s="266"/>
      <c r="BF71" s="266"/>
      <c r="BG71" s="266"/>
      <c r="BH71" s="266"/>
      <c r="BI71" s="266"/>
      <c r="BJ71" s="266"/>
      <c r="BK71" s="266"/>
      <c r="BL71" s="266"/>
      <c r="BM71" s="266"/>
      <c r="BN71" s="266"/>
      <c r="BO71" s="266"/>
      <c r="BP71" s="266"/>
      <c r="BQ71" s="263">
        <v>65</v>
      </c>
      <c r="BR71" s="268"/>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3"/>
      <c r="DW71" s="1034"/>
      <c r="DX71" s="1034"/>
      <c r="DY71" s="1034"/>
      <c r="DZ71" s="1035"/>
      <c r="EA71" s="247"/>
    </row>
    <row r="72" spans="1:131" s="248" customFormat="1" ht="26.25" customHeight="1">
      <c r="A72" s="262">
        <v>5</v>
      </c>
      <c r="B72" s="1065" t="s">
        <v>609</v>
      </c>
      <c r="C72" s="1066"/>
      <c r="D72" s="1066"/>
      <c r="E72" s="1066"/>
      <c r="F72" s="1066"/>
      <c r="G72" s="1066"/>
      <c r="H72" s="1066"/>
      <c r="I72" s="1066"/>
      <c r="J72" s="1066"/>
      <c r="K72" s="1066"/>
      <c r="L72" s="1066"/>
      <c r="M72" s="1066"/>
      <c r="N72" s="1066"/>
      <c r="O72" s="1066"/>
      <c r="P72" s="1067"/>
      <c r="Q72" s="1068">
        <v>535</v>
      </c>
      <c r="R72" s="1062"/>
      <c r="S72" s="1062"/>
      <c r="T72" s="1062"/>
      <c r="U72" s="1062"/>
      <c r="V72" s="1062">
        <v>481</v>
      </c>
      <c r="W72" s="1062"/>
      <c r="X72" s="1062"/>
      <c r="Y72" s="1062"/>
      <c r="Z72" s="1062"/>
      <c r="AA72" s="1062">
        <v>54</v>
      </c>
      <c r="AB72" s="1062"/>
      <c r="AC72" s="1062"/>
      <c r="AD72" s="1062"/>
      <c r="AE72" s="1062"/>
      <c r="AF72" s="1062">
        <v>9</v>
      </c>
      <c r="AG72" s="1062"/>
      <c r="AH72" s="1062"/>
      <c r="AI72" s="1062"/>
      <c r="AJ72" s="1062"/>
      <c r="AK72" s="1062">
        <v>210</v>
      </c>
      <c r="AL72" s="1062"/>
      <c r="AM72" s="1062"/>
      <c r="AN72" s="1062"/>
      <c r="AO72" s="1062"/>
      <c r="AP72" s="1062" t="s">
        <v>620</v>
      </c>
      <c r="AQ72" s="1062"/>
      <c r="AR72" s="1062"/>
      <c r="AS72" s="1062"/>
      <c r="AT72" s="1062"/>
      <c r="AU72" s="1062" t="s">
        <v>620</v>
      </c>
      <c r="AV72" s="1062"/>
      <c r="AW72" s="1062"/>
      <c r="AX72" s="1062"/>
      <c r="AY72" s="1062"/>
      <c r="AZ72" s="1063"/>
      <c r="BA72" s="1063"/>
      <c r="BB72" s="1063"/>
      <c r="BC72" s="1063"/>
      <c r="BD72" s="1064"/>
      <c r="BE72" s="266"/>
      <c r="BF72" s="266"/>
      <c r="BG72" s="266"/>
      <c r="BH72" s="266"/>
      <c r="BI72" s="266"/>
      <c r="BJ72" s="266"/>
      <c r="BK72" s="266"/>
      <c r="BL72" s="266"/>
      <c r="BM72" s="266"/>
      <c r="BN72" s="266"/>
      <c r="BO72" s="266"/>
      <c r="BP72" s="266"/>
      <c r="BQ72" s="263">
        <v>66</v>
      </c>
      <c r="BR72" s="268"/>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3"/>
      <c r="DW72" s="1034"/>
      <c r="DX72" s="1034"/>
      <c r="DY72" s="1034"/>
      <c r="DZ72" s="1035"/>
      <c r="EA72" s="247"/>
    </row>
    <row r="73" spans="1:131" s="248" customFormat="1" ht="26.25" customHeight="1">
      <c r="A73" s="262">
        <v>6</v>
      </c>
      <c r="B73" s="1065" t="s">
        <v>610</v>
      </c>
      <c r="C73" s="1066"/>
      <c r="D73" s="1066"/>
      <c r="E73" s="1066"/>
      <c r="F73" s="1066"/>
      <c r="G73" s="1066"/>
      <c r="H73" s="1066"/>
      <c r="I73" s="1066"/>
      <c r="J73" s="1066"/>
      <c r="K73" s="1066"/>
      <c r="L73" s="1066"/>
      <c r="M73" s="1066"/>
      <c r="N73" s="1066"/>
      <c r="O73" s="1066"/>
      <c r="P73" s="1067"/>
      <c r="Q73" s="1062">
        <v>0</v>
      </c>
      <c r="R73" s="1062"/>
      <c r="S73" s="1062"/>
      <c r="T73" s="1062"/>
      <c r="U73" s="1062"/>
      <c r="V73" s="1062">
        <v>0</v>
      </c>
      <c r="W73" s="1062"/>
      <c r="X73" s="1062"/>
      <c r="Y73" s="1062"/>
      <c r="Z73" s="1062"/>
      <c r="AA73" s="1062">
        <v>0</v>
      </c>
      <c r="AB73" s="1062"/>
      <c r="AC73" s="1062"/>
      <c r="AD73" s="1062"/>
      <c r="AE73" s="1062"/>
      <c r="AF73" s="1062">
        <v>0</v>
      </c>
      <c r="AG73" s="1062"/>
      <c r="AH73" s="1062"/>
      <c r="AI73" s="1062"/>
      <c r="AJ73" s="1062"/>
      <c r="AK73" s="1062" t="s">
        <v>620</v>
      </c>
      <c r="AL73" s="1062"/>
      <c r="AM73" s="1062"/>
      <c r="AN73" s="1062"/>
      <c r="AO73" s="1062"/>
      <c r="AP73" s="1062" t="s">
        <v>620</v>
      </c>
      <c r="AQ73" s="1062"/>
      <c r="AR73" s="1062"/>
      <c r="AS73" s="1062"/>
      <c r="AT73" s="1062"/>
      <c r="AU73" s="1062" t="s">
        <v>620</v>
      </c>
      <c r="AV73" s="1062"/>
      <c r="AW73" s="1062"/>
      <c r="AX73" s="1062"/>
      <c r="AY73" s="1062"/>
      <c r="AZ73" s="1063"/>
      <c r="BA73" s="1063"/>
      <c r="BB73" s="1063"/>
      <c r="BC73" s="1063"/>
      <c r="BD73" s="1064"/>
      <c r="BE73" s="266"/>
      <c r="BF73" s="266"/>
      <c r="BG73" s="266"/>
      <c r="BH73" s="266"/>
      <c r="BI73" s="266"/>
      <c r="BJ73" s="266"/>
      <c r="BK73" s="266"/>
      <c r="BL73" s="266"/>
      <c r="BM73" s="266"/>
      <c r="BN73" s="266"/>
      <c r="BO73" s="266"/>
      <c r="BP73" s="266"/>
      <c r="BQ73" s="263">
        <v>67</v>
      </c>
      <c r="BR73" s="268"/>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3"/>
      <c r="DW73" s="1034"/>
      <c r="DX73" s="1034"/>
      <c r="DY73" s="1034"/>
      <c r="DZ73" s="1035"/>
      <c r="EA73" s="247"/>
    </row>
    <row r="74" spans="1:131" s="248" customFormat="1" ht="26.25" customHeight="1">
      <c r="A74" s="262">
        <v>7</v>
      </c>
      <c r="B74" s="1065" t="s">
        <v>611</v>
      </c>
      <c r="C74" s="1066"/>
      <c r="D74" s="1066"/>
      <c r="E74" s="1066"/>
      <c r="F74" s="1066"/>
      <c r="G74" s="1066"/>
      <c r="H74" s="1066"/>
      <c r="I74" s="1066"/>
      <c r="J74" s="1066"/>
      <c r="K74" s="1066"/>
      <c r="L74" s="1066"/>
      <c r="M74" s="1066"/>
      <c r="N74" s="1066"/>
      <c r="O74" s="1066"/>
      <c r="P74" s="1067"/>
      <c r="Q74" s="1068">
        <v>44</v>
      </c>
      <c r="R74" s="1062"/>
      <c r="S74" s="1062"/>
      <c r="T74" s="1062"/>
      <c r="U74" s="1062"/>
      <c r="V74" s="1062">
        <v>44</v>
      </c>
      <c r="W74" s="1062"/>
      <c r="X74" s="1062"/>
      <c r="Y74" s="1062"/>
      <c r="Z74" s="1062"/>
      <c r="AA74" s="1062" t="s">
        <v>620</v>
      </c>
      <c r="AB74" s="1062"/>
      <c r="AC74" s="1062"/>
      <c r="AD74" s="1062"/>
      <c r="AE74" s="1062"/>
      <c r="AF74" s="1062" t="s">
        <v>620</v>
      </c>
      <c r="AG74" s="1062"/>
      <c r="AH74" s="1062"/>
      <c r="AI74" s="1062"/>
      <c r="AJ74" s="1062"/>
      <c r="AK74" s="1062" t="s">
        <v>620</v>
      </c>
      <c r="AL74" s="1062"/>
      <c r="AM74" s="1062"/>
      <c r="AN74" s="1062"/>
      <c r="AO74" s="1062"/>
      <c r="AP74" s="1062" t="s">
        <v>620</v>
      </c>
      <c r="AQ74" s="1062"/>
      <c r="AR74" s="1062"/>
      <c r="AS74" s="1062"/>
      <c r="AT74" s="1062"/>
      <c r="AU74" s="1062" t="s">
        <v>620</v>
      </c>
      <c r="AV74" s="1062"/>
      <c r="AW74" s="1062"/>
      <c r="AX74" s="1062"/>
      <c r="AY74" s="1062"/>
      <c r="AZ74" s="1063"/>
      <c r="BA74" s="1063"/>
      <c r="BB74" s="1063"/>
      <c r="BC74" s="1063"/>
      <c r="BD74" s="1064"/>
      <c r="BE74" s="266"/>
      <c r="BF74" s="266"/>
      <c r="BG74" s="266"/>
      <c r="BH74" s="266"/>
      <c r="BI74" s="266"/>
      <c r="BJ74" s="266"/>
      <c r="BK74" s="266"/>
      <c r="BL74" s="266"/>
      <c r="BM74" s="266"/>
      <c r="BN74" s="266"/>
      <c r="BO74" s="266"/>
      <c r="BP74" s="266"/>
      <c r="BQ74" s="263">
        <v>68</v>
      </c>
      <c r="BR74" s="268"/>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3"/>
      <c r="DW74" s="1034"/>
      <c r="DX74" s="1034"/>
      <c r="DY74" s="1034"/>
      <c r="DZ74" s="1035"/>
      <c r="EA74" s="247"/>
    </row>
    <row r="75" spans="1:131" s="248" customFormat="1" ht="26.25" customHeight="1">
      <c r="A75" s="262">
        <v>8</v>
      </c>
      <c r="B75" s="1065" t="s">
        <v>612</v>
      </c>
      <c r="C75" s="1066"/>
      <c r="D75" s="1066"/>
      <c r="E75" s="1066"/>
      <c r="F75" s="1066"/>
      <c r="G75" s="1066"/>
      <c r="H75" s="1066"/>
      <c r="I75" s="1066"/>
      <c r="J75" s="1066"/>
      <c r="K75" s="1066"/>
      <c r="L75" s="1066"/>
      <c r="M75" s="1066"/>
      <c r="N75" s="1066"/>
      <c r="O75" s="1066"/>
      <c r="P75" s="1067"/>
      <c r="Q75" s="1069">
        <v>276</v>
      </c>
      <c r="R75" s="1070"/>
      <c r="S75" s="1070"/>
      <c r="T75" s="1070"/>
      <c r="U75" s="1071"/>
      <c r="V75" s="1072">
        <v>267</v>
      </c>
      <c r="W75" s="1070"/>
      <c r="X75" s="1070"/>
      <c r="Y75" s="1070"/>
      <c r="Z75" s="1071"/>
      <c r="AA75" s="1072">
        <v>9</v>
      </c>
      <c r="AB75" s="1070"/>
      <c r="AC75" s="1070"/>
      <c r="AD75" s="1070"/>
      <c r="AE75" s="1071"/>
      <c r="AF75" s="1072">
        <v>9</v>
      </c>
      <c r="AG75" s="1070"/>
      <c r="AH75" s="1070"/>
      <c r="AI75" s="1070"/>
      <c r="AJ75" s="1071"/>
      <c r="AK75" s="1062" t="s">
        <v>620</v>
      </c>
      <c r="AL75" s="1062"/>
      <c r="AM75" s="1062"/>
      <c r="AN75" s="1062"/>
      <c r="AO75" s="1062"/>
      <c r="AP75" s="1072">
        <v>184</v>
      </c>
      <c r="AQ75" s="1070"/>
      <c r="AR75" s="1070"/>
      <c r="AS75" s="1070"/>
      <c r="AT75" s="1071"/>
      <c r="AU75" s="1072" t="s">
        <v>620</v>
      </c>
      <c r="AV75" s="1070"/>
      <c r="AW75" s="1070"/>
      <c r="AX75" s="1070"/>
      <c r="AY75" s="1071"/>
      <c r="AZ75" s="1063"/>
      <c r="BA75" s="1063"/>
      <c r="BB75" s="1063"/>
      <c r="BC75" s="1063"/>
      <c r="BD75" s="1064"/>
      <c r="BE75" s="266"/>
      <c r="BF75" s="266"/>
      <c r="BG75" s="266"/>
      <c r="BH75" s="266"/>
      <c r="BI75" s="266"/>
      <c r="BJ75" s="266"/>
      <c r="BK75" s="266"/>
      <c r="BL75" s="266"/>
      <c r="BM75" s="266"/>
      <c r="BN75" s="266"/>
      <c r="BO75" s="266"/>
      <c r="BP75" s="266"/>
      <c r="BQ75" s="263">
        <v>69</v>
      </c>
      <c r="BR75" s="268"/>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3"/>
      <c r="DW75" s="1034"/>
      <c r="DX75" s="1034"/>
      <c r="DY75" s="1034"/>
      <c r="DZ75" s="1035"/>
      <c r="EA75" s="247"/>
    </row>
    <row r="76" spans="1:131" s="248" customFormat="1" ht="26.25" customHeight="1">
      <c r="A76" s="262">
        <v>9</v>
      </c>
      <c r="B76" s="1065" t="s">
        <v>613</v>
      </c>
      <c r="C76" s="1066"/>
      <c r="D76" s="1066"/>
      <c r="E76" s="1066"/>
      <c r="F76" s="1066"/>
      <c r="G76" s="1066"/>
      <c r="H76" s="1066"/>
      <c r="I76" s="1066"/>
      <c r="J76" s="1066"/>
      <c r="K76" s="1066"/>
      <c r="L76" s="1066"/>
      <c r="M76" s="1066"/>
      <c r="N76" s="1066"/>
      <c r="O76" s="1066"/>
      <c r="P76" s="1067"/>
      <c r="Q76" s="1069">
        <v>180</v>
      </c>
      <c r="R76" s="1070"/>
      <c r="S76" s="1070"/>
      <c r="T76" s="1070"/>
      <c r="U76" s="1071"/>
      <c r="V76" s="1072">
        <v>154</v>
      </c>
      <c r="W76" s="1070"/>
      <c r="X76" s="1070"/>
      <c r="Y76" s="1070"/>
      <c r="Z76" s="1071"/>
      <c r="AA76" s="1072">
        <v>26</v>
      </c>
      <c r="AB76" s="1070"/>
      <c r="AC76" s="1070"/>
      <c r="AD76" s="1070"/>
      <c r="AE76" s="1071"/>
      <c r="AF76" s="1072">
        <v>26</v>
      </c>
      <c r="AG76" s="1070"/>
      <c r="AH76" s="1070"/>
      <c r="AI76" s="1070"/>
      <c r="AJ76" s="1071"/>
      <c r="AK76" s="1062" t="s">
        <v>620</v>
      </c>
      <c r="AL76" s="1062"/>
      <c r="AM76" s="1062"/>
      <c r="AN76" s="1062"/>
      <c r="AO76" s="1062"/>
      <c r="AP76" s="1072">
        <v>78</v>
      </c>
      <c r="AQ76" s="1070"/>
      <c r="AR76" s="1070"/>
      <c r="AS76" s="1070"/>
      <c r="AT76" s="1071"/>
      <c r="AU76" s="1072" t="s">
        <v>620</v>
      </c>
      <c r="AV76" s="1070"/>
      <c r="AW76" s="1070"/>
      <c r="AX76" s="1070"/>
      <c r="AY76" s="1071"/>
      <c r="AZ76" s="1063"/>
      <c r="BA76" s="1063"/>
      <c r="BB76" s="1063"/>
      <c r="BC76" s="1063"/>
      <c r="BD76" s="1064"/>
      <c r="BE76" s="266"/>
      <c r="BF76" s="266"/>
      <c r="BG76" s="266"/>
      <c r="BH76" s="266"/>
      <c r="BI76" s="266"/>
      <c r="BJ76" s="266"/>
      <c r="BK76" s="266"/>
      <c r="BL76" s="266"/>
      <c r="BM76" s="266"/>
      <c r="BN76" s="266"/>
      <c r="BO76" s="266"/>
      <c r="BP76" s="266"/>
      <c r="BQ76" s="263">
        <v>70</v>
      </c>
      <c r="BR76" s="268"/>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3"/>
      <c r="DW76" s="1034"/>
      <c r="DX76" s="1034"/>
      <c r="DY76" s="1034"/>
      <c r="DZ76" s="1035"/>
      <c r="EA76" s="247"/>
    </row>
    <row r="77" spans="1:131" s="248" customFormat="1" ht="26.25" customHeight="1">
      <c r="A77" s="262">
        <v>10</v>
      </c>
      <c r="B77" s="1065" t="s">
        <v>614</v>
      </c>
      <c r="C77" s="1066"/>
      <c r="D77" s="1066"/>
      <c r="E77" s="1066"/>
      <c r="F77" s="1066"/>
      <c r="G77" s="1066"/>
      <c r="H77" s="1066"/>
      <c r="I77" s="1066"/>
      <c r="J77" s="1066"/>
      <c r="K77" s="1066"/>
      <c r="L77" s="1066"/>
      <c r="M77" s="1066"/>
      <c r="N77" s="1066"/>
      <c r="O77" s="1066"/>
      <c r="P77" s="1067"/>
      <c r="Q77" s="1069">
        <v>1612</v>
      </c>
      <c r="R77" s="1070"/>
      <c r="S77" s="1070"/>
      <c r="T77" s="1070"/>
      <c r="U77" s="1071"/>
      <c r="V77" s="1072">
        <v>1587</v>
      </c>
      <c r="W77" s="1070"/>
      <c r="X77" s="1070"/>
      <c r="Y77" s="1070"/>
      <c r="Z77" s="1071"/>
      <c r="AA77" s="1072">
        <v>25</v>
      </c>
      <c r="AB77" s="1070"/>
      <c r="AC77" s="1070"/>
      <c r="AD77" s="1070"/>
      <c r="AE77" s="1071"/>
      <c r="AF77" s="1072">
        <v>16</v>
      </c>
      <c r="AG77" s="1070"/>
      <c r="AH77" s="1070"/>
      <c r="AI77" s="1070"/>
      <c r="AJ77" s="1071"/>
      <c r="AK77" s="1062" t="s">
        <v>620</v>
      </c>
      <c r="AL77" s="1062"/>
      <c r="AM77" s="1062"/>
      <c r="AN77" s="1062"/>
      <c r="AO77" s="1062"/>
      <c r="AP77" s="1072">
        <v>567</v>
      </c>
      <c r="AQ77" s="1070"/>
      <c r="AR77" s="1070"/>
      <c r="AS77" s="1070"/>
      <c r="AT77" s="1071"/>
      <c r="AU77" s="1072" t="s">
        <v>620</v>
      </c>
      <c r="AV77" s="1070"/>
      <c r="AW77" s="1070"/>
      <c r="AX77" s="1070"/>
      <c r="AY77" s="1071"/>
      <c r="AZ77" s="1063"/>
      <c r="BA77" s="1063"/>
      <c r="BB77" s="1063"/>
      <c r="BC77" s="1063"/>
      <c r="BD77" s="1064"/>
      <c r="BE77" s="266"/>
      <c r="BF77" s="266"/>
      <c r="BG77" s="266"/>
      <c r="BH77" s="266"/>
      <c r="BI77" s="266"/>
      <c r="BJ77" s="266"/>
      <c r="BK77" s="266"/>
      <c r="BL77" s="266"/>
      <c r="BM77" s="266"/>
      <c r="BN77" s="266"/>
      <c r="BO77" s="266"/>
      <c r="BP77" s="266"/>
      <c r="BQ77" s="263">
        <v>71</v>
      </c>
      <c r="BR77" s="268"/>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3"/>
      <c r="DW77" s="1034"/>
      <c r="DX77" s="1034"/>
      <c r="DY77" s="1034"/>
      <c r="DZ77" s="1035"/>
      <c r="EA77" s="247"/>
    </row>
    <row r="78" spans="1:131" s="248" customFormat="1" ht="26.25" customHeight="1">
      <c r="A78" s="262">
        <v>11</v>
      </c>
      <c r="B78" s="1065" t="s">
        <v>615</v>
      </c>
      <c r="C78" s="1066"/>
      <c r="D78" s="1066"/>
      <c r="E78" s="1066"/>
      <c r="F78" s="1066"/>
      <c r="G78" s="1066"/>
      <c r="H78" s="1066"/>
      <c r="I78" s="1066"/>
      <c r="J78" s="1066"/>
      <c r="K78" s="1066"/>
      <c r="L78" s="1066"/>
      <c r="M78" s="1066"/>
      <c r="N78" s="1066"/>
      <c r="O78" s="1066"/>
      <c r="P78" s="1067"/>
      <c r="Q78" s="1068">
        <v>9</v>
      </c>
      <c r="R78" s="1062"/>
      <c r="S78" s="1062"/>
      <c r="T78" s="1062"/>
      <c r="U78" s="1062"/>
      <c r="V78" s="1062">
        <v>6</v>
      </c>
      <c r="W78" s="1062"/>
      <c r="X78" s="1062"/>
      <c r="Y78" s="1062"/>
      <c r="Z78" s="1062"/>
      <c r="AA78" s="1062">
        <v>3</v>
      </c>
      <c r="AB78" s="1062"/>
      <c r="AC78" s="1062"/>
      <c r="AD78" s="1062"/>
      <c r="AE78" s="1062"/>
      <c r="AF78" s="1062">
        <v>3</v>
      </c>
      <c r="AG78" s="1062"/>
      <c r="AH78" s="1062"/>
      <c r="AI78" s="1062"/>
      <c r="AJ78" s="1062"/>
      <c r="AK78" s="1062" t="s">
        <v>620</v>
      </c>
      <c r="AL78" s="1062"/>
      <c r="AM78" s="1062"/>
      <c r="AN78" s="1062"/>
      <c r="AO78" s="1062"/>
      <c r="AP78" s="1062" t="s">
        <v>620</v>
      </c>
      <c r="AQ78" s="1062"/>
      <c r="AR78" s="1062"/>
      <c r="AS78" s="1062"/>
      <c r="AT78" s="1062"/>
      <c r="AU78" s="1062" t="s">
        <v>620</v>
      </c>
      <c r="AV78" s="1062"/>
      <c r="AW78" s="1062"/>
      <c r="AX78" s="1062"/>
      <c r="AY78" s="1062"/>
      <c r="AZ78" s="1063"/>
      <c r="BA78" s="1063"/>
      <c r="BB78" s="1063"/>
      <c r="BC78" s="1063"/>
      <c r="BD78" s="1064"/>
      <c r="BE78" s="266"/>
      <c r="BF78" s="266"/>
      <c r="BG78" s="266"/>
      <c r="BH78" s="266"/>
      <c r="BI78" s="266"/>
      <c r="BJ78" s="269"/>
      <c r="BK78" s="269"/>
      <c r="BL78" s="269"/>
      <c r="BM78" s="269"/>
      <c r="BN78" s="269"/>
      <c r="BO78" s="266"/>
      <c r="BP78" s="266"/>
      <c r="BQ78" s="263">
        <v>72</v>
      </c>
      <c r="BR78" s="268"/>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3"/>
      <c r="DW78" s="1034"/>
      <c r="DX78" s="1034"/>
      <c r="DY78" s="1034"/>
      <c r="DZ78" s="1035"/>
      <c r="EA78" s="247"/>
    </row>
    <row r="79" spans="1:131" s="248" customFormat="1" ht="26.25" customHeight="1">
      <c r="A79" s="262">
        <v>12</v>
      </c>
      <c r="B79" s="1065" t="s">
        <v>616</v>
      </c>
      <c r="C79" s="1066"/>
      <c r="D79" s="1066"/>
      <c r="E79" s="1066"/>
      <c r="F79" s="1066"/>
      <c r="G79" s="1066"/>
      <c r="H79" s="1066"/>
      <c r="I79" s="1066"/>
      <c r="J79" s="1066"/>
      <c r="K79" s="1066"/>
      <c r="L79" s="1066"/>
      <c r="M79" s="1066"/>
      <c r="N79" s="1066"/>
      <c r="O79" s="1066"/>
      <c r="P79" s="1067"/>
      <c r="Q79" s="1068">
        <v>484</v>
      </c>
      <c r="R79" s="1062"/>
      <c r="S79" s="1062"/>
      <c r="T79" s="1062"/>
      <c r="U79" s="1062"/>
      <c r="V79" s="1062">
        <v>395</v>
      </c>
      <c r="W79" s="1062"/>
      <c r="X79" s="1062"/>
      <c r="Y79" s="1062"/>
      <c r="Z79" s="1062"/>
      <c r="AA79" s="1062">
        <v>88</v>
      </c>
      <c r="AB79" s="1062"/>
      <c r="AC79" s="1062"/>
      <c r="AD79" s="1062"/>
      <c r="AE79" s="1062"/>
      <c r="AF79" s="1062">
        <v>79</v>
      </c>
      <c r="AG79" s="1062"/>
      <c r="AH79" s="1062"/>
      <c r="AI79" s="1062"/>
      <c r="AJ79" s="1062"/>
      <c r="AK79" s="1062" t="s">
        <v>620</v>
      </c>
      <c r="AL79" s="1062"/>
      <c r="AM79" s="1062"/>
      <c r="AN79" s="1062"/>
      <c r="AO79" s="1062"/>
      <c r="AP79" s="1062" t="s">
        <v>620</v>
      </c>
      <c r="AQ79" s="1062"/>
      <c r="AR79" s="1062"/>
      <c r="AS79" s="1062"/>
      <c r="AT79" s="1062"/>
      <c r="AU79" s="1062" t="s">
        <v>620</v>
      </c>
      <c r="AV79" s="1062"/>
      <c r="AW79" s="1062"/>
      <c r="AX79" s="1062"/>
      <c r="AY79" s="1062"/>
      <c r="AZ79" s="1063"/>
      <c r="BA79" s="1063"/>
      <c r="BB79" s="1063"/>
      <c r="BC79" s="1063"/>
      <c r="BD79" s="1064"/>
      <c r="BE79" s="266"/>
      <c r="BF79" s="266"/>
      <c r="BG79" s="266"/>
      <c r="BH79" s="266"/>
      <c r="BI79" s="266"/>
      <c r="BJ79" s="269"/>
      <c r="BK79" s="269"/>
      <c r="BL79" s="269"/>
      <c r="BM79" s="269"/>
      <c r="BN79" s="269"/>
      <c r="BO79" s="266"/>
      <c r="BP79" s="266"/>
      <c r="BQ79" s="263">
        <v>73</v>
      </c>
      <c r="BR79" s="268"/>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3"/>
      <c r="DW79" s="1034"/>
      <c r="DX79" s="1034"/>
      <c r="DY79" s="1034"/>
      <c r="DZ79" s="1035"/>
      <c r="EA79" s="247"/>
    </row>
    <row r="80" spans="1:131" s="248" customFormat="1" ht="26.25" customHeight="1">
      <c r="A80" s="262">
        <v>13</v>
      </c>
      <c r="B80" s="1065" t="s">
        <v>617</v>
      </c>
      <c r="C80" s="1066"/>
      <c r="D80" s="1066"/>
      <c r="E80" s="1066"/>
      <c r="F80" s="1066"/>
      <c r="G80" s="1066"/>
      <c r="H80" s="1066"/>
      <c r="I80" s="1066"/>
      <c r="J80" s="1066"/>
      <c r="K80" s="1066"/>
      <c r="L80" s="1066"/>
      <c r="M80" s="1066"/>
      <c r="N80" s="1066"/>
      <c r="O80" s="1066"/>
      <c r="P80" s="1067"/>
      <c r="Q80" s="1068">
        <v>145</v>
      </c>
      <c r="R80" s="1062"/>
      <c r="S80" s="1062"/>
      <c r="T80" s="1062"/>
      <c r="U80" s="1062"/>
      <c r="V80" s="1062">
        <v>91</v>
      </c>
      <c r="W80" s="1062"/>
      <c r="X80" s="1062"/>
      <c r="Y80" s="1062"/>
      <c r="Z80" s="1062"/>
      <c r="AA80" s="1062">
        <v>54</v>
      </c>
      <c r="AB80" s="1062"/>
      <c r="AC80" s="1062"/>
      <c r="AD80" s="1062"/>
      <c r="AE80" s="1062"/>
      <c r="AF80" s="1062">
        <v>54</v>
      </c>
      <c r="AG80" s="1062"/>
      <c r="AH80" s="1062"/>
      <c r="AI80" s="1062"/>
      <c r="AJ80" s="1062"/>
      <c r="AK80" s="1062" t="s">
        <v>620</v>
      </c>
      <c r="AL80" s="1062"/>
      <c r="AM80" s="1062"/>
      <c r="AN80" s="1062"/>
      <c r="AO80" s="1062"/>
      <c r="AP80" s="1062" t="s">
        <v>620</v>
      </c>
      <c r="AQ80" s="1062"/>
      <c r="AR80" s="1062"/>
      <c r="AS80" s="1062"/>
      <c r="AT80" s="1062"/>
      <c r="AU80" s="1062" t="s">
        <v>592</v>
      </c>
      <c r="AV80" s="1062"/>
      <c r="AW80" s="1062"/>
      <c r="AX80" s="1062"/>
      <c r="AY80" s="1062"/>
      <c r="AZ80" s="1063"/>
      <c r="BA80" s="1063"/>
      <c r="BB80" s="1063"/>
      <c r="BC80" s="1063"/>
      <c r="BD80" s="1064"/>
      <c r="BE80" s="266"/>
      <c r="BF80" s="266"/>
      <c r="BG80" s="266"/>
      <c r="BH80" s="266"/>
      <c r="BI80" s="266"/>
      <c r="BJ80" s="266"/>
      <c r="BK80" s="266"/>
      <c r="BL80" s="266"/>
      <c r="BM80" s="266"/>
      <c r="BN80" s="266"/>
      <c r="BO80" s="266"/>
      <c r="BP80" s="266"/>
      <c r="BQ80" s="263">
        <v>74</v>
      </c>
      <c r="BR80" s="268"/>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3"/>
      <c r="DW80" s="1034"/>
      <c r="DX80" s="1034"/>
      <c r="DY80" s="1034"/>
      <c r="DZ80" s="1035"/>
      <c r="EA80" s="247"/>
    </row>
    <row r="81" spans="1:131" s="248" customFormat="1" ht="26.25" customHeight="1">
      <c r="A81" s="262">
        <v>14</v>
      </c>
      <c r="B81" s="1065" t="s">
        <v>618</v>
      </c>
      <c r="C81" s="1066"/>
      <c r="D81" s="1066"/>
      <c r="E81" s="1066"/>
      <c r="F81" s="1066"/>
      <c r="G81" s="1066"/>
      <c r="H81" s="1066"/>
      <c r="I81" s="1066"/>
      <c r="J81" s="1066"/>
      <c r="K81" s="1066"/>
      <c r="L81" s="1066"/>
      <c r="M81" s="1066"/>
      <c r="N81" s="1066"/>
      <c r="O81" s="1066"/>
      <c r="P81" s="1067"/>
      <c r="Q81" s="1068">
        <v>83</v>
      </c>
      <c r="R81" s="1062"/>
      <c r="S81" s="1062"/>
      <c r="T81" s="1062"/>
      <c r="U81" s="1062"/>
      <c r="V81" s="1062">
        <v>72</v>
      </c>
      <c r="W81" s="1062"/>
      <c r="X81" s="1062"/>
      <c r="Y81" s="1062"/>
      <c r="Z81" s="1062"/>
      <c r="AA81" s="1062">
        <v>11</v>
      </c>
      <c r="AB81" s="1062"/>
      <c r="AC81" s="1062"/>
      <c r="AD81" s="1062"/>
      <c r="AE81" s="1062"/>
      <c r="AF81" s="1062">
        <v>11</v>
      </c>
      <c r="AG81" s="1062"/>
      <c r="AH81" s="1062"/>
      <c r="AI81" s="1062"/>
      <c r="AJ81" s="1062"/>
      <c r="AK81" s="1062" t="s">
        <v>620</v>
      </c>
      <c r="AL81" s="1062"/>
      <c r="AM81" s="1062"/>
      <c r="AN81" s="1062"/>
      <c r="AO81" s="1062"/>
      <c r="AP81" s="1062" t="s">
        <v>620</v>
      </c>
      <c r="AQ81" s="1062"/>
      <c r="AR81" s="1062"/>
      <c r="AS81" s="1062"/>
      <c r="AT81" s="1062"/>
      <c r="AU81" s="1062" t="s">
        <v>620</v>
      </c>
      <c r="AV81" s="1062"/>
      <c r="AW81" s="1062"/>
      <c r="AX81" s="1062"/>
      <c r="AY81" s="1062"/>
      <c r="AZ81" s="1063"/>
      <c r="BA81" s="1063"/>
      <c r="BB81" s="1063"/>
      <c r="BC81" s="1063"/>
      <c r="BD81" s="1064"/>
      <c r="BE81" s="266"/>
      <c r="BF81" s="266"/>
      <c r="BG81" s="266"/>
      <c r="BH81" s="266"/>
      <c r="BI81" s="266"/>
      <c r="BJ81" s="266"/>
      <c r="BK81" s="266"/>
      <c r="BL81" s="266"/>
      <c r="BM81" s="266"/>
      <c r="BN81" s="266"/>
      <c r="BO81" s="266"/>
      <c r="BP81" s="266"/>
      <c r="BQ81" s="263">
        <v>75</v>
      </c>
      <c r="BR81" s="268"/>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3"/>
      <c r="DW81" s="1034"/>
      <c r="DX81" s="1034"/>
      <c r="DY81" s="1034"/>
      <c r="DZ81" s="1035"/>
      <c r="EA81" s="247"/>
    </row>
    <row r="82" spans="1:131" s="248" customFormat="1" ht="26.25" customHeight="1">
      <c r="A82" s="262">
        <v>15</v>
      </c>
      <c r="B82" s="1065" t="s">
        <v>619</v>
      </c>
      <c r="C82" s="1066"/>
      <c r="D82" s="1066"/>
      <c r="E82" s="1066"/>
      <c r="F82" s="1066"/>
      <c r="G82" s="1066"/>
      <c r="H82" s="1066"/>
      <c r="I82" s="1066"/>
      <c r="J82" s="1066"/>
      <c r="K82" s="1066"/>
      <c r="L82" s="1066"/>
      <c r="M82" s="1066"/>
      <c r="N82" s="1066"/>
      <c r="O82" s="1066"/>
      <c r="P82" s="1067"/>
      <c r="Q82" s="1068">
        <v>220478</v>
      </c>
      <c r="R82" s="1062"/>
      <c r="S82" s="1062"/>
      <c r="T82" s="1062"/>
      <c r="U82" s="1062"/>
      <c r="V82" s="1062">
        <v>214081</v>
      </c>
      <c r="W82" s="1062"/>
      <c r="X82" s="1062"/>
      <c r="Y82" s="1062"/>
      <c r="Z82" s="1062"/>
      <c r="AA82" s="1062">
        <v>6397</v>
      </c>
      <c r="AB82" s="1062"/>
      <c r="AC82" s="1062"/>
      <c r="AD82" s="1062"/>
      <c r="AE82" s="1062"/>
      <c r="AF82" s="1062">
        <v>6397</v>
      </c>
      <c r="AG82" s="1062"/>
      <c r="AH82" s="1062"/>
      <c r="AI82" s="1062"/>
      <c r="AJ82" s="1062"/>
      <c r="AK82" s="1062" t="s">
        <v>620</v>
      </c>
      <c r="AL82" s="1062"/>
      <c r="AM82" s="1062"/>
      <c r="AN82" s="1062"/>
      <c r="AO82" s="1062"/>
      <c r="AP82" s="1062" t="s">
        <v>620</v>
      </c>
      <c r="AQ82" s="1062"/>
      <c r="AR82" s="1062"/>
      <c r="AS82" s="1062"/>
      <c r="AT82" s="1062"/>
      <c r="AU82" s="1062" t="s">
        <v>620</v>
      </c>
      <c r="AV82" s="1062"/>
      <c r="AW82" s="1062"/>
      <c r="AX82" s="1062"/>
      <c r="AY82" s="1062"/>
      <c r="AZ82" s="1063"/>
      <c r="BA82" s="1063"/>
      <c r="BB82" s="1063"/>
      <c r="BC82" s="1063"/>
      <c r="BD82" s="1064"/>
      <c r="BE82" s="266"/>
      <c r="BF82" s="266"/>
      <c r="BG82" s="266"/>
      <c r="BH82" s="266"/>
      <c r="BI82" s="266"/>
      <c r="BJ82" s="266"/>
      <c r="BK82" s="266"/>
      <c r="BL82" s="266"/>
      <c r="BM82" s="266"/>
      <c r="BN82" s="266"/>
      <c r="BO82" s="266"/>
      <c r="BP82" s="266"/>
      <c r="BQ82" s="263">
        <v>76</v>
      </c>
      <c r="BR82" s="268"/>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3"/>
      <c r="DW82" s="1034"/>
      <c r="DX82" s="1034"/>
      <c r="DY82" s="1034"/>
      <c r="DZ82" s="1035"/>
      <c r="EA82" s="247"/>
    </row>
    <row r="83" spans="1:131" s="248" customFormat="1" ht="26.25" customHeight="1">
      <c r="A83" s="262">
        <v>16</v>
      </c>
      <c r="B83" s="1065"/>
      <c r="C83" s="1066"/>
      <c r="D83" s="1066"/>
      <c r="E83" s="1066"/>
      <c r="F83" s="1066"/>
      <c r="G83" s="1066"/>
      <c r="H83" s="1066"/>
      <c r="I83" s="1066"/>
      <c r="J83" s="1066"/>
      <c r="K83" s="1066"/>
      <c r="L83" s="1066"/>
      <c r="M83" s="1066"/>
      <c r="N83" s="1066"/>
      <c r="O83" s="1066"/>
      <c r="P83" s="1067"/>
      <c r="Q83" s="1068"/>
      <c r="R83" s="1062"/>
      <c r="S83" s="1062"/>
      <c r="T83" s="1062"/>
      <c r="U83" s="1062"/>
      <c r="V83" s="1062"/>
      <c r="W83" s="1062"/>
      <c r="X83" s="1062"/>
      <c r="Y83" s="1062"/>
      <c r="Z83" s="1062"/>
      <c r="AA83" s="1062"/>
      <c r="AB83" s="1062"/>
      <c r="AC83" s="1062"/>
      <c r="AD83" s="1062"/>
      <c r="AE83" s="1062"/>
      <c r="AF83" s="1062"/>
      <c r="AG83" s="1062"/>
      <c r="AH83" s="1062"/>
      <c r="AI83" s="1062"/>
      <c r="AJ83" s="1062"/>
      <c r="AK83" s="1062"/>
      <c r="AL83" s="1062"/>
      <c r="AM83" s="1062"/>
      <c r="AN83" s="1062"/>
      <c r="AO83" s="1062"/>
      <c r="AP83" s="1062"/>
      <c r="AQ83" s="1062"/>
      <c r="AR83" s="1062"/>
      <c r="AS83" s="1062"/>
      <c r="AT83" s="1062"/>
      <c r="AU83" s="1062"/>
      <c r="AV83" s="1062"/>
      <c r="AW83" s="1062"/>
      <c r="AX83" s="1062"/>
      <c r="AY83" s="1062"/>
      <c r="AZ83" s="1063"/>
      <c r="BA83" s="1063"/>
      <c r="BB83" s="1063"/>
      <c r="BC83" s="1063"/>
      <c r="BD83" s="1064"/>
      <c r="BE83" s="266"/>
      <c r="BF83" s="266"/>
      <c r="BG83" s="266"/>
      <c r="BH83" s="266"/>
      <c r="BI83" s="266"/>
      <c r="BJ83" s="266"/>
      <c r="BK83" s="266"/>
      <c r="BL83" s="266"/>
      <c r="BM83" s="266"/>
      <c r="BN83" s="266"/>
      <c r="BO83" s="266"/>
      <c r="BP83" s="266"/>
      <c r="BQ83" s="263">
        <v>77</v>
      </c>
      <c r="BR83" s="268"/>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3"/>
      <c r="DW83" s="1034"/>
      <c r="DX83" s="1034"/>
      <c r="DY83" s="1034"/>
      <c r="DZ83" s="1035"/>
      <c r="EA83" s="247"/>
    </row>
    <row r="84" spans="1:131" s="248" customFormat="1" ht="26.25" customHeight="1">
      <c r="A84" s="262">
        <v>17</v>
      </c>
      <c r="B84" s="1065"/>
      <c r="C84" s="1066"/>
      <c r="D84" s="1066"/>
      <c r="E84" s="1066"/>
      <c r="F84" s="1066"/>
      <c r="G84" s="1066"/>
      <c r="H84" s="1066"/>
      <c r="I84" s="1066"/>
      <c r="J84" s="1066"/>
      <c r="K84" s="1066"/>
      <c r="L84" s="1066"/>
      <c r="M84" s="1066"/>
      <c r="N84" s="1066"/>
      <c r="O84" s="1066"/>
      <c r="P84" s="1067"/>
      <c r="Q84" s="1068"/>
      <c r="R84" s="1062"/>
      <c r="S84" s="1062"/>
      <c r="T84" s="1062"/>
      <c r="U84" s="1062"/>
      <c r="V84" s="1062"/>
      <c r="W84" s="1062"/>
      <c r="X84" s="1062"/>
      <c r="Y84" s="1062"/>
      <c r="Z84" s="1062"/>
      <c r="AA84" s="1062"/>
      <c r="AB84" s="1062"/>
      <c r="AC84" s="1062"/>
      <c r="AD84" s="1062"/>
      <c r="AE84" s="1062"/>
      <c r="AF84" s="1062"/>
      <c r="AG84" s="1062"/>
      <c r="AH84" s="1062"/>
      <c r="AI84" s="1062"/>
      <c r="AJ84" s="1062"/>
      <c r="AK84" s="1062"/>
      <c r="AL84" s="1062"/>
      <c r="AM84" s="1062"/>
      <c r="AN84" s="1062"/>
      <c r="AO84" s="1062"/>
      <c r="AP84" s="1062"/>
      <c r="AQ84" s="1062"/>
      <c r="AR84" s="1062"/>
      <c r="AS84" s="1062"/>
      <c r="AT84" s="1062"/>
      <c r="AU84" s="1062"/>
      <c r="AV84" s="1062"/>
      <c r="AW84" s="1062"/>
      <c r="AX84" s="1062"/>
      <c r="AY84" s="1062"/>
      <c r="AZ84" s="1063"/>
      <c r="BA84" s="1063"/>
      <c r="BB84" s="1063"/>
      <c r="BC84" s="1063"/>
      <c r="BD84" s="1064"/>
      <c r="BE84" s="266"/>
      <c r="BF84" s="266"/>
      <c r="BG84" s="266"/>
      <c r="BH84" s="266"/>
      <c r="BI84" s="266"/>
      <c r="BJ84" s="266"/>
      <c r="BK84" s="266"/>
      <c r="BL84" s="266"/>
      <c r="BM84" s="266"/>
      <c r="BN84" s="266"/>
      <c r="BO84" s="266"/>
      <c r="BP84" s="266"/>
      <c r="BQ84" s="263">
        <v>78</v>
      </c>
      <c r="BR84" s="268"/>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3"/>
      <c r="DW84" s="1034"/>
      <c r="DX84" s="1034"/>
      <c r="DY84" s="1034"/>
      <c r="DZ84" s="1035"/>
      <c r="EA84" s="247"/>
    </row>
    <row r="85" spans="1:131" s="248" customFormat="1" ht="26.25" customHeight="1">
      <c r="A85" s="262">
        <v>18</v>
      </c>
      <c r="B85" s="1065"/>
      <c r="C85" s="1066"/>
      <c r="D85" s="1066"/>
      <c r="E85" s="1066"/>
      <c r="F85" s="1066"/>
      <c r="G85" s="1066"/>
      <c r="H85" s="1066"/>
      <c r="I85" s="1066"/>
      <c r="J85" s="1066"/>
      <c r="K85" s="1066"/>
      <c r="L85" s="1066"/>
      <c r="M85" s="1066"/>
      <c r="N85" s="1066"/>
      <c r="O85" s="1066"/>
      <c r="P85" s="1067"/>
      <c r="Q85" s="1068"/>
      <c r="R85" s="1062"/>
      <c r="S85" s="1062"/>
      <c r="T85" s="1062"/>
      <c r="U85" s="1062"/>
      <c r="V85" s="1062"/>
      <c r="W85" s="1062"/>
      <c r="X85" s="1062"/>
      <c r="Y85" s="1062"/>
      <c r="Z85" s="1062"/>
      <c r="AA85" s="1062"/>
      <c r="AB85" s="1062"/>
      <c r="AC85" s="1062"/>
      <c r="AD85" s="1062"/>
      <c r="AE85" s="1062"/>
      <c r="AF85" s="1062"/>
      <c r="AG85" s="1062"/>
      <c r="AH85" s="1062"/>
      <c r="AI85" s="1062"/>
      <c r="AJ85" s="1062"/>
      <c r="AK85" s="1062"/>
      <c r="AL85" s="1062"/>
      <c r="AM85" s="1062"/>
      <c r="AN85" s="1062"/>
      <c r="AO85" s="1062"/>
      <c r="AP85" s="1062"/>
      <c r="AQ85" s="1062"/>
      <c r="AR85" s="1062"/>
      <c r="AS85" s="1062"/>
      <c r="AT85" s="1062"/>
      <c r="AU85" s="1062"/>
      <c r="AV85" s="1062"/>
      <c r="AW85" s="1062"/>
      <c r="AX85" s="1062"/>
      <c r="AY85" s="1062"/>
      <c r="AZ85" s="1063"/>
      <c r="BA85" s="1063"/>
      <c r="BB85" s="1063"/>
      <c r="BC85" s="1063"/>
      <c r="BD85" s="1064"/>
      <c r="BE85" s="266"/>
      <c r="BF85" s="266"/>
      <c r="BG85" s="266"/>
      <c r="BH85" s="266"/>
      <c r="BI85" s="266"/>
      <c r="BJ85" s="266"/>
      <c r="BK85" s="266"/>
      <c r="BL85" s="266"/>
      <c r="BM85" s="266"/>
      <c r="BN85" s="266"/>
      <c r="BO85" s="266"/>
      <c r="BP85" s="266"/>
      <c r="BQ85" s="263">
        <v>79</v>
      </c>
      <c r="BR85" s="268"/>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3"/>
      <c r="DW85" s="1034"/>
      <c r="DX85" s="1034"/>
      <c r="DY85" s="1034"/>
      <c r="DZ85" s="1035"/>
      <c r="EA85" s="247"/>
    </row>
    <row r="86" spans="1:131" s="248" customFormat="1" ht="26.25" customHeight="1">
      <c r="A86" s="262">
        <v>19</v>
      </c>
      <c r="B86" s="1065"/>
      <c r="C86" s="1066"/>
      <c r="D86" s="1066"/>
      <c r="E86" s="1066"/>
      <c r="F86" s="1066"/>
      <c r="G86" s="1066"/>
      <c r="H86" s="1066"/>
      <c r="I86" s="1066"/>
      <c r="J86" s="1066"/>
      <c r="K86" s="1066"/>
      <c r="L86" s="1066"/>
      <c r="M86" s="1066"/>
      <c r="N86" s="1066"/>
      <c r="O86" s="1066"/>
      <c r="P86" s="1067"/>
      <c r="Q86" s="1068"/>
      <c r="R86" s="1062"/>
      <c r="S86" s="1062"/>
      <c r="T86" s="1062"/>
      <c r="U86" s="1062"/>
      <c r="V86" s="1062"/>
      <c r="W86" s="1062"/>
      <c r="X86" s="1062"/>
      <c r="Y86" s="1062"/>
      <c r="Z86" s="1062"/>
      <c r="AA86" s="1062"/>
      <c r="AB86" s="1062"/>
      <c r="AC86" s="1062"/>
      <c r="AD86" s="1062"/>
      <c r="AE86" s="1062"/>
      <c r="AF86" s="1062"/>
      <c r="AG86" s="1062"/>
      <c r="AH86" s="1062"/>
      <c r="AI86" s="1062"/>
      <c r="AJ86" s="1062"/>
      <c r="AK86" s="1062"/>
      <c r="AL86" s="1062"/>
      <c r="AM86" s="1062"/>
      <c r="AN86" s="1062"/>
      <c r="AO86" s="1062"/>
      <c r="AP86" s="1062"/>
      <c r="AQ86" s="1062"/>
      <c r="AR86" s="1062"/>
      <c r="AS86" s="1062"/>
      <c r="AT86" s="1062"/>
      <c r="AU86" s="1062"/>
      <c r="AV86" s="1062"/>
      <c r="AW86" s="1062"/>
      <c r="AX86" s="1062"/>
      <c r="AY86" s="1062"/>
      <c r="AZ86" s="1063"/>
      <c r="BA86" s="1063"/>
      <c r="BB86" s="1063"/>
      <c r="BC86" s="1063"/>
      <c r="BD86" s="1064"/>
      <c r="BE86" s="266"/>
      <c r="BF86" s="266"/>
      <c r="BG86" s="266"/>
      <c r="BH86" s="266"/>
      <c r="BI86" s="266"/>
      <c r="BJ86" s="266"/>
      <c r="BK86" s="266"/>
      <c r="BL86" s="266"/>
      <c r="BM86" s="266"/>
      <c r="BN86" s="266"/>
      <c r="BO86" s="266"/>
      <c r="BP86" s="266"/>
      <c r="BQ86" s="263">
        <v>80</v>
      </c>
      <c r="BR86" s="268"/>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3"/>
      <c r="DW86" s="1034"/>
      <c r="DX86" s="1034"/>
      <c r="DY86" s="1034"/>
      <c r="DZ86" s="1035"/>
      <c r="EA86" s="247"/>
    </row>
    <row r="87" spans="1:131" s="248" customFormat="1" ht="26.25" customHeight="1">
      <c r="A87" s="270">
        <v>20</v>
      </c>
      <c r="B87" s="1055"/>
      <c r="C87" s="1056"/>
      <c r="D87" s="1056"/>
      <c r="E87" s="1056"/>
      <c r="F87" s="1056"/>
      <c r="G87" s="1056"/>
      <c r="H87" s="1056"/>
      <c r="I87" s="1056"/>
      <c r="J87" s="1056"/>
      <c r="K87" s="1056"/>
      <c r="L87" s="1056"/>
      <c r="M87" s="1056"/>
      <c r="N87" s="1056"/>
      <c r="O87" s="1056"/>
      <c r="P87" s="1057"/>
      <c r="Q87" s="1058"/>
      <c r="R87" s="1059"/>
      <c r="S87" s="1059"/>
      <c r="T87" s="1059"/>
      <c r="U87" s="1059"/>
      <c r="V87" s="1059"/>
      <c r="W87" s="1059"/>
      <c r="X87" s="1059"/>
      <c r="Y87" s="1059"/>
      <c r="Z87" s="1059"/>
      <c r="AA87" s="1059"/>
      <c r="AB87" s="1059"/>
      <c r="AC87" s="1059"/>
      <c r="AD87" s="1059"/>
      <c r="AE87" s="1059"/>
      <c r="AF87" s="1059"/>
      <c r="AG87" s="1059"/>
      <c r="AH87" s="1059"/>
      <c r="AI87" s="1059"/>
      <c r="AJ87" s="1059"/>
      <c r="AK87" s="1059"/>
      <c r="AL87" s="1059"/>
      <c r="AM87" s="1059"/>
      <c r="AN87" s="1059"/>
      <c r="AO87" s="1059"/>
      <c r="AP87" s="1059"/>
      <c r="AQ87" s="1059"/>
      <c r="AR87" s="1059"/>
      <c r="AS87" s="1059"/>
      <c r="AT87" s="1059"/>
      <c r="AU87" s="1059"/>
      <c r="AV87" s="1059"/>
      <c r="AW87" s="1059"/>
      <c r="AX87" s="1059"/>
      <c r="AY87" s="1059"/>
      <c r="AZ87" s="1060"/>
      <c r="BA87" s="1060"/>
      <c r="BB87" s="1060"/>
      <c r="BC87" s="1060"/>
      <c r="BD87" s="1061"/>
      <c r="BE87" s="266"/>
      <c r="BF87" s="266"/>
      <c r="BG87" s="266"/>
      <c r="BH87" s="266"/>
      <c r="BI87" s="266"/>
      <c r="BJ87" s="266"/>
      <c r="BK87" s="266"/>
      <c r="BL87" s="266"/>
      <c r="BM87" s="266"/>
      <c r="BN87" s="266"/>
      <c r="BO87" s="266"/>
      <c r="BP87" s="266"/>
      <c r="BQ87" s="263">
        <v>81</v>
      </c>
      <c r="BR87" s="268"/>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3"/>
      <c r="DW87" s="1034"/>
      <c r="DX87" s="1034"/>
      <c r="DY87" s="1034"/>
      <c r="DZ87" s="1035"/>
      <c r="EA87" s="247"/>
    </row>
    <row r="88" spans="1:131" s="248" customFormat="1" ht="26.25" customHeight="1" thickBot="1">
      <c r="A88" s="265" t="s">
        <v>391</v>
      </c>
      <c r="B88" s="1036" t="s">
        <v>426</v>
      </c>
      <c r="C88" s="1037"/>
      <c r="D88" s="1037"/>
      <c r="E88" s="1037"/>
      <c r="F88" s="1037"/>
      <c r="G88" s="1037"/>
      <c r="H88" s="1037"/>
      <c r="I88" s="1037"/>
      <c r="J88" s="1037"/>
      <c r="K88" s="1037"/>
      <c r="L88" s="1037"/>
      <c r="M88" s="1037"/>
      <c r="N88" s="1037"/>
      <c r="O88" s="1037"/>
      <c r="P88" s="1038"/>
      <c r="Q88" s="1053"/>
      <c r="R88" s="1054"/>
      <c r="S88" s="1054"/>
      <c r="T88" s="1054"/>
      <c r="U88" s="1054"/>
      <c r="V88" s="1054"/>
      <c r="W88" s="1054"/>
      <c r="X88" s="1054"/>
      <c r="Y88" s="1054"/>
      <c r="Z88" s="1054"/>
      <c r="AA88" s="1054"/>
      <c r="AB88" s="1054"/>
      <c r="AC88" s="1054"/>
      <c r="AD88" s="1054"/>
      <c r="AE88" s="1054"/>
      <c r="AF88" s="1048">
        <f>SUM(AF68:AJ82)</f>
        <v>7016</v>
      </c>
      <c r="AG88" s="1049"/>
      <c r="AH88" s="1049"/>
      <c r="AI88" s="1049"/>
      <c r="AJ88" s="1050"/>
      <c r="AK88" s="1054"/>
      <c r="AL88" s="1054"/>
      <c r="AM88" s="1054"/>
      <c r="AN88" s="1054"/>
      <c r="AO88" s="1054"/>
      <c r="AP88" s="1048">
        <f>SUM(AP68:AT82)</f>
        <v>6859</v>
      </c>
      <c r="AQ88" s="1049"/>
      <c r="AR88" s="1049"/>
      <c r="AS88" s="1049"/>
      <c r="AT88" s="1050"/>
      <c r="AU88" s="1048"/>
      <c r="AV88" s="1049"/>
      <c r="AW88" s="1049"/>
      <c r="AX88" s="1049"/>
      <c r="AY88" s="1050"/>
      <c r="AZ88" s="1051"/>
      <c r="BA88" s="1051"/>
      <c r="BB88" s="1051"/>
      <c r="BC88" s="1051"/>
      <c r="BD88" s="1052"/>
      <c r="BE88" s="266"/>
      <c r="BF88" s="266"/>
      <c r="BG88" s="266"/>
      <c r="BH88" s="266"/>
      <c r="BI88" s="266"/>
      <c r="BJ88" s="266"/>
      <c r="BK88" s="266"/>
      <c r="BL88" s="266"/>
      <c r="BM88" s="266"/>
      <c r="BN88" s="266"/>
      <c r="BO88" s="266"/>
      <c r="BP88" s="266"/>
      <c r="BQ88" s="263">
        <v>82</v>
      </c>
      <c r="BR88" s="268"/>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3"/>
      <c r="DW88" s="1034"/>
      <c r="DX88" s="1034"/>
      <c r="DY88" s="1034"/>
      <c r="DZ88" s="103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3"/>
      <c r="DW89" s="1034"/>
      <c r="DX89" s="1034"/>
      <c r="DY89" s="1034"/>
      <c r="DZ89" s="103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3"/>
      <c r="DW90" s="1034"/>
      <c r="DX90" s="1034"/>
      <c r="DY90" s="1034"/>
      <c r="DZ90" s="103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3"/>
      <c r="DW91" s="1034"/>
      <c r="DX91" s="1034"/>
      <c r="DY91" s="1034"/>
      <c r="DZ91" s="103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3"/>
      <c r="DW92" s="1034"/>
      <c r="DX92" s="1034"/>
      <c r="DY92" s="1034"/>
      <c r="DZ92" s="103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3"/>
      <c r="DW93" s="1034"/>
      <c r="DX93" s="1034"/>
      <c r="DY93" s="1034"/>
      <c r="DZ93" s="103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3"/>
      <c r="DW94" s="1034"/>
      <c r="DX94" s="1034"/>
      <c r="DY94" s="1034"/>
      <c r="DZ94" s="103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3"/>
      <c r="DW95" s="1034"/>
      <c r="DX95" s="1034"/>
      <c r="DY95" s="1034"/>
      <c r="DZ95" s="103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3"/>
      <c r="DW96" s="1034"/>
      <c r="DX96" s="1034"/>
      <c r="DY96" s="1034"/>
      <c r="DZ96" s="103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3"/>
      <c r="DW97" s="1034"/>
      <c r="DX97" s="1034"/>
      <c r="DY97" s="1034"/>
      <c r="DZ97" s="103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3"/>
      <c r="DW98" s="1034"/>
      <c r="DX98" s="1034"/>
      <c r="DY98" s="1034"/>
      <c r="DZ98" s="103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3"/>
      <c r="DW99" s="1034"/>
      <c r="DX99" s="1034"/>
      <c r="DY99" s="1034"/>
      <c r="DZ99" s="103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3"/>
      <c r="DW100" s="1034"/>
      <c r="DX100" s="1034"/>
      <c r="DY100" s="1034"/>
      <c r="DZ100" s="103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3"/>
      <c r="DW101" s="1034"/>
      <c r="DX101" s="1034"/>
      <c r="DY101" s="1034"/>
      <c r="DZ101" s="103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6" t="s">
        <v>427</v>
      </c>
      <c r="BS102" s="1037"/>
      <c r="BT102" s="1037"/>
      <c r="BU102" s="1037"/>
      <c r="BV102" s="1037"/>
      <c r="BW102" s="1037"/>
      <c r="BX102" s="1037"/>
      <c r="BY102" s="1037"/>
      <c r="BZ102" s="1037"/>
      <c r="CA102" s="1037"/>
      <c r="CB102" s="1037"/>
      <c r="CC102" s="1037"/>
      <c r="CD102" s="1037"/>
      <c r="CE102" s="1037"/>
      <c r="CF102" s="1037"/>
      <c r="CG102" s="1038"/>
      <c r="CH102" s="1039"/>
      <c r="CI102" s="1040"/>
      <c r="CJ102" s="1040"/>
      <c r="CK102" s="1040"/>
      <c r="CL102" s="1041"/>
      <c r="CM102" s="1039"/>
      <c r="CN102" s="1040"/>
      <c r="CO102" s="1040"/>
      <c r="CP102" s="1040"/>
      <c r="CQ102" s="1041"/>
      <c r="CR102" s="1026">
        <f>SUM(CR7:CV8)</f>
        <v>96</v>
      </c>
      <c r="CS102" s="1027"/>
      <c r="CT102" s="1027"/>
      <c r="CU102" s="1027"/>
      <c r="CV102" s="1027"/>
      <c r="CW102" s="1026">
        <f t="shared" ref="CW102" si="3">SUM(CW7:DA8)</f>
        <v>12</v>
      </c>
      <c r="CX102" s="1027"/>
      <c r="CY102" s="1027"/>
      <c r="CZ102" s="1027"/>
      <c r="DA102" s="1027"/>
      <c r="DB102" s="1026" t="s">
        <v>597</v>
      </c>
      <c r="DC102" s="1027"/>
      <c r="DD102" s="1027"/>
      <c r="DE102" s="1027"/>
      <c r="DF102" s="1027"/>
      <c r="DG102" s="1026" t="s">
        <v>597</v>
      </c>
      <c r="DH102" s="1027"/>
      <c r="DI102" s="1027"/>
      <c r="DJ102" s="1027"/>
      <c r="DK102" s="1027"/>
      <c r="DL102" s="1026" t="s">
        <v>597</v>
      </c>
      <c r="DM102" s="1027"/>
      <c r="DN102" s="1027"/>
      <c r="DO102" s="1027"/>
      <c r="DP102" s="1027"/>
      <c r="DQ102" s="1026" t="s">
        <v>597</v>
      </c>
      <c r="DR102" s="1027"/>
      <c r="DS102" s="1027"/>
      <c r="DT102" s="1027"/>
      <c r="DU102" s="1027"/>
      <c r="DV102" s="1026" t="s">
        <v>597</v>
      </c>
      <c r="DW102" s="1027"/>
      <c r="DX102" s="1027"/>
      <c r="DY102" s="1027"/>
      <c r="DZ102" s="1027"/>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8" t="s">
        <v>428</v>
      </c>
      <c r="BR103" s="1028"/>
      <c r="BS103" s="1028"/>
      <c r="BT103" s="1028"/>
      <c r="BU103" s="1028"/>
      <c r="BV103" s="1028"/>
      <c r="BW103" s="1028"/>
      <c r="BX103" s="1028"/>
      <c r="BY103" s="1028"/>
      <c r="BZ103" s="1028"/>
      <c r="CA103" s="1028"/>
      <c r="CB103" s="1028"/>
      <c r="CC103" s="1028"/>
      <c r="CD103" s="1028"/>
      <c r="CE103" s="1028"/>
      <c r="CF103" s="1028"/>
      <c r="CG103" s="1028"/>
      <c r="CH103" s="1028"/>
      <c r="CI103" s="1028"/>
      <c r="CJ103" s="1028"/>
      <c r="CK103" s="1028"/>
      <c r="CL103" s="1028"/>
      <c r="CM103" s="1028"/>
      <c r="CN103" s="1028"/>
      <c r="CO103" s="1028"/>
      <c r="CP103" s="1028"/>
      <c r="CQ103" s="1028"/>
      <c r="CR103" s="1028"/>
      <c r="CS103" s="1028"/>
      <c r="CT103" s="1028"/>
      <c r="CU103" s="1028"/>
      <c r="CV103" s="1028"/>
      <c r="CW103" s="1028"/>
      <c r="CX103" s="1028"/>
      <c r="CY103" s="1028"/>
      <c r="CZ103" s="1028"/>
      <c r="DA103" s="1028"/>
      <c r="DB103" s="1028"/>
      <c r="DC103" s="1028"/>
      <c r="DD103" s="1028"/>
      <c r="DE103" s="1028"/>
      <c r="DF103" s="1028"/>
      <c r="DG103" s="1028"/>
      <c r="DH103" s="1028"/>
      <c r="DI103" s="1028"/>
      <c r="DJ103" s="1028"/>
      <c r="DK103" s="1028"/>
      <c r="DL103" s="1028"/>
      <c r="DM103" s="1028"/>
      <c r="DN103" s="1028"/>
      <c r="DO103" s="1028"/>
      <c r="DP103" s="1028"/>
      <c r="DQ103" s="1028"/>
      <c r="DR103" s="1028"/>
      <c r="DS103" s="1028"/>
      <c r="DT103" s="1028"/>
      <c r="DU103" s="1028"/>
      <c r="DV103" s="1028"/>
      <c r="DW103" s="1028"/>
      <c r="DX103" s="1028"/>
      <c r="DY103" s="1028"/>
      <c r="DZ103" s="1028"/>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29" t="s">
        <v>429</v>
      </c>
      <c r="BR104" s="1029"/>
      <c r="BS104" s="1029"/>
      <c r="BT104" s="1029"/>
      <c r="BU104" s="1029"/>
      <c r="BV104" s="1029"/>
      <c r="BW104" s="1029"/>
      <c r="BX104" s="1029"/>
      <c r="BY104" s="1029"/>
      <c r="BZ104" s="1029"/>
      <c r="CA104" s="1029"/>
      <c r="CB104" s="1029"/>
      <c r="CC104" s="1029"/>
      <c r="CD104" s="1029"/>
      <c r="CE104" s="1029"/>
      <c r="CF104" s="1029"/>
      <c r="CG104" s="1029"/>
      <c r="CH104" s="1029"/>
      <c r="CI104" s="1029"/>
      <c r="CJ104" s="1029"/>
      <c r="CK104" s="1029"/>
      <c r="CL104" s="1029"/>
      <c r="CM104" s="1029"/>
      <c r="CN104" s="1029"/>
      <c r="CO104" s="1029"/>
      <c r="CP104" s="1029"/>
      <c r="CQ104" s="1029"/>
      <c r="CR104" s="1029"/>
      <c r="CS104" s="1029"/>
      <c r="CT104" s="1029"/>
      <c r="CU104" s="1029"/>
      <c r="CV104" s="1029"/>
      <c r="CW104" s="1029"/>
      <c r="CX104" s="1029"/>
      <c r="CY104" s="1029"/>
      <c r="CZ104" s="1029"/>
      <c r="DA104" s="1029"/>
      <c r="DB104" s="1029"/>
      <c r="DC104" s="1029"/>
      <c r="DD104" s="1029"/>
      <c r="DE104" s="1029"/>
      <c r="DF104" s="1029"/>
      <c r="DG104" s="1029"/>
      <c r="DH104" s="1029"/>
      <c r="DI104" s="1029"/>
      <c r="DJ104" s="1029"/>
      <c r="DK104" s="1029"/>
      <c r="DL104" s="1029"/>
      <c r="DM104" s="1029"/>
      <c r="DN104" s="1029"/>
      <c r="DO104" s="1029"/>
      <c r="DP104" s="1029"/>
      <c r="DQ104" s="1029"/>
      <c r="DR104" s="1029"/>
      <c r="DS104" s="1029"/>
      <c r="DT104" s="1029"/>
      <c r="DU104" s="1029"/>
      <c r="DV104" s="1029"/>
      <c r="DW104" s="1029"/>
      <c r="DX104" s="1029"/>
      <c r="DY104" s="1029"/>
      <c r="DZ104" s="1029"/>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0" t="s">
        <v>432</v>
      </c>
      <c r="B108" s="1031"/>
      <c r="C108" s="1031"/>
      <c r="D108" s="1031"/>
      <c r="E108" s="1031"/>
      <c r="F108" s="1031"/>
      <c r="G108" s="1031"/>
      <c r="H108" s="1031"/>
      <c r="I108" s="1031"/>
      <c r="J108" s="1031"/>
      <c r="K108" s="1031"/>
      <c r="L108" s="1031"/>
      <c r="M108" s="1031"/>
      <c r="N108" s="1031"/>
      <c r="O108" s="1031"/>
      <c r="P108" s="1031"/>
      <c r="Q108" s="1031"/>
      <c r="R108" s="1031"/>
      <c r="S108" s="1031"/>
      <c r="T108" s="1031"/>
      <c r="U108" s="1031"/>
      <c r="V108" s="1031"/>
      <c r="W108" s="1031"/>
      <c r="X108" s="1031"/>
      <c r="Y108" s="1031"/>
      <c r="Z108" s="1031"/>
      <c r="AA108" s="1031"/>
      <c r="AB108" s="1031"/>
      <c r="AC108" s="1031"/>
      <c r="AD108" s="1031"/>
      <c r="AE108" s="1031"/>
      <c r="AF108" s="1031"/>
      <c r="AG108" s="1031"/>
      <c r="AH108" s="1031"/>
      <c r="AI108" s="1031"/>
      <c r="AJ108" s="1031"/>
      <c r="AK108" s="1031"/>
      <c r="AL108" s="1031"/>
      <c r="AM108" s="1031"/>
      <c r="AN108" s="1031"/>
      <c r="AO108" s="1031"/>
      <c r="AP108" s="1031"/>
      <c r="AQ108" s="1031"/>
      <c r="AR108" s="1031"/>
      <c r="AS108" s="1031"/>
      <c r="AT108" s="1032"/>
      <c r="AU108" s="1030" t="s">
        <v>433</v>
      </c>
      <c r="AV108" s="1031"/>
      <c r="AW108" s="1031"/>
      <c r="AX108" s="1031"/>
      <c r="AY108" s="1031"/>
      <c r="AZ108" s="1031"/>
      <c r="BA108" s="1031"/>
      <c r="BB108" s="1031"/>
      <c r="BC108" s="1031"/>
      <c r="BD108" s="1031"/>
      <c r="BE108" s="1031"/>
      <c r="BF108" s="1031"/>
      <c r="BG108" s="1031"/>
      <c r="BH108" s="1031"/>
      <c r="BI108" s="1031"/>
      <c r="BJ108" s="1031"/>
      <c r="BK108" s="1031"/>
      <c r="BL108" s="1031"/>
      <c r="BM108" s="1031"/>
      <c r="BN108" s="1031"/>
      <c r="BO108" s="1031"/>
      <c r="BP108" s="1031"/>
      <c r="BQ108" s="1031"/>
      <c r="BR108" s="1031"/>
      <c r="BS108" s="1031"/>
      <c r="BT108" s="1031"/>
      <c r="BU108" s="1031"/>
      <c r="BV108" s="1031"/>
      <c r="BW108" s="1031"/>
      <c r="BX108" s="1031"/>
      <c r="BY108" s="1031"/>
      <c r="BZ108" s="1031"/>
      <c r="CA108" s="1031"/>
      <c r="CB108" s="1031"/>
      <c r="CC108" s="1031"/>
      <c r="CD108" s="1031"/>
      <c r="CE108" s="1031"/>
      <c r="CF108" s="1031"/>
      <c r="CG108" s="1031"/>
      <c r="CH108" s="1031"/>
      <c r="CI108" s="1031"/>
      <c r="CJ108" s="1031"/>
      <c r="CK108" s="1031"/>
      <c r="CL108" s="1031"/>
      <c r="CM108" s="1031"/>
      <c r="CN108" s="1031"/>
      <c r="CO108" s="1031"/>
      <c r="CP108" s="1031"/>
      <c r="CQ108" s="1031"/>
      <c r="CR108" s="1031"/>
      <c r="CS108" s="1031"/>
      <c r="CT108" s="1031"/>
      <c r="CU108" s="1031"/>
      <c r="CV108" s="1031"/>
      <c r="CW108" s="1031"/>
      <c r="CX108" s="1031"/>
      <c r="CY108" s="1031"/>
      <c r="CZ108" s="1031"/>
      <c r="DA108" s="1031"/>
      <c r="DB108" s="1031"/>
      <c r="DC108" s="1031"/>
      <c r="DD108" s="1031"/>
      <c r="DE108" s="1031"/>
      <c r="DF108" s="1031"/>
      <c r="DG108" s="1031"/>
      <c r="DH108" s="1031"/>
      <c r="DI108" s="1031"/>
      <c r="DJ108" s="1031"/>
      <c r="DK108" s="1031"/>
      <c r="DL108" s="1031"/>
      <c r="DM108" s="1031"/>
      <c r="DN108" s="1031"/>
      <c r="DO108" s="1031"/>
      <c r="DP108" s="1031"/>
      <c r="DQ108" s="1031"/>
      <c r="DR108" s="1031"/>
      <c r="DS108" s="1031"/>
      <c r="DT108" s="1031"/>
      <c r="DU108" s="1031"/>
      <c r="DV108" s="1031"/>
      <c r="DW108" s="1031"/>
      <c r="DX108" s="1031"/>
      <c r="DY108" s="1031"/>
      <c r="DZ108" s="1032"/>
    </row>
    <row r="109" spans="1:131" s="247" customFormat="1" ht="26.25" customHeight="1">
      <c r="A109" s="98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435</v>
      </c>
      <c r="AB109" s="987"/>
      <c r="AC109" s="987"/>
      <c r="AD109" s="987"/>
      <c r="AE109" s="988"/>
      <c r="AF109" s="989" t="s">
        <v>306</v>
      </c>
      <c r="AG109" s="987"/>
      <c r="AH109" s="987"/>
      <c r="AI109" s="987"/>
      <c r="AJ109" s="988"/>
      <c r="AK109" s="989" t="s">
        <v>305</v>
      </c>
      <c r="AL109" s="987"/>
      <c r="AM109" s="987"/>
      <c r="AN109" s="987"/>
      <c r="AO109" s="988"/>
      <c r="AP109" s="989" t="s">
        <v>436</v>
      </c>
      <c r="AQ109" s="987"/>
      <c r="AR109" s="987"/>
      <c r="AS109" s="987"/>
      <c r="AT109" s="1018"/>
      <c r="AU109" s="98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435</v>
      </c>
      <c r="BR109" s="987"/>
      <c r="BS109" s="987"/>
      <c r="BT109" s="987"/>
      <c r="BU109" s="988"/>
      <c r="BV109" s="989" t="s">
        <v>306</v>
      </c>
      <c r="BW109" s="987"/>
      <c r="BX109" s="987"/>
      <c r="BY109" s="987"/>
      <c r="BZ109" s="988"/>
      <c r="CA109" s="989" t="s">
        <v>305</v>
      </c>
      <c r="CB109" s="987"/>
      <c r="CC109" s="987"/>
      <c r="CD109" s="987"/>
      <c r="CE109" s="988"/>
      <c r="CF109" s="1025" t="s">
        <v>436</v>
      </c>
      <c r="CG109" s="1025"/>
      <c r="CH109" s="1025"/>
      <c r="CI109" s="1025"/>
      <c r="CJ109" s="1025"/>
      <c r="CK109" s="989"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435</v>
      </c>
      <c r="DH109" s="987"/>
      <c r="DI109" s="987"/>
      <c r="DJ109" s="987"/>
      <c r="DK109" s="988"/>
      <c r="DL109" s="989" t="s">
        <v>306</v>
      </c>
      <c r="DM109" s="987"/>
      <c r="DN109" s="987"/>
      <c r="DO109" s="987"/>
      <c r="DP109" s="988"/>
      <c r="DQ109" s="989" t="s">
        <v>305</v>
      </c>
      <c r="DR109" s="987"/>
      <c r="DS109" s="987"/>
      <c r="DT109" s="987"/>
      <c r="DU109" s="988"/>
      <c r="DV109" s="989" t="s">
        <v>436</v>
      </c>
      <c r="DW109" s="987"/>
      <c r="DX109" s="987"/>
      <c r="DY109" s="987"/>
      <c r="DZ109" s="1018"/>
    </row>
    <row r="110" spans="1:131" s="247" customFormat="1" ht="26.25" customHeight="1">
      <c r="A110" s="889" t="s">
        <v>438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553371</v>
      </c>
      <c r="AB110" s="980"/>
      <c r="AC110" s="980"/>
      <c r="AD110" s="980"/>
      <c r="AE110" s="981"/>
      <c r="AF110" s="982">
        <v>558097</v>
      </c>
      <c r="AG110" s="980"/>
      <c r="AH110" s="980"/>
      <c r="AI110" s="980"/>
      <c r="AJ110" s="981"/>
      <c r="AK110" s="982">
        <v>572769</v>
      </c>
      <c r="AL110" s="980"/>
      <c r="AM110" s="980"/>
      <c r="AN110" s="980"/>
      <c r="AO110" s="981"/>
      <c r="AP110" s="983">
        <v>12.4</v>
      </c>
      <c r="AQ110" s="984"/>
      <c r="AR110" s="984"/>
      <c r="AS110" s="984"/>
      <c r="AT110" s="985"/>
      <c r="AU110" s="1019" t="s">
        <v>73</v>
      </c>
      <c r="AV110" s="1020"/>
      <c r="AW110" s="1020"/>
      <c r="AX110" s="1020"/>
      <c r="AY110" s="1020"/>
      <c r="AZ110" s="945" t="s">
        <v>439</v>
      </c>
      <c r="BA110" s="890"/>
      <c r="BB110" s="890"/>
      <c r="BC110" s="890"/>
      <c r="BD110" s="890"/>
      <c r="BE110" s="890"/>
      <c r="BF110" s="890"/>
      <c r="BG110" s="890"/>
      <c r="BH110" s="890"/>
      <c r="BI110" s="890"/>
      <c r="BJ110" s="890"/>
      <c r="BK110" s="890"/>
      <c r="BL110" s="890"/>
      <c r="BM110" s="890"/>
      <c r="BN110" s="890"/>
      <c r="BO110" s="890"/>
      <c r="BP110" s="891"/>
      <c r="BQ110" s="946">
        <v>7531048</v>
      </c>
      <c r="BR110" s="927"/>
      <c r="BS110" s="927"/>
      <c r="BT110" s="927"/>
      <c r="BU110" s="927"/>
      <c r="BV110" s="927">
        <v>8159952</v>
      </c>
      <c r="BW110" s="927"/>
      <c r="BX110" s="927"/>
      <c r="BY110" s="927"/>
      <c r="BZ110" s="927"/>
      <c r="CA110" s="927">
        <v>9599936</v>
      </c>
      <c r="CB110" s="927"/>
      <c r="CC110" s="927"/>
      <c r="CD110" s="927"/>
      <c r="CE110" s="927"/>
      <c r="CF110" s="951">
        <v>207.7</v>
      </c>
      <c r="CG110" s="952"/>
      <c r="CH110" s="952"/>
      <c r="CI110" s="952"/>
      <c r="CJ110" s="952"/>
      <c r="CK110" s="1015" t="s">
        <v>440</v>
      </c>
      <c r="CL110" s="901"/>
      <c r="CM110" s="976" t="s">
        <v>441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442</v>
      </c>
      <c r="DH110" s="927"/>
      <c r="DI110" s="927"/>
      <c r="DJ110" s="927"/>
      <c r="DK110" s="927"/>
      <c r="DL110" s="927" t="s">
        <v>417</v>
      </c>
      <c r="DM110" s="927"/>
      <c r="DN110" s="927"/>
      <c r="DO110" s="927"/>
      <c r="DP110" s="927"/>
      <c r="DQ110" s="927" t="s">
        <v>417</v>
      </c>
      <c r="DR110" s="927"/>
      <c r="DS110" s="927"/>
      <c r="DT110" s="927"/>
      <c r="DU110" s="927"/>
      <c r="DV110" s="928" t="s">
        <v>443</v>
      </c>
      <c r="DW110" s="928"/>
      <c r="DX110" s="928"/>
      <c r="DY110" s="928"/>
      <c r="DZ110" s="929"/>
    </row>
    <row r="111" spans="1:131" s="247" customFormat="1" ht="26.25" customHeight="1">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442</v>
      </c>
      <c r="AB111" s="1008"/>
      <c r="AC111" s="1008"/>
      <c r="AD111" s="1008"/>
      <c r="AE111" s="1009"/>
      <c r="AF111" s="1010" t="s">
        <v>231</v>
      </c>
      <c r="AG111" s="1008"/>
      <c r="AH111" s="1008"/>
      <c r="AI111" s="1008"/>
      <c r="AJ111" s="1009"/>
      <c r="AK111" s="1010" t="s">
        <v>445</v>
      </c>
      <c r="AL111" s="1008"/>
      <c r="AM111" s="1008"/>
      <c r="AN111" s="1008"/>
      <c r="AO111" s="1009"/>
      <c r="AP111" s="1011" t="s">
        <v>231</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t="s">
        <v>231</v>
      </c>
      <c r="BR111" s="899"/>
      <c r="BS111" s="899"/>
      <c r="BT111" s="899"/>
      <c r="BU111" s="899"/>
      <c r="BV111" s="899" t="s">
        <v>417</v>
      </c>
      <c r="BW111" s="899"/>
      <c r="BX111" s="899"/>
      <c r="BY111" s="899"/>
      <c r="BZ111" s="899"/>
      <c r="CA111" s="899" t="s">
        <v>442</v>
      </c>
      <c r="CB111" s="899"/>
      <c r="CC111" s="899"/>
      <c r="CD111" s="899"/>
      <c r="CE111" s="899"/>
      <c r="CF111" s="960" t="s">
        <v>445</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445</v>
      </c>
      <c r="DH111" s="899"/>
      <c r="DI111" s="899"/>
      <c r="DJ111" s="899"/>
      <c r="DK111" s="899"/>
      <c r="DL111" s="899" t="s">
        <v>442</v>
      </c>
      <c r="DM111" s="899"/>
      <c r="DN111" s="899"/>
      <c r="DO111" s="899"/>
      <c r="DP111" s="899"/>
      <c r="DQ111" s="899" t="s">
        <v>445</v>
      </c>
      <c r="DR111" s="899"/>
      <c r="DS111" s="899"/>
      <c r="DT111" s="899"/>
      <c r="DU111" s="899"/>
      <c r="DV111" s="876" t="s">
        <v>417</v>
      </c>
      <c r="DW111" s="876"/>
      <c r="DX111" s="876"/>
      <c r="DY111" s="876"/>
      <c r="DZ111" s="877"/>
    </row>
    <row r="112" spans="1:131" s="247" customFormat="1" ht="26.25" customHeight="1">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445</v>
      </c>
      <c r="AB112" s="862"/>
      <c r="AC112" s="862"/>
      <c r="AD112" s="862"/>
      <c r="AE112" s="863"/>
      <c r="AF112" s="864" t="s">
        <v>417</v>
      </c>
      <c r="AG112" s="862"/>
      <c r="AH112" s="862"/>
      <c r="AI112" s="862"/>
      <c r="AJ112" s="863"/>
      <c r="AK112" s="864" t="s">
        <v>417</v>
      </c>
      <c r="AL112" s="862"/>
      <c r="AM112" s="862"/>
      <c r="AN112" s="862"/>
      <c r="AO112" s="863"/>
      <c r="AP112" s="909" t="s">
        <v>417</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3562405</v>
      </c>
      <c r="BR112" s="899"/>
      <c r="BS112" s="899"/>
      <c r="BT112" s="899"/>
      <c r="BU112" s="899"/>
      <c r="BV112" s="899">
        <v>3490013</v>
      </c>
      <c r="BW112" s="899"/>
      <c r="BX112" s="899"/>
      <c r="BY112" s="899"/>
      <c r="BZ112" s="899"/>
      <c r="CA112" s="899">
        <v>3409768</v>
      </c>
      <c r="CB112" s="899"/>
      <c r="CC112" s="899"/>
      <c r="CD112" s="899"/>
      <c r="CE112" s="899"/>
      <c r="CF112" s="960">
        <v>73.8</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443</v>
      </c>
      <c r="DH112" s="899"/>
      <c r="DI112" s="899"/>
      <c r="DJ112" s="899"/>
      <c r="DK112" s="899"/>
      <c r="DL112" s="899" t="s">
        <v>231</v>
      </c>
      <c r="DM112" s="899"/>
      <c r="DN112" s="899"/>
      <c r="DO112" s="899"/>
      <c r="DP112" s="899"/>
      <c r="DQ112" s="899" t="s">
        <v>231</v>
      </c>
      <c r="DR112" s="899"/>
      <c r="DS112" s="899"/>
      <c r="DT112" s="899"/>
      <c r="DU112" s="899"/>
      <c r="DV112" s="876" t="s">
        <v>445</v>
      </c>
      <c r="DW112" s="876"/>
      <c r="DX112" s="876"/>
      <c r="DY112" s="876"/>
      <c r="DZ112" s="877"/>
    </row>
    <row r="113" spans="1:130" s="247" customFormat="1" ht="26.25" customHeight="1">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128747</v>
      </c>
      <c r="AB113" s="1008"/>
      <c r="AC113" s="1008"/>
      <c r="AD113" s="1008"/>
      <c r="AE113" s="1009"/>
      <c r="AF113" s="1010">
        <v>117915</v>
      </c>
      <c r="AG113" s="1008"/>
      <c r="AH113" s="1008"/>
      <c r="AI113" s="1008"/>
      <c r="AJ113" s="1009"/>
      <c r="AK113" s="1010">
        <v>118906</v>
      </c>
      <c r="AL113" s="1008"/>
      <c r="AM113" s="1008"/>
      <c r="AN113" s="1008"/>
      <c r="AO113" s="1009"/>
      <c r="AP113" s="1011">
        <v>2.6</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263137</v>
      </c>
      <c r="BR113" s="899"/>
      <c r="BS113" s="899"/>
      <c r="BT113" s="899"/>
      <c r="BU113" s="899"/>
      <c r="BV113" s="899">
        <v>308827</v>
      </c>
      <c r="BW113" s="899"/>
      <c r="BX113" s="899"/>
      <c r="BY113" s="899"/>
      <c r="BZ113" s="899"/>
      <c r="CA113" s="899">
        <v>278282</v>
      </c>
      <c r="CB113" s="899"/>
      <c r="CC113" s="899"/>
      <c r="CD113" s="899"/>
      <c r="CE113" s="899"/>
      <c r="CF113" s="960">
        <v>6</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417</v>
      </c>
      <c r="DH113" s="862"/>
      <c r="DI113" s="862"/>
      <c r="DJ113" s="862"/>
      <c r="DK113" s="863"/>
      <c r="DL113" s="864" t="s">
        <v>231</v>
      </c>
      <c r="DM113" s="862"/>
      <c r="DN113" s="862"/>
      <c r="DO113" s="862"/>
      <c r="DP113" s="863"/>
      <c r="DQ113" s="864" t="s">
        <v>445</v>
      </c>
      <c r="DR113" s="862"/>
      <c r="DS113" s="862"/>
      <c r="DT113" s="862"/>
      <c r="DU113" s="863"/>
      <c r="DV113" s="909" t="s">
        <v>417</v>
      </c>
      <c r="DW113" s="910"/>
      <c r="DX113" s="910"/>
      <c r="DY113" s="910"/>
      <c r="DZ113" s="911"/>
    </row>
    <row r="114" spans="1:130" s="247" customFormat="1" ht="26.25" customHeight="1">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34910</v>
      </c>
      <c r="AB114" s="862"/>
      <c r="AC114" s="862"/>
      <c r="AD114" s="862"/>
      <c r="AE114" s="863"/>
      <c r="AF114" s="864">
        <v>34091</v>
      </c>
      <c r="AG114" s="862"/>
      <c r="AH114" s="862"/>
      <c r="AI114" s="862"/>
      <c r="AJ114" s="863"/>
      <c r="AK114" s="864">
        <v>32143</v>
      </c>
      <c r="AL114" s="862"/>
      <c r="AM114" s="862"/>
      <c r="AN114" s="862"/>
      <c r="AO114" s="863"/>
      <c r="AP114" s="909">
        <v>0.7</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518504</v>
      </c>
      <c r="BR114" s="899"/>
      <c r="BS114" s="899"/>
      <c r="BT114" s="899"/>
      <c r="BU114" s="899"/>
      <c r="BV114" s="899">
        <v>447530</v>
      </c>
      <c r="BW114" s="899"/>
      <c r="BX114" s="899"/>
      <c r="BY114" s="899"/>
      <c r="BZ114" s="899"/>
      <c r="CA114" s="899">
        <v>516064</v>
      </c>
      <c r="CB114" s="899"/>
      <c r="CC114" s="899"/>
      <c r="CD114" s="899"/>
      <c r="CE114" s="899"/>
      <c r="CF114" s="960">
        <v>11.2</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417</v>
      </c>
      <c r="DH114" s="862"/>
      <c r="DI114" s="862"/>
      <c r="DJ114" s="862"/>
      <c r="DK114" s="863"/>
      <c r="DL114" s="864" t="s">
        <v>417</v>
      </c>
      <c r="DM114" s="862"/>
      <c r="DN114" s="862"/>
      <c r="DO114" s="862"/>
      <c r="DP114" s="863"/>
      <c r="DQ114" s="864" t="s">
        <v>417</v>
      </c>
      <c r="DR114" s="862"/>
      <c r="DS114" s="862"/>
      <c r="DT114" s="862"/>
      <c r="DU114" s="863"/>
      <c r="DV114" s="909" t="s">
        <v>458</v>
      </c>
      <c r="DW114" s="910"/>
      <c r="DX114" s="910"/>
      <c r="DY114" s="910"/>
      <c r="DZ114" s="911"/>
    </row>
    <row r="115" spans="1:130" s="247" customFormat="1" ht="26.25" customHeight="1">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1427</v>
      </c>
      <c r="AB115" s="1008"/>
      <c r="AC115" s="1008"/>
      <c r="AD115" s="1008"/>
      <c r="AE115" s="1009"/>
      <c r="AF115" s="1010">
        <v>1881</v>
      </c>
      <c r="AG115" s="1008"/>
      <c r="AH115" s="1008"/>
      <c r="AI115" s="1008"/>
      <c r="AJ115" s="1009"/>
      <c r="AK115" s="1010">
        <v>2000</v>
      </c>
      <c r="AL115" s="1008"/>
      <c r="AM115" s="1008"/>
      <c r="AN115" s="1008"/>
      <c r="AO115" s="1009"/>
      <c r="AP115" s="1011">
        <v>0</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t="s">
        <v>231</v>
      </c>
      <c r="BR115" s="899"/>
      <c r="BS115" s="899"/>
      <c r="BT115" s="899"/>
      <c r="BU115" s="899"/>
      <c r="BV115" s="899" t="s">
        <v>443</v>
      </c>
      <c r="BW115" s="899"/>
      <c r="BX115" s="899"/>
      <c r="BY115" s="899"/>
      <c r="BZ115" s="899"/>
      <c r="CA115" s="899" t="s">
        <v>417</v>
      </c>
      <c r="CB115" s="899"/>
      <c r="CC115" s="899"/>
      <c r="CD115" s="899"/>
      <c r="CE115" s="899"/>
      <c r="CF115" s="960" t="s">
        <v>417</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445</v>
      </c>
      <c r="DH115" s="862"/>
      <c r="DI115" s="862"/>
      <c r="DJ115" s="862"/>
      <c r="DK115" s="863"/>
      <c r="DL115" s="864" t="s">
        <v>445</v>
      </c>
      <c r="DM115" s="862"/>
      <c r="DN115" s="862"/>
      <c r="DO115" s="862"/>
      <c r="DP115" s="863"/>
      <c r="DQ115" s="864" t="s">
        <v>445</v>
      </c>
      <c r="DR115" s="862"/>
      <c r="DS115" s="862"/>
      <c r="DT115" s="862"/>
      <c r="DU115" s="863"/>
      <c r="DV115" s="909" t="s">
        <v>417</v>
      </c>
      <c r="DW115" s="910"/>
      <c r="DX115" s="910"/>
      <c r="DY115" s="910"/>
      <c r="DZ115" s="911"/>
    </row>
    <row r="116" spans="1:130" s="247" customFormat="1" ht="26.25" customHeight="1">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231</v>
      </c>
      <c r="AB116" s="862"/>
      <c r="AC116" s="862"/>
      <c r="AD116" s="862"/>
      <c r="AE116" s="863"/>
      <c r="AF116" s="864" t="s">
        <v>417</v>
      </c>
      <c r="AG116" s="862"/>
      <c r="AH116" s="862"/>
      <c r="AI116" s="862"/>
      <c r="AJ116" s="863"/>
      <c r="AK116" s="864" t="s">
        <v>417</v>
      </c>
      <c r="AL116" s="862"/>
      <c r="AM116" s="862"/>
      <c r="AN116" s="862"/>
      <c r="AO116" s="863"/>
      <c r="AP116" s="909" t="s">
        <v>443</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417</v>
      </c>
      <c r="BR116" s="899"/>
      <c r="BS116" s="899"/>
      <c r="BT116" s="899"/>
      <c r="BU116" s="899"/>
      <c r="BV116" s="899" t="s">
        <v>417</v>
      </c>
      <c r="BW116" s="899"/>
      <c r="BX116" s="899"/>
      <c r="BY116" s="899"/>
      <c r="BZ116" s="899"/>
      <c r="CA116" s="899" t="s">
        <v>417</v>
      </c>
      <c r="CB116" s="899"/>
      <c r="CC116" s="899"/>
      <c r="CD116" s="899"/>
      <c r="CE116" s="899"/>
      <c r="CF116" s="960" t="s">
        <v>417</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231</v>
      </c>
      <c r="DH116" s="862"/>
      <c r="DI116" s="862"/>
      <c r="DJ116" s="862"/>
      <c r="DK116" s="863"/>
      <c r="DL116" s="864" t="s">
        <v>417</v>
      </c>
      <c r="DM116" s="862"/>
      <c r="DN116" s="862"/>
      <c r="DO116" s="862"/>
      <c r="DP116" s="863"/>
      <c r="DQ116" s="864" t="s">
        <v>417</v>
      </c>
      <c r="DR116" s="862"/>
      <c r="DS116" s="862"/>
      <c r="DT116" s="862"/>
      <c r="DU116" s="863"/>
      <c r="DV116" s="909" t="s">
        <v>231</v>
      </c>
      <c r="DW116" s="910"/>
      <c r="DX116" s="910"/>
      <c r="DY116" s="910"/>
      <c r="DZ116" s="911"/>
    </row>
    <row r="117" spans="1:130" s="247" customFormat="1" ht="26.25" customHeight="1">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718455</v>
      </c>
      <c r="AB117" s="994"/>
      <c r="AC117" s="994"/>
      <c r="AD117" s="994"/>
      <c r="AE117" s="995"/>
      <c r="AF117" s="996">
        <v>711984</v>
      </c>
      <c r="AG117" s="994"/>
      <c r="AH117" s="994"/>
      <c r="AI117" s="994"/>
      <c r="AJ117" s="995"/>
      <c r="AK117" s="996">
        <v>725818</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417</v>
      </c>
      <c r="BR117" s="899"/>
      <c r="BS117" s="899"/>
      <c r="BT117" s="899"/>
      <c r="BU117" s="899"/>
      <c r="BV117" s="899" t="s">
        <v>417</v>
      </c>
      <c r="BW117" s="899"/>
      <c r="BX117" s="899"/>
      <c r="BY117" s="899"/>
      <c r="BZ117" s="899"/>
      <c r="CA117" s="899" t="s">
        <v>417</v>
      </c>
      <c r="CB117" s="899"/>
      <c r="CC117" s="899"/>
      <c r="CD117" s="899"/>
      <c r="CE117" s="899"/>
      <c r="CF117" s="960" t="s">
        <v>417</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417</v>
      </c>
      <c r="DH117" s="862"/>
      <c r="DI117" s="862"/>
      <c r="DJ117" s="862"/>
      <c r="DK117" s="863"/>
      <c r="DL117" s="864" t="s">
        <v>417</v>
      </c>
      <c r="DM117" s="862"/>
      <c r="DN117" s="862"/>
      <c r="DO117" s="862"/>
      <c r="DP117" s="863"/>
      <c r="DQ117" s="864" t="s">
        <v>417</v>
      </c>
      <c r="DR117" s="862"/>
      <c r="DS117" s="862"/>
      <c r="DT117" s="862"/>
      <c r="DU117" s="863"/>
      <c r="DV117" s="909" t="s">
        <v>417</v>
      </c>
      <c r="DW117" s="910"/>
      <c r="DX117" s="910"/>
      <c r="DY117" s="910"/>
      <c r="DZ117" s="911"/>
    </row>
    <row r="118" spans="1:130" s="247" customFormat="1" ht="26.25" customHeight="1">
      <c r="A118" s="98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435</v>
      </c>
      <c r="AB118" s="987"/>
      <c r="AC118" s="987"/>
      <c r="AD118" s="987"/>
      <c r="AE118" s="988"/>
      <c r="AF118" s="989" t="s">
        <v>306</v>
      </c>
      <c r="AG118" s="987"/>
      <c r="AH118" s="987"/>
      <c r="AI118" s="987"/>
      <c r="AJ118" s="988"/>
      <c r="AK118" s="989" t="s">
        <v>305</v>
      </c>
      <c r="AL118" s="987"/>
      <c r="AM118" s="987"/>
      <c r="AN118" s="987"/>
      <c r="AO118" s="988"/>
      <c r="AP118" s="990" t="s">
        <v>436</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458</v>
      </c>
      <c r="BR118" s="930"/>
      <c r="BS118" s="930"/>
      <c r="BT118" s="930"/>
      <c r="BU118" s="930"/>
      <c r="BV118" s="930" t="s">
        <v>458</v>
      </c>
      <c r="BW118" s="930"/>
      <c r="BX118" s="930"/>
      <c r="BY118" s="930"/>
      <c r="BZ118" s="930"/>
      <c r="CA118" s="930" t="s">
        <v>458</v>
      </c>
      <c r="CB118" s="930"/>
      <c r="CC118" s="930"/>
      <c r="CD118" s="930"/>
      <c r="CE118" s="930"/>
      <c r="CF118" s="960" t="s">
        <v>458</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458</v>
      </c>
      <c r="DH118" s="862"/>
      <c r="DI118" s="862"/>
      <c r="DJ118" s="862"/>
      <c r="DK118" s="863"/>
      <c r="DL118" s="864" t="s">
        <v>458</v>
      </c>
      <c r="DM118" s="862"/>
      <c r="DN118" s="862"/>
      <c r="DO118" s="862"/>
      <c r="DP118" s="863"/>
      <c r="DQ118" s="864" t="s">
        <v>458</v>
      </c>
      <c r="DR118" s="862"/>
      <c r="DS118" s="862"/>
      <c r="DT118" s="862"/>
      <c r="DU118" s="863"/>
      <c r="DV118" s="909" t="s">
        <v>458</v>
      </c>
      <c r="DW118" s="910"/>
      <c r="DX118" s="910"/>
      <c r="DY118" s="910"/>
      <c r="DZ118" s="911"/>
    </row>
    <row r="119" spans="1:130" s="247" customFormat="1" ht="26.25" customHeight="1">
      <c r="A119" s="900" t="s">
        <v>440</v>
      </c>
      <c r="B119" s="901"/>
      <c r="C119" s="976" t="s">
        <v>441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458</v>
      </c>
      <c r="AB119" s="980"/>
      <c r="AC119" s="980"/>
      <c r="AD119" s="980"/>
      <c r="AE119" s="981"/>
      <c r="AF119" s="982" t="s">
        <v>458</v>
      </c>
      <c r="AG119" s="980"/>
      <c r="AH119" s="980"/>
      <c r="AI119" s="980"/>
      <c r="AJ119" s="981"/>
      <c r="AK119" s="982" t="s">
        <v>458</v>
      </c>
      <c r="AL119" s="980"/>
      <c r="AM119" s="980"/>
      <c r="AN119" s="980"/>
      <c r="AO119" s="981"/>
      <c r="AP119" s="983" t="s">
        <v>458</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470</v>
      </c>
      <c r="BP119" s="963"/>
      <c r="BQ119" s="967">
        <v>11875094</v>
      </c>
      <c r="BR119" s="930"/>
      <c r="BS119" s="930"/>
      <c r="BT119" s="930"/>
      <c r="BU119" s="930"/>
      <c r="BV119" s="930">
        <v>12406322</v>
      </c>
      <c r="BW119" s="930"/>
      <c r="BX119" s="930"/>
      <c r="BY119" s="930"/>
      <c r="BZ119" s="930"/>
      <c r="CA119" s="930">
        <v>13804050</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458</v>
      </c>
      <c r="DH119" s="845"/>
      <c r="DI119" s="845"/>
      <c r="DJ119" s="845"/>
      <c r="DK119" s="846"/>
      <c r="DL119" s="847" t="s">
        <v>417</v>
      </c>
      <c r="DM119" s="845"/>
      <c r="DN119" s="845"/>
      <c r="DO119" s="845"/>
      <c r="DP119" s="846"/>
      <c r="DQ119" s="847" t="s">
        <v>458</v>
      </c>
      <c r="DR119" s="845"/>
      <c r="DS119" s="845"/>
      <c r="DT119" s="845"/>
      <c r="DU119" s="846"/>
      <c r="DV119" s="933" t="s">
        <v>458</v>
      </c>
      <c r="DW119" s="934"/>
      <c r="DX119" s="934"/>
      <c r="DY119" s="934"/>
      <c r="DZ119" s="935"/>
    </row>
    <row r="120" spans="1:130" s="247" customFormat="1" ht="26.25" customHeight="1">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458</v>
      </c>
      <c r="AB120" s="862"/>
      <c r="AC120" s="862"/>
      <c r="AD120" s="862"/>
      <c r="AE120" s="863"/>
      <c r="AF120" s="864" t="s">
        <v>458</v>
      </c>
      <c r="AG120" s="862"/>
      <c r="AH120" s="862"/>
      <c r="AI120" s="862"/>
      <c r="AJ120" s="863"/>
      <c r="AK120" s="864" t="s">
        <v>458</v>
      </c>
      <c r="AL120" s="862"/>
      <c r="AM120" s="862"/>
      <c r="AN120" s="862"/>
      <c r="AO120" s="863"/>
      <c r="AP120" s="909" t="s">
        <v>458</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2904616</v>
      </c>
      <c r="BR120" s="927"/>
      <c r="BS120" s="927"/>
      <c r="BT120" s="927"/>
      <c r="BU120" s="927"/>
      <c r="BV120" s="927">
        <v>2632808</v>
      </c>
      <c r="BW120" s="927"/>
      <c r="BX120" s="927"/>
      <c r="BY120" s="927"/>
      <c r="BZ120" s="927"/>
      <c r="CA120" s="927">
        <v>2330868</v>
      </c>
      <c r="CB120" s="927"/>
      <c r="CC120" s="927"/>
      <c r="CD120" s="927"/>
      <c r="CE120" s="927"/>
      <c r="CF120" s="951">
        <v>50.4</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3345902</v>
      </c>
      <c r="DH120" s="927"/>
      <c r="DI120" s="927"/>
      <c r="DJ120" s="927"/>
      <c r="DK120" s="927"/>
      <c r="DL120" s="927">
        <v>3304784</v>
      </c>
      <c r="DM120" s="927"/>
      <c r="DN120" s="927"/>
      <c r="DO120" s="927"/>
      <c r="DP120" s="927"/>
      <c r="DQ120" s="927">
        <v>3235562</v>
      </c>
      <c r="DR120" s="927"/>
      <c r="DS120" s="927"/>
      <c r="DT120" s="927"/>
      <c r="DU120" s="927"/>
      <c r="DV120" s="928">
        <v>70</v>
      </c>
      <c r="DW120" s="928"/>
      <c r="DX120" s="928"/>
      <c r="DY120" s="928"/>
      <c r="DZ120" s="929"/>
    </row>
    <row r="121" spans="1:130" s="247" customFormat="1" ht="26.25" customHeight="1">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458</v>
      </c>
      <c r="AB121" s="862"/>
      <c r="AC121" s="862"/>
      <c r="AD121" s="862"/>
      <c r="AE121" s="863"/>
      <c r="AF121" s="864" t="s">
        <v>417</v>
      </c>
      <c r="AG121" s="862"/>
      <c r="AH121" s="862"/>
      <c r="AI121" s="862"/>
      <c r="AJ121" s="863"/>
      <c r="AK121" s="864" t="s">
        <v>458</v>
      </c>
      <c r="AL121" s="862"/>
      <c r="AM121" s="862"/>
      <c r="AN121" s="862"/>
      <c r="AO121" s="863"/>
      <c r="AP121" s="909" t="s">
        <v>458</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106374</v>
      </c>
      <c r="BR121" s="899"/>
      <c r="BS121" s="899"/>
      <c r="BT121" s="899"/>
      <c r="BU121" s="899"/>
      <c r="BV121" s="899">
        <v>144335</v>
      </c>
      <c r="BW121" s="899"/>
      <c r="BX121" s="899"/>
      <c r="BY121" s="899"/>
      <c r="BZ121" s="899"/>
      <c r="CA121" s="899">
        <v>132230</v>
      </c>
      <c r="CB121" s="899"/>
      <c r="CC121" s="899"/>
      <c r="CD121" s="899"/>
      <c r="CE121" s="899"/>
      <c r="CF121" s="960">
        <v>2.9</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v>150807</v>
      </c>
      <c r="DH121" s="899"/>
      <c r="DI121" s="899"/>
      <c r="DJ121" s="899"/>
      <c r="DK121" s="899"/>
      <c r="DL121" s="899">
        <v>136972</v>
      </c>
      <c r="DM121" s="899"/>
      <c r="DN121" s="899"/>
      <c r="DO121" s="899"/>
      <c r="DP121" s="899"/>
      <c r="DQ121" s="899">
        <v>125827</v>
      </c>
      <c r="DR121" s="899"/>
      <c r="DS121" s="899"/>
      <c r="DT121" s="899"/>
      <c r="DU121" s="899"/>
      <c r="DV121" s="876">
        <v>2.7</v>
      </c>
      <c r="DW121" s="876"/>
      <c r="DX121" s="876"/>
      <c r="DY121" s="876"/>
      <c r="DZ121" s="877"/>
    </row>
    <row r="122" spans="1:130" s="247" customFormat="1" ht="26.25" customHeight="1">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458</v>
      </c>
      <c r="AB122" s="862"/>
      <c r="AC122" s="862"/>
      <c r="AD122" s="862"/>
      <c r="AE122" s="863"/>
      <c r="AF122" s="864" t="s">
        <v>458</v>
      </c>
      <c r="AG122" s="862"/>
      <c r="AH122" s="862"/>
      <c r="AI122" s="862"/>
      <c r="AJ122" s="863"/>
      <c r="AK122" s="864" t="s">
        <v>458</v>
      </c>
      <c r="AL122" s="862"/>
      <c r="AM122" s="862"/>
      <c r="AN122" s="862"/>
      <c r="AO122" s="863"/>
      <c r="AP122" s="909" t="s">
        <v>458</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8115912</v>
      </c>
      <c r="BR122" s="930"/>
      <c r="BS122" s="930"/>
      <c r="BT122" s="930"/>
      <c r="BU122" s="930"/>
      <c r="BV122" s="930">
        <v>8696637</v>
      </c>
      <c r="BW122" s="930"/>
      <c r="BX122" s="930"/>
      <c r="BY122" s="930"/>
      <c r="BZ122" s="930"/>
      <c r="CA122" s="930">
        <v>9286245</v>
      </c>
      <c r="CB122" s="930"/>
      <c r="CC122" s="930"/>
      <c r="CD122" s="930"/>
      <c r="CE122" s="930"/>
      <c r="CF122" s="931">
        <v>200.9</v>
      </c>
      <c r="CG122" s="932"/>
      <c r="CH122" s="932"/>
      <c r="CI122" s="932"/>
      <c r="CJ122" s="932"/>
      <c r="CK122" s="954"/>
      <c r="CL122" s="940"/>
      <c r="CM122" s="940"/>
      <c r="CN122" s="940"/>
      <c r="CO122" s="941"/>
      <c r="CP122" s="920" t="s">
        <v>480</v>
      </c>
      <c r="CQ122" s="921"/>
      <c r="CR122" s="921"/>
      <c r="CS122" s="921"/>
      <c r="CT122" s="921"/>
      <c r="CU122" s="921"/>
      <c r="CV122" s="921"/>
      <c r="CW122" s="921"/>
      <c r="CX122" s="921"/>
      <c r="CY122" s="921"/>
      <c r="CZ122" s="921"/>
      <c r="DA122" s="921"/>
      <c r="DB122" s="921"/>
      <c r="DC122" s="921"/>
      <c r="DD122" s="921"/>
      <c r="DE122" s="921"/>
      <c r="DF122" s="922"/>
      <c r="DG122" s="898">
        <v>65696</v>
      </c>
      <c r="DH122" s="899"/>
      <c r="DI122" s="899"/>
      <c r="DJ122" s="899"/>
      <c r="DK122" s="899"/>
      <c r="DL122" s="899">
        <v>48257</v>
      </c>
      <c r="DM122" s="899"/>
      <c r="DN122" s="899"/>
      <c r="DO122" s="899"/>
      <c r="DP122" s="899"/>
      <c r="DQ122" s="899">
        <v>48379</v>
      </c>
      <c r="DR122" s="899"/>
      <c r="DS122" s="899"/>
      <c r="DT122" s="899"/>
      <c r="DU122" s="899"/>
      <c r="DV122" s="876">
        <v>1</v>
      </c>
      <c r="DW122" s="876"/>
      <c r="DX122" s="876"/>
      <c r="DY122" s="876"/>
      <c r="DZ122" s="877"/>
    </row>
    <row r="123" spans="1:130" s="247" customFormat="1" ht="26.25" customHeight="1">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481</v>
      </c>
      <c r="AB123" s="862"/>
      <c r="AC123" s="862"/>
      <c r="AD123" s="862"/>
      <c r="AE123" s="863"/>
      <c r="AF123" s="864" t="s">
        <v>481</v>
      </c>
      <c r="AG123" s="862"/>
      <c r="AH123" s="862"/>
      <c r="AI123" s="862"/>
      <c r="AJ123" s="863"/>
      <c r="AK123" s="864" t="s">
        <v>442</v>
      </c>
      <c r="AL123" s="862"/>
      <c r="AM123" s="862"/>
      <c r="AN123" s="862"/>
      <c r="AO123" s="863"/>
      <c r="AP123" s="909" t="s">
        <v>417</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482</v>
      </c>
      <c r="BP123" s="963"/>
      <c r="BQ123" s="917">
        <v>11126902</v>
      </c>
      <c r="BR123" s="918"/>
      <c r="BS123" s="918"/>
      <c r="BT123" s="918"/>
      <c r="BU123" s="918"/>
      <c r="BV123" s="918">
        <v>11473780</v>
      </c>
      <c r="BW123" s="918"/>
      <c r="BX123" s="918"/>
      <c r="BY123" s="918"/>
      <c r="BZ123" s="918"/>
      <c r="CA123" s="918">
        <v>11749343</v>
      </c>
      <c r="CB123" s="918"/>
      <c r="CC123" s="918"/>
      <c r="CD123" s="918"/>
      <c r="CE123" s="918"/>
      <c r="CF123" s="828"/>
      <c r="CG123" s="829"/>
      <c r="CH123" s="829"/>
      <c r="CI123" s="829"/>
      <c r="CJ123" s="919"/>
      <c r="CK123" s="954"/>
      <c r="CL123" s="940"/>
      <c r="CM123" s="940"/>
      <c r="CN123" s="940"/>
      <c r="CO123" s="941"/>
      <c r="CP123" s="920" t="s">
        <v>483</v>
      </c>
      <c r="CQ123" s="921"/>
      <c r="CR123" s="921"/>
      <c r="CS123" s="921"/>
      <c r="CT123" s="921"/>
      <c r="CU123" s="921"/>
      <c r="CV123" s="921"/>
      <c r="CW123" s="921"/>
      <c r="CX123" s="921"/>
      <c r="CY123" s="921"/>
      <c r="CZ123" s="921"/>
      <c r="DA123" s="921"/>
      <c r="DB123" s="921"/>
      <c r="DC123" s="921"/>
      <c r="DD123" s="921"/>
      <c r="DE123" s="921"/>
      <c r="DF123" s="922"/>
      <c r="DG123" s="861" t="s">
        <v>484</v>
      </c>
      <c r="DH123" s="862"/>
      <c r="DI123" s="862"/>
      <c r="DJ123" s="862"/>
      <c r="DK123" s="863"/>
      <c r="DL123" s="864" t="s">
        <v>485</v>
      </c>
      <c r="DM123" s="862"/>
      <c r="DN123" s="862"/>
      <c r="DO123" s="862"/>
      <c r="DP123" s="863"/>
      <c r="DQ123" s="864" t="s">
        <v>486</v>
      </c>
      <c r="DR123" s="862"/>
      <c r="DS123" s="862"/>
      <c r="DT123" s="862"/>
      <c r="DU123" s="863"/>
      <c r="DV123" s="909" t="s">
        <v>481</v>
      </c>
      <c r="DW123" s="910"/>
      <c r="DX123" s="910"/>
      <c r="DY123" s="910"/>
      <c r="DZ123" s="911"/>
    </row>
    <row r="124" spans="1:130" s="247" customFormat="1" ht="26.25" customHeight="1" thickBot="1">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481</v>
      </c>
      <c r="AB124" s="862"/>
      <c r="AC124" s="862"/>
      <c r="AD124" s="862"/>
      <c r="AE124" s="863"/>
      <c r="AF124" s="864" t="s">
        <v>485</v>
      </c>
      <c r="AG124" s="862"/>
      <c r="AH124" s="862"/>
      <c r="AI124" s="862"/>
      <c r="AJ124" s="863"/>
      <c r="AK124" s="864" t="s">
        <v>481</v>
      </c>
      <c r="AL124" s="862"/>
      <c r="AM124" s="862"/>
      <c r="AN124" s="862"/>
      <c r="AO124" s="863"/>
      <c r="AP124" s="909" t="s">
        <v>481</v>
      </c>
      <c r="AQ124" s="910"/>
      <c r="AR124" s="910"/>
      <c r="AS124" s="910"/>
      <c r="AT124" s="911"/>
      <c r="AU124" s="912" t="s">
        <v>487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16.3</v>
      </c>
      <c r="BR124" s="916"/>
      <c r="BS124" s="916"/>
      <c r="BT124" s="916"/>
      <c r="BU124" s="916"/>
      <c r="BV124" s="916">
        <v>20.399999999999999</v>
      </c>
      <c r="BW124" s="916"/>
      <c r="BX124" s="916"/>
      <c r="BY124" s="916"/>
      <c r="BZ124" s="916"/>
      <c r="CA124" s="916">
        <v>44.4</v>
      </c>
      <c r="CB124" s="916"/>
      <c r="CC124" s="916"/>
      <c r="CD124" s="916"/>
      <c r="CE124" s="916"/>
      <c r="CF124" s="806"/>
      <c r="CG124" s="807"/>
      <c r="CH124" s="807"/>
      <c r="CI124" s="807"/>
      <c r="CJ124" s="947"/>
      <c r="CK124" s="955"/>
      <c r="CL124" s="955"/>
      <c r="CM124" s="955"/>
      <c r="CN124" s="955"/>
      <c r="CO124" s="956"/>
      <c r="CP124" s="920" t="s">
        <v>488</v>
      </c>
      <c r="CQ124" s="921"/>
      <c r="CR124" s="921"/>
      <c r="CS124" s="921"/>
      <c r="CT124" s="921"/>
      <c r="CU124" s="921"/>
      <c r="CV124" s="921"/>
      <c r="CW124" s="921"/>
      <c r="CX124" s="921"/>
      <c r="CY124" s="921"/>
      <c r="CZ124" s="921"/>
      <c r="DA124" s="921"/>
      <c r="DB124" s="921"/>
      <c r="DC124" s="921"/>
      <c r="DD124" s="921"/>
      <c r="DE124" s="921"/>
      <c r="DF124" s="922"/>
      <c r="DG124" s="844" t="s">
        <v>442</v>
      </c>
      <c r="DH124" s="845"/>
      <c r="DI124" s="845"/>
      <c r="DJ124" s="845"/>
      <c r="DK124" s="846"/>
      <c r="DL124" s="847" t="s">
        <v>417</v>
      </c>
      <c r="DM124" s="845"/>
      <c r="DN124" s="845"/>
      <c r="DO124" s="845"/>
      <c r="DP124" s="846"/>
      <c r="DQ124" s="847" t="s">
        <v>481</v>
      </c>
      <c r="DR124" s="845"/>
      <c r="DS124" s="845"/>
      <c r="DT124" s="845"/>
      <c r="DU124" s="846"/>
      <c r="DV124" s="933" t="s">
        <v>442</v>
      </c>
      <c r="DW124" s="934"/>
      <c r="DX124" s="934"/>
      <c r="DY124" s="934"/>
      <c r="DZ124" s="935"/>
    </row>
    <row r="125" spans="1:130" s="247" customFormat="1" ht="26.25" customHeight="1">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442</v>
      </c>
      <c r="AB125" s="862"/>
      <c r="AC125" s="862"/>
      <c r="AD125" s="862"/>
      <c r="AE125" s="863"/>
      <c r="AF125" s="864" t="s">
        <v>442</v>
      </c>
      <c r="AG125" s="862"/>
      <c r="AH125" s="862"/>
      <c r="AI125" s="862"/>
      <c r="AJ125" s="863"/>
      <c r="AK125" s="864" t="s">
        <v>481</v>
      </c>
      <c r="AL125" s="862"/>
      <c r="AM125" s="862"/>
      <c r="AN125" s="862"/>
      <c r="AO125" s="863"/>
      <c r="AP125" s="909" t="s">
        <v>485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489</v>
      </c>
      <c r="CL125" s="937"/>
      <c r="CM125" s="937"/>
      <c r="CN125" s="937"/>
      <c r="CO125" s="938"/>
      <c r="CP125" s="945" t="s">
        <v>490</v>
      </c>
      <c r="CQ125" s="890"/>
      <c r="CR125" s="890"/>
      <c r="CS125" s="890"/>
      <c r="CT125" s="890"/>
      <c r="CU125" s="890"/>
      <c r="CV125" s="890"/>
      <c r="CW125" s="890"/>
      <c r="CX125" s="890"/>
      <c r="CY125" s="890"/>
      <c r="CZ125" s="890"/>
      <c r="DA125" s="890"/>
      <c r="DB125" s="890"/>
      <c r="DC125" s="890"/>
      <c r="DD125" s="890"/>
      <c r="DE125" s="890"/>
      <c r="DF125" s="891"/>
      <c r="DG125" s="946" t="s">
        <v>481</v>
      </c>
      <c r="DH125" s="927"/>
      <c r="DI125" s="927"/>
      <c r="DJ125" s="927"/>
      <c r="DK125" s="927"/>
      <c r="DL125" s="927" t="s">
        <v>486</v>
      </c>
      <c r="DM125" s="927"/>
      <c r="DN125" s="927"/>
      <c r="DO125" s="927"/>
      <c r="DP125" s="927"/>
      <c r="DQ125" s="927" t="s">
        <v>481</v>
      </c>
      <c r="DR125" s="927"/>
      <c r="DS125" s="927"/>
      <c r="DT125" s="927"/>
      <c r="DU125" s="927"/>
      <c r="DV125" s="928" t="s">
        <v>486</v>
      </c>
      <c r="DW125" s="928"/>
      <c r="DX125" s="928"/>
      <c r="DY125" s="928"/>
      <c r="DZ125" s="929"/>
    </row>
    <row r="126" spans="1:130" s="247" customFormat="1" ht="26.25" customHeight="1" thickBot="1">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481</v>
      </c>
      <c r="AB126" s="862"/>
      <c r="AC126" s="862"/>
      <c r="AD126" s="862"/>
      <c r="AE126" s="863"/>
      <c r="AF126" s="864" t="s">
        <v>481</v>
      </c>
      <c r="AG126" s="862"/>
      <c r="AH126" s="862"/>
      <c r="AI126" s="862"/>
      <c r="AJ126" s="863"/>
      <c r="AK126" s="864" t="s">
        <v>481</v>
      </c>
      <c r="AL126" s="862"/>
      <c r="AM126" s="862"/>
      <c r="AN126" s="862"/>
      <c r="AO126" s="863"/>
      <c r="AP126" s="909" t="s">
        <v>485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491</v>
      </c>
      <c r="CQ126" s="832"/>
      <c r="CR126" s="832"/>
      <c r="CS126" s="832"/>
      <c r="CT126" s="832"/>
      <c r="CU126" s="832"/>
      <c r="CV126" s="832"/>
      <c r="CW126" s="832"/>
      <c r="CX126" s="832"/>
      <c r="CY126" s="832"/>
      <c r="CZ126" s="832"/>
      <c r="DA126" s="832"/>
      <c r="DB126" s="832"/>
      <c r="DC126" s="832"/>
      <c r="DD126" s="832"/>
      <c r="DE126" s="832"/>
      <c r="DF126" s="833"/>
      <c r="DG126" s="898" t="s">
        <v>442</v>
      </c>
      <c r="DH126" s="899"/>
      <c r="DI126" s="899"/>
      <c r="DJ126" s="899"/>
      <c r="DK126" s="899"/>
      <c r="DL126" s="899" t="s">
        <v>443</v>
      </c>
      <c r="DM126" s="899"/>
      <c r="DN126" s="899"/>
      <c r="DO126" s="899"/>
      <c r="DP126" s="899"/>
      <c r="DQ126" s="899" t="s">
        <v>481</v>
      </c>
      <c r="DR126" s="899"/>
      <c r="DS126" s="899"/>
      <c r="DT126" s="899"/>
      <c r="DU126" s="899"/>
      <c r="DV126" s="876" t="s">
        <v>481</v>
      </c>
      <c r="DW126" s="876"/>
      <c r="DX126" s="876"/>
      <c r="DY126" s="876"/>
      <c r="DZ126" s="877"/>
    </row>
    <row r="127" spans="1:130" s="247" customFormat="1" ht="26.25" customHeight="1">
      <c r="A127" s="904"/>
      <c r="B127" s="905"/>
      <c r="C127" s="923" t="s">
        <v>492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1427</v>
      </c>
      <c r="AB127" s="862"/>
      <c r="AC127" s="862"/>
      <c r="AD127" s="862"/>
      <c r="AE127" s="863"/>
      <c r="AF127" s="864">
        <v>1881</v>
      </c>
      <c r="AG127" s="862"/>
      <c r="AH127" s="862"/>
      <c r="AI127" s="862"/>
      <c r="AJ127" s="863"/>
      <c r="AK127" s="864">
        <v>2000</v>
      </c>
      <c r="AL127" s="862"/>
      <c r="AM127" s="862"/>
      <c r="AN127" s="862"/>
      <c r="AO127" s="863"/>
      <c r="AP127" s="909">
        <v>0</v>
      </c>
      <c r="AQ127" s="910"/>
      <c r="AR127" s="910"/>
      <c r="AS127" s="910"/>
      <c r="AT127" s="911"/>
      <c r="AU127" s="283"/>
      <c r="AV127" s="283"/>
      <c r="AW127" s="283"/>
      <c r="AX127" s="926" t="s">
        <v>493</v>
      </c>
      <c r="AY127" s="894"/>
      <c r="AZ127" s="894"/>
      <c r="BA127" s="894"/>
      <c r="BB127" s="894"/>
      <c r="BC127" s="894"/>
      <c r="BD127" s="894"/>
      <c r="BE127" s="895"/>
      <c r="BF127" s="893" t="s">
        <v>494</v>
      </c>
      <c r="BG127" s="894"/>
      <c r="BH127" s="894"/>
      <c r="BI127" s="894"/>
      <c r="BJ127" s="894"/>
      <c r="BK127" s="894"/>
      <c r="BL127" s="895"/>
      <c r="BM127" s="893" t="s">
        <v>495</v>
      </c>
      <c r="BN127" s="894"/>
      <c r="BO127" s="894"/>
      <c r="BP127" s="894"/>
      <c r="BQ127" s="894"/>
      <c r="BR127" s="894"/>
      <c r="BS127" s="895"/>
      <c r="BT127" s="893" t="s">
        <v>496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497</v>
      </c>
      <c r="CQ127" s="832"/>
      <c r="CR127" s="832"/>
      <c r="CS127" s="832"/>
      <c r="CT127" s="832"/>
      <c r="CU127" s="832"/>
      <c r="CV127" s="832"/>
      <c r="CW127" s="832"/>
      <c r="CX127" s="832"/>
      <c r="CY127" s="832"/>
      <c r="CZ127" s="832"/>
      <c r="DA127" s="832"/>
      <c r="DB127" s="832"/>
      <c r="DC127" s="832"/>
      <c r="DD127" s="832"/>
      <c r="DE127" s="832"/>
      <c r="DF127" s="833"/>
      <c r="DG127" s="898" t="s">
        <v>442</v>
      </c>
      <c r="DH127" s="899"/>
      <c r="DI127" s="899"/>
      <c r="DJ127" s="899"/>
      <c r="DK127" s="899"/>
      <c r="DL127" s="899" t="s">
        <v>442</v>
      </c>
      <c r="DM127" s="899"/>
      <c r="DN127" s="899"/>
      <c r="DO127" s="899"/>
      <c r="DP127" s="899"/>
      <c r="DQ127" s="899" t="s">
        <v>481</v>
      </c>
      <c r="DR127" s="899"/>
      <c r="DS127" s="899"/>
      <c r="DT127" s="899"/>
      <c r="DU127" s="899"/>
      <c r="DV127" s="876" t="s">
        <v>481</v>
      </c>
      <c r="DW127" s="876"/>
      <c r="DX127" s="876"/>
      <c r="DY127" s="876"/>
      <c r="DZ127" s="877"/>
    </row>
    <row r="128" spans="1:130" s="247" customFormat="1" ht="26.25" customHeight="1" thickBot="1">
      <c r="A128" s="878" t="s">
        <v>498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499</v>
      </c>
      <c r="X128" s="880"/>
      <c r="Y128" s="880"/>
      <c r="Z128" s="881"/>
      <c r="AA128" s="882">
        <v>16190</v>
      </c>
      <c r="AB128" s="883"/>
      <c r="AC128" s="883"/>
      <c r="AD128" s="883"/>
      <c r="AE128" s="884"/>
      <c r="AF128" s="885">
        <v>16044</v>
      </c>
      <c r="AG128" s="883"/>
      <c r="AH128" s="883"/>
      <c r="AI128" s="883"/>
      <c r="AJ128" s="884"/>
      <c r="AK128" s="885">
        <v>15861</v>
      </c>
      <c r="AL128" s="883"/>
      <c r="AM128" s="883"/>
      <c r="AN128" s="883"/>
      <c r="AO128" s="884"/>
      <c r="AP128" s="886"/>
      <c r="AQ128" s="887"/>
      <c r="AR128" s="887"/>
      <c r="AS128" s="887"/>
      <c r="AT128" s="888"/>
      <c r="AU128" s="283"/>
      <c r="AV128" s="283"/>
      <c r="AW128" s="283"/>
      <c r="AX128" s="889" t="s">
        <v>500</v>
      </c>
      <c r="AY128" s="890"/>
      <c r="AZ128" s="890"/>
      <c r="BA128" s="890"/>
      <c r="BB128" s="890"/>
      <c r="BC128" s="890"/>
      <c r="BD128" s="890"/>
      <c r="BE128" s="891"/>
      <c r="BF128" s="868" t="s">
        <v>481</v>
      </c>
      <c r="BG128" s="869"/>
      <c r="BH128" s="869"/>
      <c r="BI128" s="869"/>
      <c r="BJ128" s="869"/>
      <c r="BK128" s="869"/>
      <c r="BL128" s="892"/>
      <c r="BM128" s="868">
        <v>14.85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501</v>
      </c>
      <c r="CQ128" s="810"/>
      <c r="CR128" s="810"/>
      <c r="CS128" s="810"/>
      <c r="CT128" s="810"/>
      <c r="CU128" s="810"/>
      <c r="CV128" s="810"/>
      <c r="CW128" s="810"/>
      <c r="CX128" s="810"/>
      <c r="CY128" s="810"/>
      <c r="CZ128" s="810"/>
      <c r="DA128" s="810"/>
      <c r="DB128" s="810"/>
      <c r="DC128" s="810"/>
      <c r="DD128" s="810"/>
      <c r="DE128" s="810"/>
      <c r="DF128" s="811"/>
      <c r="DG128" s="872" t="s">
        <v>442</v>
      </c>
      <c r="DH128" s="873"/>
      <c r="DI128" s="873"/>
      <c r="DJ128" s="873"/>
      <c r="DK128" s="873"/>
      <c r="DL128" s="873" t="s">
        <v>481</v>
      </c>
      <c r="DM128" s="873"/>
      <c r="DN128" s="873"/>
      <c r="DO128" s="873"/>
      <c r="DP128" s="873"/>
      <c r="DQ128" s="873" t="s">
        <v>442</v>
      </c>
      <c r="DR128" s="873"/>
      <c r="DS128" s="873"/>
      <c r="DT128" s="873"/>
      <c r="DU128" s="873"/>
      <c r="DV128" s="874" t="s">
        <v>481</v>
      </c>
      <c r="DW128" s="874"/>
      <c r="DX128" s="874"/>
      <c r="DY128" s="874"/>
      <c r="DZ128" s="875"/>
    </row>
    <row r="129" spans="1:131" s="247" customFormat="1" ht="26.25" customHeight="1">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502</v>
      </c>
      <c r="X129" s="859"/>
      <c r="Y129" s="859"/>
      <c r="Z129" s="860"/>
      <c r="AA129" s="861">
        <v>5170567</v>
      </c>
      <c r="AB129" s="862"/>
      <c r="AC129" s="862"/>
      <c r="AD129" s="862"/>
      <c r="AE129" s="863"/>
      <c r="AF129" s="864">
        <v>5171225</v>
      </c>
      <c r="AG129" s="862"/>
      <c r="AH129" s="862"/>
      <c r="AI129" s="862"/>
      <c r="AJ129" s="863"/>
      <c r="AK129" s="864">
        <v>5238736</v>
      </c>
      <c r="AL129" s="862"/>
      <c r="AM129" s="862"/>
      <c r="AN129" s="862"/>
      <c r="AO129" s="863"/>
      <c r="AP129" s="865"/>
      <c r="AQ129" s="866"/>
      <c r="AR129" s="866"/>
      <c r="AS129" s="866"/>
      <c r="AT129" s="867"/>
      <c r="AU129" s="285"/>
      <c r="AV129" s="285"/>
      <c r="AW129" s="285"/>
      <c r="AX129" s="831" t="s">
        <v>503</v>
      </c>
      <c r="AY129" s="832"/>
      <c r="AZ129" s="832"/>
      <c r="BA129" s="832"/>
      <c r="BB129" s="832"/>
      <c r="BC129" s="832"/>
      <c r="BD129" s="832"/>
      <c r="BE129" s="833"/>
      <c r="BF129" s="851" t="s">
        <v>481</v>
      </c>
      <c r="BG129" s="852"/>
      <c r="BH129" s="852"/>
      <c r="BI129" s="852"/>
      <c r="BJ129" s="852"/>
      <c r="BK129" s="852"/>
      <c r="BL129" s="853"/>
      <c r="BM129" s="851">
        <v>19.850000000000001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505</v>
      </c>
      <c r="X130" s="859"/>
      <c r="Y130" s="859"/>
      <c r="Z130" s="860"/>
      <c r="AA130" s="861">
        <v>598874</v>
      </c>
      <c r="AB130" s="862"/>
      <c r="AC130" s="862"/>
      <c r="AD130" s="862"/>
      <c r="AE130" s="863"/>
      <c r="AF130" s="864">
        <v>618309</v>
      </c>
      <c r="AG130" s="862"/>
      <c r="AH130" s="862"/>
      <c r="AI130" s="862"/>
      <c r="AJ130" s="863"/>
      <c r="AK130" s="864">
        <v>615839</v>
      </c>
      <c r="AL130" s="862"/>
      <c r="AM130" s="862"/>
      <c r="AN130" s="862"/>
      <c r="AO130" s="863"/>
      <c r="AP130" s="865"/>
      <c r="AQ130" s="866"/>
      <c r="AR130" s="866"/>
      <c r="AS130" s="866"/>
      <c r="AT130" s="867"/>
      <c r="AU130" s="285"/>
      <c r="AV130" s="285"/>
      <c r="AW130" s="285"/>
      <c r="AX130" s="831" t="s">
        <v>506</v>
      </c>
      <c r="AY130" s="832"/>
      <c r="AZ130" s="832"/>
      <c r="BA130" s="832"/>
      <c r="BB130" s="832"/>
      <c r="BC130" s="832"/>
      <c r="BD130" s="832"/>
      <c r="BE130" s="833"/>
      <c r="BF130" s="834">
        <v>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507</v>
      </c>
      <c r="X131" s="842"/>
      <c r="Y131" s="842"/>
      <c r="Z131" s="843"/>
      <c r="AA131" s="844">
        <v>4571693</v>
      </c>
      <c r="AB131" s="845"/>
      <c r="AC131" s="845"/>
      <c r="AD131" s="845"/>
      <c r="AE131" s="846"/>
      <c r="AF131" s="847">
        <v>4552916</v>
      </c>
      <c r="AG131" s="845"/>
      <c r="AH131" s="845"/>
      <c r="AI131" s="845"/>
      <c r="AJ131" s="846"/>
      <c r="AK131" s="847">
        <v>4622897</v>
      </c>
      <c r="AL131" s="845"/>
      <c r="AM131" s="845"/>
      <c r="AN131" s="845"/>
      <c r="AO131" s="846"/>
      <c r="AP131" s="848"/>
      <c r="AQ131" s="849"/>
      <c r="AR131" s="849"/>
      <c r="AS131" s="849"/>
      <c r="AT131" s="850"/>
      <c r="AU131" s="285"/>
      <c r="AV131" s="285"/>
      <c r="AW131" s="285"/>
      <c r="AX131" s="809" t="s">
        <v>508</v>
      </c>
      <c r="AY131" s="810"/>
      <c r="AZ131" s="810"/>
      <c r="BA131" s="810"/>
      <c r="BB131" s="810"/>
      <c r="BC131" s="810"/>
      <c r="BD131" s="810"/>
      <c r="BE131" s="811"/>
      <c r="BF131" s="812">
        <v>44.4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510</v>
      </c>
      <c r="W132" s="822"/>
      <c r="X132" s="822"/>
      <c r="Y132" s="822"/>
      <c r="Z132" s="823"/>
      <c r="AA132" s="824">
        <v>2.261547309</v>
      </c>
      <c r="AB132" s="825"/>
      <c r="AC132" s="825"/>
      <c r="AD132" s="825"/>
      <c r="AE132" s="826"/>
      <c r="AF132" s="827">
        <v>1.7050830720000001</v>
      </c>
      <c r="AG132" s="825"/>
      <c r="AH132" s="825"/>
      <c r="AI132" s="825"/>
      <c r="AJ132" s="826"/>
      <c r="AK132" s="827">
        <v>2.0359095169999999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511</v>
      </c>
      <c r="W133" s="801"/>
      <c r="X133" s="801"/>
      <c r="Y133" s="801"/>
      <c r="Z133" s="802"/>
      <c r="AA133" s="803">
        <v>1.5</v>
      </c>
      <c r="AB133" s="804"/>
      <c r="AC133" s="804"/>
      <c r="AD133" s="804"/>
      <c r="AE133" s="805"/>
      <c r="AF133" s="803">
        <v>1.7</v>
      </c>
      <c r="AG133" s="804"/>
      <c r="AH133" s="804"/>
      <c r="AI133" s="804"/>
      <c r="AJ133" s="805"/>
      <c r="AK133" s="803">
        <v>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XW+nY3l7hdlnAkLkUXupiakOarrw5Q4rUVWtGvWJmiEBeZMSkBIEHF3bPdGj70qjrfoYQeDZDnPj7EhoC2Mqig==" saltValue="hDFUeoxQ5VQtOkrLN+xX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1" zoomScaleNormal="85" zoomScaleSheetLayoutView="71"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KZdN89H6yYNuzj01ctzNkG+W3gFJy677RqUE732zbf8KCuMzlN18arFeWhfJWbL+S3OUlUt7kAYxWK9mQMyyNw==" saltValue="MknDmYwsTHi0N9J4c7f5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8RgF/X3LeRy88z8I9tYeiRWi+y2xs3GtjroEUHqVJS907RVZAcrVKZubak+dPixfkPu5yuCYD6iJuvXeAPs6w==" saltValue="ozPxbxr0bPTiAE3VWmrl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sqref="A1:A1048576"/>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2" t="s">
        <v>515</v>
      </c>
      <c r="AP7" s="304"/>
      <c r="AQ7" s="305" t="s">
        <v>516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3"/>
      <c r="AP8" s="310" t="s">
        <v>517</v>
      </c>
      <c r="AQ8" s="311" t="s">
        <v>518</v>
      </c>
      <c r="AR8" s="312" t="s">
        <v>519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6" t="s">
        <v>520</v>
      </c>
      <c r="AL9" s="1237"/>
      <c r="AM9" s="1237"/>
      <c r="AN9" s="1238"/>
      <c r="AO9" s="313">
        <v>1558789</v>
      </c>
      <c r="AP9" s="313">
        <v>74292</v>
      </c>
      <c r="AQ9" s="314">
        <v>56845</v>
      </c>
      <c r="AR9" s="315">
        <v>30.7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6" t="s">
        <v>521</v>
      </c>
      <c r="AL10" s="1237"/>
      <c r="AM10" s="1237"/>
      <c r="AN10" s="1238"/>
      <c r="AO10" s="316">
        <v>254371</v>
      </c>
      <c r="AP10" s="316">
        <v>12123</v>
      </c>
      <c r="AQ10" s="317">
        <v>5922</v>
      </c>
      <c r="AR10" s="318">
        <v>104.7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6" t="s">
        <v>522</v>
      </c>
      <c r="AL11" s="1237"/>
      <c r="AM11" s="1237"/>
      <c r="AN11" s="1238"/>
      <c r="AO11" s="316">
        <v>354229</v>
      </c>
      <c r="AP11" s="316">
        <v>16883</v>
      </c>
      <c r="AQ11" s="317">
        <v>8264</v>
      </c>
      <c r="AR11" s="318">
        <v>104.3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6" t="s">
        <v>523</v>
      </c>
      <c r="AL12" s="1237"/>
      <c r="AM12" s="1237"/>
      <c r="AN12" s="1238"/>
      <c r="AO12" s="316">
        <v>12135</v>
      </c>
      <c r="AP12" s="316">
        <v>578</v>
      </c>
      <c r="AQ12" s="317">
        <v>284</v>
      </c>
      <c r="AR12" s="318">
        <v>103.5</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6" t="s">
        <v>524</v>
      </c>
      <c r="AL13" s="1237"/>
      <c r="AM13" s="1237"/>
      <c r="AN13" s="1238"/>
      <c r="AO13" s="316" t="s">
        <v>525</v>
      </c>
      <c r="AP13" s="316" t="s">
        <v>525</v>
      </c>
      <c r="AQ13" s="317">
        <v>20</v>
      </c>
      <c r="AR13" s="318" t="s">
        <v>525</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6" t="s">
        <v>526</v>
      </c>
      <c r="AL14" s="1237"/>
      <c r="AM14" s="1237"/>
      <c r="AN14" s="1238"/>
      <c r="AO14" s="316">
        <v>73152</v>
      </c>
      <c r="AP14" s="316">
        <v>3486</v>
      </c>
      <c r="AQ14" s="317">
        <v>2517</v>
      </c>
      <c r="AR14" s="318">
        <v>38.5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6" t="s">
        <v>527</v>
      </c>
      <c r="AL15" s="1237"/>
      <c r="AM15" s="1237"/>
      <c r="AN15" s="1238"/>
      <c r="AO15" s="316">
        <v>34665</v>
      </c>
      <c r="AP15" s="316">
        <v>1652</v>
      </c>
      <c r="AQ15" s="317">
        <v>1185</v>
      </c>
      <c r="AR15" s="318">
        <v>39.4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9" t="s">
        <v>528</v>
      </c>
      <c r="AL16" s="1240"/>
      <c r="AM16" s="1240"/>
      <c r="AN16" s="1241"/>
      <c r="AO16" s="316">
        <v>-130533</v>
      </c>
      <c r="AP16" s="316">
        <v>-6221</v>
      </c>
      <c r="AQ16" s="317">
        <v>-4726</v>
      </c>
      <c r="AR16" s="318">
        <v>31.6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9" t="s">
        <v>185</v>
      </c>
      <c r="AL17" s="1240"/>
      <c r="AM17" s="1240"/>
      <c r="AN17" s="1241"/>
      <c r="AO17" s="316">
        <v>2156808</v>
      </c>
      <c r="AP17" s="316">
        <v>102793</v>
      </c>
      <c r="AQ17" s="317">
        <v>70311</v>
      </c>
      <c r="AR17" s="318">
        <v>46.2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3" t="s">
        <v>533</v>
      </c>
      <c r="AL21" s="1234"/>
      <c r="AM21" s="1234"/>
      <c r="AN21" s="1235"/>
      <c r="AO21" s="328">
        <v>8.15</v>
      </c>
      <c r="AP21" s="329">
        <v>6.54</v>
      </c>
      <c r="AQ21" s="330">
        <v>1.61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3" t="s">
        <v>534</v>
      </c>
      <c r="AL22" s="1234"/>
      <c r="AM22" s="1234"/>
      <c r="AN22" s="1235"/>
      <c r="AO22" s="333">
        <v>94.3</v>
      </c>
      <c r="AP22" s="334">
        <v>97.4</v>
      </c>
      <c r="AQ22" s="335">
        <v>-3.1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2" t="s">
        <v>515</v>
      </c>
      <c r="AP30" s="304"/>
      <c r="AQ30" s="305" t="s">
        <v>516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3"/>
      <c r="AP31" s="310" t="s">
        <v>517</v>
      </c>
      <c r="AQ31" s="311" t="s">
        <v>518</v>
      </c>
      <c r="AR31" s="312" t="s">
        <v>519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4" t="s">
        <v>538</v>
      </c>
      <c r="AL32" s="1225"/>
      <c r="AM32" s="1225"/>
      <c r="AN32" s="1226"/>
      <c r="AO32" s="343">
        <v>572769</v>
      </c>
      <c r="AP32" s="343">
        <v>27298</v>
      </c>
      <c r="AQ32" s="344">
        <v>31480</v>
      </c>
      <c r="AR32" s="345">
        <v>-13.3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4" t="s">
        <v>539</v>
      </c>
      <c r="AL33" s="1225"/>
      <c r="AM33" s="1225"/>
      <c r="AN33" s="1226"/>
      <c r="AO33" s="343" t="s">
        <v>525</v>
      </c>
      <c r="AP33" s="343" t="s">
        <v>525</v>
      </c>
      <c r="AQ33" s="344" t="s">
        <v>525</v>
      </c>
      <c r="AR33" s="345" t="s">
        <v>525</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4" t="s">
        <v>540</v>
      </c>
      <c r="AL34" s="1225"/>
      <c r="AM34" s="1225"/>
      <c r="AN34" s="1226"/>
      <c r="AO34" s="343" t="s">
        <v>525</v>
      </c>
      <c r="AP34" s="343" t="s">
        <v>525</v>
      </c>
      <c r="AQ34" s="344">
        <v>0</v>
      </c>
      <c r="AR34" s="345" t="s">
        <v>525</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4" t="s">
        <v>541</v>
      </c>
      <c r="AL35" s="1225"/>
      <c r="AM35" s="1225"/>
      <c r="AN35" s="1226"/>
      <c r="AO35" s="343">
        <v>118906</v>
      </c>
      <c r="AP35" s="343">
        <v>5667</v>
      </c>
      <c r="AQ35" s="344">
        <v>9510</v>
      </c>
      <c r="AR35" s="345">
        <v>-40.4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4" t="s">
        <v>542</v>
      </c>
      <c r="AL36" s="1225"/>
      <c r="AM36" s="1225"/>
      <c r="AN36" s="1226"/>
      <c r="AO36" s="343">
        <v>32143</v>
      </c>
      <c r="AP36" s="343">
        <v>1532</v>
      </c>
      <c r="AQ36" s="344">
        <v>2191</v>
      </c>
      <c r="AR36" s="345">
        <v>-30.1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4" t="s">
        <v>543</v>
      </c>
      <c r="AL37" s="1225"/>
      <c r="AM37" s="1225"/>
      <c r="AN37" s="1226"/>
      <c r="AO37" s="343">
        <v>2000</v>
      </c>
      <c r="AP37" s="343">
        <v>95</v>
      </c>
      <c r="AQ37" s="344">
        <v>905</v>
      </c>
      <c r="AR37" s="345">
        <v>-89.5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7" t="s">
        <v>544</v>
      </c>
      <c r="AL38" s="1228"/>
      <c r="AM38" s="1228"/>
      <c r="AN38" s="1229"/>
      <c r="AO38" s="346" t="s">
        <v>525</v>
      </c>
      <c r="AP38" s="346" t="s">
        <v>525</v>
      </c>
      <c r="AQ38" s="347">
        <v>0</v>
      </c>
      <c r="AR38" s="335" t="s">
        <v>525</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7" t="s">
        <v>545</v>
      </c>
      <c r="AL39" s="1228"/>
      <c r="AM39" s="1228"/>
      <c r="AN39" s="1229"/>
      <c r="AO39" s="343">
        <v>-15861</v>
      </c>
      <c r="AP39" s="343">
        <v>-756</v>
      </c>
      <c r="AQ39" s="344">
        <v>-3197</v>
      </c>
      <c r="AR39" s="345">
        <v>-76.400000000000006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4" t="s">
        <v>546</v>
      </c>
      <c r="AL40" s="1225"/>
      <c r="AM40" s="1225"/>
      <c r="AN40" s="1226"/>
      <c r="AO40" s="343">
        <v>-615839</v>
      </c>
      <c r="AP40" s="343">
        <v>-29351</v>
      </c>
      <c r="AQ40" s="344">
        <v>-28113</v>
      </c>
      <c r="AR40" s="345">
        <v>4.4000000000000004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0" t="s">
        <v>297</v>
      </c>
      <c r="AL41" s="1231"/>
      <c r="AM41" s="1231"/>
      <c r="AN41" s="1232"/>
      <c r="AO41" s="343">
        <v>94118</v>
      </c>
      <c r="AP41" s="343">
        <v>4486</v>
      </c>
      <c r="AQ41" s="344">
        <v>12777</v>
      </c>
      <c r="AR41" s="345">
        <v>-64.900000000000006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7" t="s">
        <v>515</v>
      </c>
      <c r="AN49" s="1219" t="s">
        <v>550</v>
      </c>
      <c r="AO49" s="1220"/>
      <c r="AP49" s="1220"/>
      <c r="AQ49" s="1220"/>
      <c r="AR49" s="1221"/>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8"/>
      <c r="AN50" s="359" t="s">
        <v>551</v>
      </c>
      <c r="AO50" s="360" t="s">
        <v>552</v>
      </c>
      <c r="AP50" s="361" t="s">
        <v>553</v>
      </c>
      <c r="AQ50" s="362" t="s">
        <v>554</v>
      </c>
      <c r="AR50" s="363" t="s">
        <v>555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1066986</v>
      </c>
      <c r="AN51" s="365">
        <v>49370</v>
      </c>
      <c r="AO51" s="366">
        <v>88.5</v>
      </c>
      <c r="AP51" s="367">
        <v>49919</v>
      </c>
      <c r="AQ51" s="368">
        <v>-6.3</v>
      </c>
      <c r="AR51" s="369">
        <v>94.8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1026502</v>
      </c>
      <c r="AN52" s="373">
        <v>47497</v>
      </c>
      <c r="AO52" s="374">
        <v>84.3</v>
      </c>
      <c r="AP52" s="375">
        <v>26398</v>
      </c>
      <c r="AQ52" s="376">
        <v>-8.6999999999999993</v>
      </c>
      <c r="AR52" s="377">
        <v>93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1077104</v>
      </c>
      <c r="AN53" s="365">
        <v>49875</v>
      </c>
      <c r="AO53" s="366">
        <v>1</v>
      </c>
      <c r="AP53" s="367">
        <v>47738</v>
      </c>
      <c r="AQ53" s="368">
        <v>-4.4000000000000004</v>
      </c>
      <c r="AR53" s="369">
        <v>5.4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605602</v>
      </c>
      <c r="AN54" s="373">
        <v>28042</v>
      </c>
      <c r="AO54" s="374">
        <v>-41</v>
      </c>
      <c r="AP54" s="375">
        <v>24937</v>
      </c>
      <c r="AQ54" s="376">
        <v>-5.5</v>
      </c>
      <c r="AR54" s="377">
        <v>-35.5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1830619</v>
      </c>
      <c r="AN55" s="365">
        <v>85639</v>
      </c>
      <c r="AO55" s="366">
        <v>71.7</v>
      </c>
      <c r="AP55" s="367">
        <v>52191</v>
      </c>
      <c r="AQ55" s="368">
        <v>9.3000000000000007</v>
      </c>
      <c r="AR55" s="369">
        <v>62.4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1235933</v>
      </c>
      <c r="AN56" s="373">
        <v>57819</v>
      </c>
      <c r="AO56" s="374">
        <v>106.2</v>
      </c>
      <c r="AP56" s="375">
        <v>24843</v>
      </c>
      <c r="AQ56" s="376">
        <v>-0.4</v>
      </c>
      <c r="AR56" s="377">
        <v>106.6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1627941</v>
      </c>
      <c r="AN57" s="365">
        <v>76681</v>
      </c>
      <c r="AO57" s="366">
        <v>-10.5</v>
      </c>
      <c r="AP57" s="367">
        <v>47387</v>
      </c>
      <c r="AQ57" s="368">
        <v>-9.1999999999999993</v>
      </c>
      <c r="AR57" s="369">
        <v>-1.3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1407767</v>
      </c>
      <c r="AN58" s="373">
        <v>66310</v>
      </c>
      <c r="AO58" s="374">
        <v>14.7</v>
      </c>
      <c r="AP58" s="375">
        <v>24928</v>
      </c>
      <c r="AQ58" s="376">
        <v>0.3</v>
      </c>
      <c r="AR58" s="377">
        <v>14.4</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2559176</v>
      </c>
      <c r="AN59" s="365">
        <v>121970</v>
      </c>
      <c r="AO59" s="366">
        <v>59.1</v>
      </c>
      <c r="AP59" s="367">
        <v>51264</v>
      </c>
      <c r="AQ59" s="368">
        <v>8.1999999999999993</v>
      </c>
      <c r="AR59" s="369">
        <v>50.9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2137880</v>
      </c>
      <c r="AN60" s="373">
        <v>101891</v>
      </c>
      <c r="AO60" s="374">
        <v>53.7</v>
      </c>
      <c r="AP60" s="375">
        <v>26040</v>
      </c>
      <c r="AQ60" s="376">
        <v>4.5</v>
      </c>
      <c r="AR60" s="377">
        <v>49.2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1632365</v>
      </c>
      <c r="AN61" s="380">
        <v>76707</v>
      </c>
      <c r="AO61" s="381">
        <v>42</v>
      </c>
      <c r="AP61" s="382">
        <v>49700</v>
      </c>
      <c r="AQ61" s="383">
        <v>-0.5</v>
      </c>
      <c r="AR61" s="369">
        <v>42.5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1282737</v>
      </c>
      <c r="AN62" s="373">
        <v>60312</v>
      </c>
      <c r="AO62" s="374">
        <v>43.6</v>
      </c>
      <c r="AP62" s="375">
        <v>25429</v>
      </c>
      <c r="AQ62" s="376">
        <v>-2</v>
      </c>
      <c r="AR62" s="377">
        <v>45.6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rt0uBPxZH7PwhFHCCwTyaFpyJyQShDjBlCR77a/ZIVYfATok2CsoV1pivE7louGx8T3Bv5CNu63kIV3gewCTbg==" saltValue="XEXYLl0OSCSiO4bilkD8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564</v>
      </c>
    </row>
    <row r="120" spans="125:125" ht="13.5" hidden="1" customHeight="1"/>
    <row r="121" spans="125:125" ht="13.5" hidden="1" customHeight="1">
      <c r="DU121" s="291"/>
    </row>
  </sheetData>
  <sheetProtection algorithmName="SHA-512" hashValue="awPHrCC4w9cfTP/FauocBdf966Vjy3pO9PGQXrRuHxja0983GoW3K1O8LCChCWBnNryMtOjpxhR2ZBTbn4g6FA==" saltValue="zo6u/Ebkw+2eYrkR/Iyk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565</v>
      </c>
    </row>
  </sheetData>
  <sheetProtection algorithmName="SHA-512" hashValue="7UxCEd8MyFmT4jBpj4MVyhWuCEw3qHUVDDFGvG2t2z+vNemdH++3t3/mXEiqiyqHNrt9o+e7h/eH0B6iHo5uGA==" saltValue="YUAiLOSZXLA51hebzG7l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election sqref="A1:XFD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42" t="s">
        <v>3</v>
      </c>
      <c r="D47" s="1242"/>
      <c r="E47" s="1243"/>
      <c r="F47" s="11">
        <v>27.12</v>
      </c>
      <c r="G47" s="12">
        <v>24.54</v>
      </c>
      <c r="H47" s="12">
        <v>19.829999999999998</v>
      </c>
      <c r="I47" s="12">
        <v>20.41</v>
      </c>
      <c r="J47" s="13">
        <v>18.239999999999998</v>
      </c>
    </row>
    <row r="48" spans="2:10" ht="57.75" customHeight="1">
      <c r="B48" s="14"/>
      <c r="C48" s="1244" t="s">
        <v>4</v>
      </c>
      <c r="D48" s="1244"/>
      <c r="E48" s="1245"/>
      <c r="F48" s="15">
        <v>11.98</v>
      </c>
      <c r="G48" s="16">
        <v>13.15</v>
      </c>
      <c r="H48" s="16">
        <v>12.15</v>
      </c>
      <c r="I48" s="16">
        <v>11.69</v>
      </c>
      <c r="J48" s="17">
        <v>13.12</v>
      </c>
    </row>
    <row r="49" spans="2:10" ht="57.75" customHeight="1" thickBot="1">
      <c r="B49" s="18"/>
      <c r="C49" s="1246" t="s">
        <v>5</v>
      </c>
      <c r="D49" s="1246"/>
      <c r="E49" s="1247"/>
      <c r="F49" s="19" t="s">
        <v>571</v>
      </c>
      <c r="G49" s="20" t="s">
        <v>572</v>
      </c>
      <c r="H49" s="20" t="s">
        <v>573</v>
      </c>
      <c r="I49" s="20" t="s">
        <v>574</v>
      </c>
      <c r="J49" s="21" t="s">
        <v>575</v>
      </c>
    </row>
    <row r="50" spans="2:10" ht="13.5" customHeight="1"/>
  </sheetData>
  <sheetProtection algorithmName="SHA-512" hashValue="77i/I3VxQyaUyVx0HfUJ3gbnO9p1T7vZsLq30qsXafP2vU+pJjg83sSDUP1Zu3c8G78xkjdD0J00Z2berkqpZQ==" saltValue="a8sZZT6iaXVsHSw9K8qF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2021-10-27T11:33:20Z</cp:lastPrinted>
  <dcterms:created xsi:type="dcterms:W3CDTF">2021-02-05T04:16:41Z</dcterms:created>
  <dcterms:modified xsi:type="dcterms:W3CDTF">2021-10-28T03:01:02Z</dcterms:modified>
  <cp:category/>
</cp:coreProperties>
</file>