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tabRatio="746"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<sst xmlns="http://schemas.openxmlformats.org/spreadsheetml/2006/main" count="1093" uniqueCount="611">
  <si>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</si>
  <si>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</si>
  <si>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</si>
  <si>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</si>
  <si>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</si>
  <si>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</si>
  <si>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</si>
  <si>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</si>
  <si>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</si>
  <si>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</si>
  <si>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</si>
  <si>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</si>
  <si>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</si>
  <si>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</si>
  <si>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</si>
  <si>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</si>
  <si>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</si>
  <si>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</si>
  <si>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</si>
  <si>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</si>
  <si>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</si>
  <si>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</si>
  <si>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</si>
  <si>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</si>
  <si>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</si>
  <si>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</si>
  <si>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</si>
  <si>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</si>
  <si>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</si>
  <si>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</si>
  <si>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</si>
  <si>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</si>
  <si>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</si>
  <si>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</si>
  <si>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</si>
  <si>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</si>
  <si>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</si>
  <si>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</si>
  <si>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</si>
  <si>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</si>
  <si>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</si>
  <si>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</si>
  <si>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</si>
  <si>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</si>
  <si>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</si>
  <si>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</si>
  <si>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</si>
  <si>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</si>
  <si>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</si>
  <si>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</si>
  <si>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</si>
  <si>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</si>
  <si>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</si>
  <si>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</si>
  <si>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</si>
  <si>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</si>
  <si>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</si>
  <si>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</si>
  <si>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</si>
  <si>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</si>
  <si>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</si>
  <si>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</si>
  <si>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</si>
  <si>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</si>
  <si>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</si>
  <si>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</si>
  <si>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</si>
  <si>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</si>
  <si>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</si>
  <si>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</si>
  <si>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</si>
  <si>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</si>
  <si>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</si>
  <si>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</si>
  <si>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</si>
  <si>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</si>
  <si>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</si>
  <si>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</si>
  <si>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</si>
  <si>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</si>
  <si>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</si>
  <si>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</si>
  <si>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</si>
  <si>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</si>
  <si>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</si>
  <si>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</si>
  <si>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</si>
  <si>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</si>
  <si>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</si>
  <si>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</si>
  <si>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</si>
  <si>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</si>
  <si>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</si>
  <si>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</si>
  <si>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</si>
  <si>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</si>
  <si>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</si>
  <si>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</si>
  <si>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</si>
  <si>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</si>
  <si>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</si>
  <si>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</si>
  <si>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</si>
  <si>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</si>
  <si>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</si>
  <si>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</si>
  <si>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</si>
  <si>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</si>
  <si>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</si>
  <si>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</si>
  <si>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</si>
  <si>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</si>
  <si>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</si>
  <si>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</si>
  <si>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</si>
  <si>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</si>
  <si>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</si>
  <si>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</si>
  <si>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</si>
  <si>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</si>
  <si>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</si>
  <si>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</si>
  <si>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</si>
  <si>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</si>
  <si>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</si>
  <si>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</si>
  <si>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</si>
  <si>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</si>
  <si>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</si>
  <si>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</si>
  <si>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</si>
  <si>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</si>
  <si>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</si>
  <si>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</si>
  <si>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</si>
  <si>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</si>
  <si>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</si>
  <si>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</si>
  <si>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</si>
  <si>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</si>
  <si>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</si>
  <si>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</si>
  <si>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</si>
  <si>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</si>
  <si>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</si>
  <si>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</si>
  <si>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</si>
  <si>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</si>
  <si>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</si>
  <si>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</si>
  <si>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</si>
  <si>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</si>
  <si>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</si>
  <si>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</si>
  <si>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</si>
  <si>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</si>
  <si>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</si>
  <si>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</si>
  <si>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</si>
  <si>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</si>
  <si>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</si>
  <si>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</si>
  <si>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</si>
  <si>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</si>
  <si>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</si>
  <si>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</si>
  <si>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</si>
  <si>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</si>
  <si>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</si>
  <si>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</si>
  <si>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</si>
  <si>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</si>
  <si>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</si>
  <si>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</si>
  <si>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</si>
  <si>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</si>
  <si>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</si>
  <si>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</si>
  <si>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</si>
  <si>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</si>
  <si>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</si>
  <si>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</si>
  <si>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</si>
  <si>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</si>
  <si>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</si>
  <si>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</si>
  <si>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</si>
  <si>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</si>
  <si>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</si>
  <si>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</si>
  <si>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</si>
  <si>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</si>
  <si>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</si>
  <si>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</si>
  <si>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</si>
  <si>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</si>
  <si>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</si>
  <si>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</si>
  <si>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</si>
  <si>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</si>
  <si>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</si>
  <si>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</si>
  <si>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</si>
  <si>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</si>
  <si>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</si>
  <si>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</si>
  <si>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</si>
  <si>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</si>
  <si>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</si>
  <si>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</si>
  <si>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</si>
  <si>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</si>
  <si>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</si>
  <si>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愛媛県東温市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</si>
  <si>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</si>
  <si>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</si>
  <si>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</si>
  <si>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</si>
  <si>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</si>
  <si>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</si>
  <si>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</si>
  <si>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</si>
  <si>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</si>
  <si>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</si>
  <si>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</si>
  <si>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</si>
  <si>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</si>
  <si>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</si>
  <si>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</si>
  <si>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</si>
  <si>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</si>
  <si>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</si>
  <si>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</si>
  <si>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</si>
  <si>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</si>
  <si>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</si>
  <si>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</si>
  <si>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</si>
  <si>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</si>
  <si>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</si>
  <si>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</si>
  <si>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</si>
  <si>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</si>
  <si>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</si>
  <si>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</si>
  <si>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</si>
  <si>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</si>
  <si>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</si>
  <si>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</si>
  <si>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</si>
  <si>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</si>
  <si>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</si>
  <si>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</si>
  <si>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</si>
  <si>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</si>
  <si>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</si>
  <si>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</si>
  <si>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</si>
  <si>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</si>
  <si>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</si>
  <si>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</si>
  <si>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</si>
  <si>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</si>
  <si>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</si>
  <si>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</si>
  <si>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</si>
  <si>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</si>
  <si>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</si>
  <si>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</si>
  <si>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</si>
  <si>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</si>
  <si>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</si>
  <si>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</si>
  <si>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</si>
  <si>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</si>
  <si>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</si>
  <si>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</si>
  <si>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</si>
  <si>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</si>
  <si>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</si>
  <si>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</si>
  <si>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</si>
  <si>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</si>
  <si>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</si>
  <si>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</si>
  <si>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</si>
  <si>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</si>
  <si>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</si>
  <si>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</si>
  <si>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</si>
  <si>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</si>
  <si>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</si>
  <si>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</si>
  <si>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</si>
  <si>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</si>
  <si>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</si>
  <si>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</si>
  <si>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</si>
  <si>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</si>
  <si>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</si>
  <si>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</si>
  <si>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</si>
  <si>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</si>
  <si>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</si>
  <si>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</si>
  <si>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</si>
  <si>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</si>
  <si>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</si>
  <si>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</si>
  <si>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</si>
  <si>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</si>
  <si>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</si>
  <si>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</si>
  <si>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</si>
  <si>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</si>
  <si>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</si>
  <si>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</si>
  <si>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</si>
  <si>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</si>
  <si>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</si>
  <si>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</si>
  <si>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</si>
  <si>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</si>
  <si>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</si>
  <si>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</si>
  <si>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</si>
  <si>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</si>
  <si>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</si>
  <si>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</si>
  <si>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</si>
  <si>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</si>
  <si>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</si>
  <si>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</si>
  <si>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</si>
  <si>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</si>
  <si>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</si>
  <si>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</si>
  <si>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</si>
  <si>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</si>
  <si>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</si>
  <si>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</si>
  <si>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</si>
  <si>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</si>
  <si>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</si>
  <si>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</si>
  <si>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</si>
  <si>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</si>
  <si>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</si>
  <si>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</si>
  <si>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</si>
  <si>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</si>
  <si>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</si>
  <si>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</si>
  <si>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</si>
  <si>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</si>
  <si>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</si>
  <si>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</si>
  <si>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</si>
  <si>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</si>
  <si>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</si>
  <si>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</si>
  <si>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</si>
  <si>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</si>
  <si>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</si>
  <si>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</si>
  <si>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</si>
  <si>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</si>
  <si>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愛媛県東温市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</si>
  <si>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</si>
  <si>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</si>
  <si>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</si>
  <si>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</si>
  <si>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</si>
  <si>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</si>
  <si>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</si>
  <si>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</si>
  <si>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</si>
  <si>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</si>
  <si>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</si>
  <si>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</si>
  <si>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</si>
  <si>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</si>
  <si>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</si>
  <si>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</si>
  <si>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</si>
  <si>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</si>
  <si>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</si>
  <si>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</si>
  <si>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</si>
  <si>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</si>
  <si>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</si>
  <si>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</si>
  <si>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</si>
  <si>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</si>
  <si>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</si>
  <si>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</si>
  <si>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</si>
  <si>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</si>
  <si>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</si>
  <si>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</si>
  <si>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</si>
  <si>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</si>
  <si>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</si>
  <si>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</si>
  <si>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</si>
  <si>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</si>
  <si>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</si>
  <si>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</si>
  <si>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</si>
  <si>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</si>
  <si>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</si>
  <si>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</si>
  <si>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</si>
  <si>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</si>
  <si>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</si>
  <si>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</si>
  <si>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</si>
  <si>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</si>
  <si>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</si>
  <si>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</si>
  <si>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</si>
  <si>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</si>
  <si>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</si>
  <si>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</si>
  <si>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</si>
  <si>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</si>
  <si>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</si>
  <si>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</si>
  <si>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</si>
  <si>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</si>
  <si>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</si>
  <si>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</si>
  <si>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</si>
  <si>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</si>
  <si>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</si>
  <si>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</si>
  <si>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</si>
  <si>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</si>
  <si>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</si>
  <si>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</si>
  <si>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</si>
  <si>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</si>
  <si>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</si>
  <si>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</si>
  <si>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</si>
  <si>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</si>
  <si>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</si>
  <si>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</si>
  <si>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</si>
  <si>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</si>
  <si>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</si>
  <si>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</si>
  <si>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</si>
  <si>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</si>
  <si>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</si>
  <si>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</si>
  <si>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</si>
  <si>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</si>
  <si>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</si>
  <si>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</si>
  <si>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</si>
  <si>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</si>
  <si>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</si>
  <si>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</si>
  <si>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</si>
  <si>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</si>
  <si>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</si>
  <si>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</si>
  <si>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</si>
  <si>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</si>
  <si>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</si>
  <si>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</si>
  <si>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</si>
  <si>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</si>
  <si>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</si>
  <si>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</si>
  <si>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</si>
  <si>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</si>
  <si>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</si>
  <si>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</si>
  <si>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</si>
  <si>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</si>
  <si>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</si>
  <si>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</si>
  <si>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</si>
  <si>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</si>
  <si>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</si>
  <si>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</si>
  <si>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</si>
  <si>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</si>
  <si>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</si>
  <si>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</si>
  <si>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</si>
  <si>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</si>
  <si>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</si>
  <si>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</si>
  <si>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</si>
  <si>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</si>
  <si>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</si>
  <si>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</si>
  <si>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</si>
  <si>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</si>
  <si>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</si>
  <si>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</si>
  <si>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</si>
  <si>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</si>
  <si>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</si>
  <si>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</si>
  <si>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</si>
  <si>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</si>
  <si>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</si>
  <si>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</si>
  <si>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</si>
  <si>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</si>
  <si>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</si>
  <si>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</si>
  <si>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</si>
  <si>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</si>
  <si>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</si>
  <si>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</si>
  <si>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</si>
  <si>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</si>
  <si>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</si>
  <si>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</si>
  <si>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</si>
  <si>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</si>
  <si>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</si>
  <si>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</si>
  <si>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</si>
  <si>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</si>
  <si>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</si>
  <si>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</si>
  <si>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</si>
  <si>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</si>
  <si>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</si>
  <si>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</si>
  <si>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</si>
  <si>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</si>
  <si>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</si>
  <si>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</si>
  <si>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</si>
  <si>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</si>
  <si>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</si>
  <si>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</si>
  <si>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</si>
  <si>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</si>
  <si>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</si>
  <si>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</si>
  <si>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</si>
  <si>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</si>
  <si>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</si>
  <si>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</si>
  <si>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</si>
  <si>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</si>
  <si>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</si>
  <si>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</si>
  <si>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</si>
  <si>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</si>
  <si>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</si>
  <si>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</si>
  <si>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5.46</t>
  </si>
  <si>
    <t>▲ 3.82</t>
  </si>
  <si>
    <t>▲ 1.52</t>
  </si>
  <si>
    <t>▲ 2.22</t>
  </si>
  <si>
    <t>水道事業会計</t>
  </si>
  <si>
    <t>一般会計</t>
  </si>
  <si>
    <t>国民健康保険特別会計</t>
  </si>
  <si>
    <t>介護保険特別会計</t>
  </si>
  <si>
    <t>公共下水道特別会計</t>
  </si>
  <si>
    <t>後期高齢者医療特別会計</t>
  </si>
  <si>
    <t>農業集落排水特別会計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</si>
  <si>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</si>
  <si>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</si>
  <si>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</si>
  <si>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</si>
  <si>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</si>
  <si>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</si>
  <si>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</si>
  <si>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</si>
  <si>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東温市土地開発公社</t>
    <rPh sb="0" eb="3">
      <t>トウオンシ</t>
    </rPh>
    <rPh sb="3" eb="5">
      <t>トチ</t>
    </rPh>
    <rPh sb="5" eb="7">
      <t>カイハツ</t>
    </rPh>
    <rPh sb="7" eb="9">
      <t>コウシャ</t>
    </rPh>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</si>
  <si>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</si>
  <si>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</si>
  <si>
    <t>松山広域福祉施設事務組合（一般会計）</t>
  </si>
  <si>
    <t>松山広域福祉施設事務組合（公営企業会計）</t>
  </si>
  <si>
    <t>松山衛生事務組合</t>
  </si>
  <si>
    <t>愛媛県市町総合事務組合（退職手当事業分）</t>
  </si>
  <si>
    <t>愛媛県市町総合事務組合（消防補償事業分）</t>
  </si>
  <si>
    <t>愛媛県市町総合事務組合（議員公務災害事業分）</t>
  </si>
  <si>
    <t>松山市、東温市共有山林組合</t>
  </si>
  <si>
    <t>愛媛地方税滞納整理機構</t>
  </si>
  <si>
    <t>愛媛県後期高齢者医療広域連合（一般会計）</t>
  </si>
  <si>
    <t>愛媛県後期高齢者医療広域連合（後期高齢者医療特別会計）</t>
  </si>
  <si>
    <t>-</t>
    <phoneticPr fontId="2"/>
  </si>
  <si>
    <t>-</t>
    <phoneticPr fontId="2"/>
  </si>
  <si>
    <t>地域振興基金</t>
    <phoneticPr fontId="5"/>
  </si>
  <si>
    <t>地域福祉基金</t>
    <phoneticPr fontId="5"/>
  </si>
  <si>
    <t>ふるさと基金</t>
    <rPh sb="4" eb="6">
      <t>キキン</t>
    </rPh>
    <phoneticPr fontId="5"/>
  </si>
  <si>
    <t>水資源開発基金</t>
    <rPh sb="0" eb="3">
      <t>ミズシゲン</t>
    </rPh>
    <rPh sb="3" eb="5">
      <t>カイハツ</t>
    </rPh>
    <rPh sb="5" eb="7">
      <t>キキン</t>
    </rPh>
    <phoneticPr fontId="5"/>
  </si>
  <si>
    <t>農業振興基金</t>
    <rPh sb="0" eb="2">
      <t>ノウギョウ</t>
    </rPh>
    <rPh sb="2" eb="4">
      <t>シンコウ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</si>
  <si>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</si>
  <si>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</si>
  <si>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</si>
  <si>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</si>
  <si>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</si>
  <si>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実質公債費比率及び将来負担比率は類似団体と比較して高くなっている。
これは、小中学校の大規模改修や総合保健福祉センター等の整備に係る起債額が増加したためであると考えられる。施設の整備及び施設整備に活用した合併特例債の償還は今後も続き、令和7年度頃まで実質公債費比率が高い状況が続くと考えられる。</t>
    <rPh sb="49" eb="51">
      <t>ソウゴウ</t>
    </rPh>
    <rPh sb="51" eb="53">
      <t>ホケン</t>
    </rPh>
    <rPh sb="53" eb="55">
      <t>フクシ</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</si>
  <si>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</si>
  <si>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</si>
  <si>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</si>
  <si>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将来負担比率が増加傾向にあり、類似団体と比べて高い水準にある一方、有形固定資産減価償却率は類似団体よりも低い水準となっている。
これは、平成16年度以降、合併特例債を活用し、施設整備を進めていることが要因と考えられる。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</si>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</sst>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F474-40B2-BFC5-89453C317F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60739</c:v>
                </c:pt>
                <c:pt idx="1">
                  <c:v>51959</c:v>
                </c:pt>
                <c:pt idx="2">
                  <c:v>40960</c:v>
                </c:pt>
                <c:pt idx="3">
                  <c:v>56280</c:v>
                </c:pt>
                <c:pt idx="4">
                  <c:v>74152</c:v>
                </c:pt>
              </c:numCache>
            </c:numRef>
          </c:val>
          <c:smooth val="0"/>
          <c:extLst>
            <c:ext xmlns:c16="http://schemas.microsoft.com/office/drawing/2014/chart" uri="{C3380CC4-5D6E-409C-BE32-E72D297353CC}">
              <c16:uniqueId val="{00000001-F474-40B2-BFC5-89453C317F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8.02</c:v>
                </c:pt>
                <c:pt idx="1">
                  <c:v>6.96</c:v>
                </c:pt>
                <c:pt idx="2">
                  <c:v>8.4700000000000006</c:v>
                </c:pt>
                <c:pt idx="3">
                  <c:v>9.2899999999999991</c:v>
                </c:pt>
                <c:pt idx="4">
                  <c:v>7.53</c:v>
                </c:pt>
              </c:numCache>
            </c:numRef>
          </c:val>
          <c:extLst>
            <c:ext xmlns:c16="http://schemas.microsoft.com/office/drawing/2014/chart" uri="{C3380CC4-5D6E-409C-BE32-E72D297353CC}">
              <c16:uniqueId val="{00000000-6F93-43B8-B26B-3BBA7EFFFD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47.09</c:v>
                </c:pt>
                <c:pt idx="1">
                  <c:v>41.79</c:v>
                </c:pt>
                <c:pt idx="2">
                  <c:v>37.07</c:v>
                </c:pt>
                <c:pt idx="3">
                  <c:v>33.909999999999997</c:v>
                </c:pt>
                <c:pt idx="4">
                  <c:v>33.92</c:v>
                </c:pt>
              </c:numCache>
            </c:numRef>
          </c:val>
          <c:extLst>
            <c:ext xmlns:c16="http://schemas.microsoft.com/office/drawing/2014/chart" uri="{C3380CC4-5D6E-409C-BE32-E72D297353CC}">
              <c16:uniqueId val="{00000001-6F93-43B8-B26B-3BBA7EFFFD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5.53</c:v>
                </c:pt>
                <c:pt idx="1">
                  <c:v>-5.46</c:v>
                </c:pt>
                <c:pt idx="2">
                  <c:v>-3.82</c:v>
                </c:pt>
                <c:pt idx="3">
                  <c:v>-1.52</c:v>
                </c:pt>
                <c:pt idx="4">
                  <c:v>-2.2200000000000002</c:v>
                </c:pt>
              </c:numCache>
            </c:numRef>
          </c:val>
          <c:smooth val="0"/>
          <c:extLst>
            <c:ext xmlns:c16="http://schemas.microsoft.com/office/drawing/2014/chart" uri="{C3380CC4-5D6E-409C-BE32-E72D297353CC}">
              <c16:uniqueId val="{00000002-6F93-43B8-B26B-3BBA7EFFFD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0.28999999999999998</c:v>
                </c:pt>
                <c:pt idx="2">
                  <c:v>#N/A</c:v>
                </c:pt>
                <c:pt idx="3">
                  <c:v>0.28999999999999998</c:v>
                </c:pt>
                <c:pt idx="4">
                  <c:v>#N/A</c:v>
                </c:pt>
                <c:pt idx="5">
                  <c:v>0.11</c:v>
                </c:pt>
                <c:pt idx="6">
                  <c:v>0</c:v>
                </c:pt>
                <c:pt idx="7">
                  <c:v>0</c:v>
                </c:pt>
                <c:pt idx="8">
                  <c:v>0</c:v>
                </c:pt>
                <c:pt idx="9">
                  <c:v>0</c:v>
                </c:pt>
              </c:numCache>
            </c:numRef>
          </c:val>
          <c:extLst>
            <c:ext xmlns:c16="http://schemas.microsoft.com/office/drawing/2014/chart" uri="{C3380CC4-5D6E-409C-BE32-E72D297353CC}">
              <c16:uniqueId val="{00000000-6647-4D71-8085-DD3A94F2CF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47-4D71-8085-DD3A94F2CF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47-4D71-8085-DD3A94F2CF25}"/>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647-4D71-8085-DD3A94F2CF2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0.27</c:v>
                </c:pt>
                <c:pt idx="4">
                  <c:v>#N/A</c:v>
                </c:pt>
                <c:pt idx="5">
                  <c:v>0.26</c:v>
                </c:pt>
                <c:pt idx="6">
                  <c:v>#N/A</c:v>
                </c:pt>
                <c:pt idx="7">
                  <c:v>0.27</c:v>
                </c:pt>
                <c:pt idx="8">
                  <c:v>#N/A</c:v>
                </c:pt>
                <c:pt idx="9">
                  <c:v>0.32</c:v>
                </c:pt>
              </c:numCache>
            </c:numRef>
          </c:val>
          <c:extLst>
            <c:ext xmlns:c16="http://schemas.microsoft.com/office/drawing/2014/chart" uri="{C3380CC4-5D6E-409C-BE32-E72D297353CC}">
              <c16:uniqueId val="{00000004-6647-4D71-8085-DD3A94F2CF25}"/>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0.81</c:v>
                </c:pt>
              </c:numCache>
            </c:numRef>
          </c:val>
          <c:extLst>
            <c:ext xmlns:c16="http://schemas.microsoft.com/office/drawing/2014/chart" uri="{C3380CC4-5D6E-409C-BE32-E72D297353CC}">
              <c16:uniqueId val="{00000005-6647-4D71-8085-DD3A94F2CF2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0.91</c:v>
                </c:pt>
                <c:pt idx="2">
                  <c:v>#N/A</c:v>
                </c:pt>
                <c:pt idx="3">
                  <c:v>1.61</c:v>
                </c:pt>
                <c:pt idx="4">
                  <c:v>#N/A</c:v>
                </c:pt>
                <c:pt idx="5">
                  <c:v>2.12</c:v>
                </c:pt>
                <c:pt idx="6">
                  <c:v>#N/A</c:v>
                </c:pt>
                <c:pt idx="7">
                  <c:v>2.58</c:v>
                </c:pt>
                <c:pt idx="8">
                  <c:v>#N/A</c:v>
                </c:pt>
                <c:pt idx="9">
                  <c:v>2.74</c:v>
                </c:pt>
              </c:numCache>
            </c:numRef>
          </c:val>
          <c:extLst>
            <c:ext xmlns:c16="http://schemas.microsoft.com/office/drawing/2014/chart" uri="{C3380CC4-5D6E-409C-BE32-E72D297353CC}">
              <c16:uniqueId val="{00000006-6647-4D71-8085-DD3A94F2CF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3.79</c:v>
                </c:pt>
                <c:pt idx="2">
                  <c:v>#N/A</c:v>
                </c:pt>
                <c:pt idx="3">
                  <c:v>4.6100000000000003</c:v>
                </c:pt>
                <c:pt idx="4">
                  <c:v>#N/A</c:v>
                </c:pt>
                <c:pt idx="5">
                  <c:v>6.23</c:v>
                </c:pt>
                <c:pt idx="6">
                  <c:v>#N/A</c:v>
                </c:pt>
                <c:pt idx="7">
                  <c:v>6.72</c:v>
                </c:pt>
                <c:pt idx="8">
                  <c:v>#N/A</c:v>
                </c:pt>
                <c:pt idx="9">
                  <c:v>6.66</c:v>
                </c:pt>
              </c:numCache>
            </c:numRef>
          </c:val>
          <c:extLst>
            <c:ext xmlns:c16="http://schemas.microsoft.com/office/drawing/2014/chart" uri="{C3380CC4-5D6E-409C-BE32-E72D297353CC}">
              <c16:uniqueId val="{00000007-6647-4D71-8085-DD3A94F2CF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8.02</c:v>
                </c:pt>
                <c:pt idx="2">
                  <c:v>#N/A</c:v>
                </c:pt>
                <c:pt idx="3">
                  <c:v>6.96</c:v>
                </c:pt>
                <c:pt idx="4">
                  <c:v>#N/A</c:v>
                </c:pt>
                <c:pt idx="5">
                  <c:v>8.4700000000000006</c:v>
                </c:pt>
                <c:pt idx="6">
                  <c:v>#N/A</c:v>
                </c:pt>
                <c:pt idx="7">
                  <c:v>9.2799999999999994</c:v>
                </c:pt>
                <c:pt idx="8">
                  <c:v>#N/A</c:v>
                </c:pt>
                <c:pt idx="9">
                  <c:v>7.53</c:v>
                </c:pt>
              </c:numCache>
            </c:numRef>
          </c:val>
          <c:extLst>
            <c:ext xmlns:c16="http://schemas.microsoft.com/office/drawing/2014/chart" uri="{C3380CC4-5D6E-409C-BE32-E72D297353CC}">
              <c16:uniqueId val="{00000008-6647-4D71-8085-DD3A94F2CF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24.08</c:v>
                </c:pt>
                <c:pt idx="2">
                  <c:v>#N/A</c:v>
                </c:pt>
                <c:pt idx="3">
                  <c:v>23.27</c:v>
                </c:pt>
                <c:pt idx="4">
                  <c:v>#N/A</c:v>
                </c:pt>
                <c:pt idx="5">
                  <c:v>23.55</c:v>
                </c:pt>
                <c:pt idx="6">
                  <c:v>#N/A</c:v>
                </c:pt>
                <c:pt idx="7">
                  <c:v>22.75</c:v>
                </c:pt>
                <c:pt idx="8">
                  <c:v>#N/A</c:v>
                </c:pt>
                <c:pt idx="9">
                  <c:v>23.12</c:v>
                </c:pt>
              </c:numCache>
            </c:numRef>
          </c:val>
          <c:extLst>
            <c:ext xmlns:c16="http://schemas.microsoft.com/office/drawing/2014/chart" uri="{C3380CC4-5D6E-409C-BE32-E72D297353CC}">
              <c16:uniqueId val="{00000009-6647-4D71-8085-DD3A94F2CF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1373</c:v>
                </c:pt>
                <c:pt idx="5">
                  <c:v>1501</c:v>
                </c:pt>
                <c:pt idx="8">
                  <c:v>1527</c:v>
                </c:pt>
                <c:pt idx="11">
                  <c:v>1535</c:v>
                </c:pt>
                <c:pt idx="14">
                  <c:v>1482</c:v>
                </c:pt>
              </c:numCache>
            </c:numRef>
          </c:val>
          <c:extLst>
            <c:ext xmlns:c16="http://schemas.microsoft.com/office/drawing/2014/chart" uri="{C3380CC4-5D6E-409C-BE32-E72D297353CC}">
              <c16:uniqueId val="{00000000-0B08-471C-9A46-74820CF187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08-471C-9A46-74820CF187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c:v>
                </c:pt>
                <c:pt idx="3">
                  <c:v>16</c:v>
                </c:pt>
                <c:pt idx="6">
                  <c:v>16</c:v>
                </c:pt>
                <c:pt idx="9">
                  <c:v>16</c:v>
                </c:pt>
                <c:pt idx="12">
                  <c:v>16</c:v>
                </c:pt>
              </c:numCache>
            </c:numRef>
          </c:val>
          <c:extLst>
            <c:ext xmlns:c16="http://schemas.microsoft.com/office/drawing/2014/chart" uri="{C3380CC4-5D6E-409C-BE32-E72D297353CC}">
              <c16:uniqueId val="{00000002-0B08-471C-9A46-74820CF187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08-471C-9A46-74820CF187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690</c:v>
                </c:pt>
                <c:pt idx="3">
                  <c:v>751</c:v>
                </c:pt>
                <c:pt idx="6">
                  <c:v>770</c:v>
                </c:pt>
                <c:pt idx="9">
                  <c:v>803</c:v>
                </c:pt>
                <c:pt idx="12">
                  <c:v>863</c:v>
                </c:pt>
              </c:numCache>
            </c:numRef>
          </c:val>
          <c:extLst>
            <c:ext xmlns:c16="http://schemas.microsoft.com/office/drawing/2014/chart" uri="{C3380CC4-5D6E-409C-BE32-E72D297353CC}">
              <c16:uniqueId val="{00000004-0B08-471C-9A46-74820CF187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08-471C-9A46-74820CF187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08-471C-9A46-74820CF187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1460</c:v>
                </c:pt>
                <c:pt idx="3">
                  <c:v>1657</c:v>
                </c:pt>
                <c:pt idx="6">
                  <c:v>1689</c:v>
                </c:pt>
                <c:pt idx="9">
                  <c:v>1644</c:v>
                </c:pt>
                <c:pt idx="12">
                  <c:v>1566</c:v>
                </c:pt>
              </c:numCache>
            </c:numRef>
          </c:val>
          <c:extLst>
            <c:ext xmlns:c16="http://schemas.microsoft.com/office/drawing/2014/chart" uri="{C3380CC4-5D6E-409C-BE32-E72D297353CC}">
              <c16:uniqueId val="{00000007-0B08-471C-9A46-74820CF187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820</c:v>
                </c:pt>
                <c:pt idx="2">
                  <c:v>#N/A</c:v>
                </c:pt>
                <c:pt idx="3">
                  <c:v>#N/A</c:v>
                </c:pt>
                <c:pt idx="4">
                  <c:v>923</c:v>
                </c:pt>
                <c:pt idx="5">
                  <c:v>#N/A</c:v>
                </c:pt>
                <c:pt idx="6">
                  <c:v>#N/A</c:v>
                </c:pt>
                <c:pt idx="7">
                  <c:v>948</c:v>
                </c:pt>
                <c:pt idx="8">
                  <c:v>#N/A</c:v>
                </c:pt>
                <c:pt idx="9">
                  <c:v>#N/A</c:v>
                </c:pt>
                <c:pt idx="10">
                  <c:v>928</c:v>
                </c:pt>
                <c:pt idx="11">
                  <c:v>#N/A</c:v>
                </c:pt>
                <c:pt idx="12">
                  <c:v>#N/A</c:v>
                </c:pt>
                <c:pt idx="13">
                  <c:v>963</c:v>
                </c:pt>
                <c:pt idx="14">
                  <c:v>#N/A</c:v>
                </c:pt>
              </c:numCache>
            </c:numRef>
          </c:val>
          <c:smooth val="0"/>
          <c:extLst>
            <c:ext xmlns:c16="http://schemas.microsoft.com/office/drawing/2014/chart" uri="{C3380CC4-5D6E-409C-BE32-E72D297353CC}">
              <c16:uniqueId val="{00000008-0B08-471C-9A46-74820CF187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17018</c:v>
                </c:pt>
                <c:pt idx="5">
                  <c:v>16502</c:v>
                </c:pt>
                <c:pt idx="8">
                  <c:v>15921</c:v>
                </c:pt>
                <c:pt idx="11">
                  <c:v>15795</c:v>
                </c:pt>
                <c:pt idx="14">
                  <c:v>16008</c:v>
                </c:pt>
              </c:numCache>
            </c:numRef>
          </c:val>
          <c:extLst>
            <c:ext xmlns:c16="http://schemas.microsoft.com/office/drawing/2014/chart" uri="{C3380CC4-5D6E-409C-BE32-E72D297353CC}">
              <c16:uniqueId val="{00000000-2D7C-4010-B876-F561A31883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219</c:v>
                </c:pt>
                <c:pt idx="5">
                  <c:v>205</c:v>
                </c:pt>
                <c:pt idx="8">
                  <c:v>191</c:v>
                </c:pt>
                <c:pt idx="11">
                  <c:v>180</c:v>
                </c:pt>
                <c:pt idx="14">
                  <c:v>168</c:v>
                </c:pt>
              </c:numCache>
            </c:numRef>
          </c:val>
          <c:extLst>
            <c:ext xmlns:c16="http://schemas.microsoft.com/office/drawing/2014/chart" uri="{C3380CC4-5D6E-409C-BE32-E72D297353CC}">
              <c16:uniqueId val="{00000001-2D7C-4010-B876-F561A31883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6889</c:v>
                </c:pt>
                <c:pt idx="5">
                  <c:v>6469</c:v>
                </c:pt>
                <c:pt idx="8">
                  <c:v>5781</c:v>
                </c:pt>
                <c:pt idx="11">
                  <c:v>5346</c:v>
                </c:pt>
                <c:pt idx="14">
                  <c:v>5113</c:v>
                </c:pt>
              </c:numCache>
            </c:numRef>
          </c:val>
          <c:extLst>
            <c:ext xmlns:c16="http://schemas.microsoft.com/office/drawing/2014/chart" uri="{C3380CC4-5D6E-409C-BE32-E72D297353CC}">
              <c16:uniqueId val="{00000002-2D7C-4010-B876-F561A31883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7C-4010-B876-F561A31883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7C-4010-B876-F561A31883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7C-4010-B876-F561A31883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1135</c:v>
                </c:pt>
                <c:pt idx="3">
                  <c:v>1084</c:v>
                </c:pt>
                <c:pt idx="6">
                  <c:v>1059</c:v>
                </c:pt>
                <c:pt idx="9">
                  <c:v>945</c:v>
                </c:pt>
                <c:pt idx="12">
                  <c:v>882</c:v>
                </c:pt>
              </c:numCache>
            </c:numRef>
          </c:val>
          <c:extLst>
            <c:ext xmlns:c16="http://schemas.microsoft.com/office/drawing/2014/chart" uri="{C3380CC4-5D6E-409C-BE32-E72D297353CC}">
              <c16:uniqueId val="{00000006-2D7C-4010-B876-F561A31883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135</c:v>
                </c:pt>
                <c:pt idx="9">
                  <c:v>255</c:v>
                </c:pt>
                <c:pt idx="12">
                  <c:v>255</c:v>
                </c:pt>
              </c:numCache>
            </c:numRef>
          </c:val>
          <c:extLst>
            <c:ext xmlns:c16="http://schemas.microsoft.com/office/drawing/2014/chart" uri="{C3380CC4-5D6E-409C-BE32-E72D297353CC}">
              <c16:uniqueId val="{00000007-2D7C-4010-B876-F561A31883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11934</c:v>
                </c:pt>
                <c:pt idx="3">
                  <c:v>11539</c:v>
                </c:pt>
                <c:pt idx="6">
                  <c:v>11750</c:v>
                </c:pt>
                <c:pt idx="9">
                  <c:v>11184</c:v>
                </c:pt>
                <c:pt idx="12">
                  <c:v>10961</c:v>
                </c:pt>
              </c:numCache>
            </c:numRef>
          </c:val>
          <c:extLst>
            <c:ext xmlns:c16="http://schemas.microsoft.com/office/drawing/2014/chart" uri="{C3380CC4-5D6E-409C-BE32-E72D297353CC}">
              <c16:uniqueId val="{00000008-2D7C-4010-B876-F561A31883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330</c:v>
                </c:pt>
                <c:pt idx="3">
                  <c:v>315</c:v>
                </c:pt>
                <c:pt idx="6">
                  <c:v>300</c:v>
                </c:pt>
                <c:pt idx="9">
                  <c:v>285</c:v>
                </c:pt>
                <c:pt idx="12">
                  <c:v>270</c:v>
                </c:pt>
              </c:numCache>
            </c:numRef>
          </c:val>
          <c:extLst>
            <c:ext xmlns:c16="http://schemas.microsoft.com/office/drawing/2014/chart" uri="{C3380CC4-5D6E-409C-BE32-E72D297353CC}">
              <c16:uniqueId val="{00000009-2D7C-4010-B876-F561A31883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15573</c:v>
                </c:pt>
                <c:pt idx="3">
                  <c:v>14927</c:v>
                </c:pt>
                <c:pt idx="6">
                  <c:v>14223</c:v>
                </c:pt>
                <c:pt idx="9">
                  <c:v>14057</c:v>
                </c:pt>
                <c:pt idx="12">
                  <c:v>14517</c:v>
                </c:pt>
              </c:numCache>
            </c:numRef>
          </c:val>
          <c:extLst>
            <c:ext xmlns:c16="http://schemas.microsoft.com/office/drawing/2014/chart" uri="{C3380CC4-5D6E-409C-BE32-E72D297353CC}">
              <c16:uniqueId val="{0000000A-2D7C-4010-B876-F561A31883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4846</c:v>
                </c:pt>
                <c:pt idx="2">
                  <c:v>#N/A</c:v>
                </c:pt>
                <c:pt idx="3">
                  <c:v>#N/A</c:v>
                </c:pt>
                <c:pt idx="4">
                  <c:v>4689</c:v>
                </c:pt>
                <c:pt idx="5">
                  <c:v>#N/A</c:v>
                </c:pt>
                <c:pt idx="6">
                  <c:v>#N/A</c:v>
                </c:pt>
                <c:pt idx="7">
                  <c:v>5575</c:v>
                </c:pt>
                <c:pt idx="8">
                  <c:v>#N/A</c:v>
                </c:pt>
                <c:pt idx="9">
                  <c:v>#N/A</c:v>
                </c:pt>
                <c:pt idx="10">
                  <c:v>5406</c:v>
                </c:pt>
                <c:pt idx="11">
                  <c:v>#N/A</c:v>
                </c:pt>
                <c:pt idx="12">
                  <c:v>#N/A</c:v>
                </c:pt>
                <c:pt idx="13">
                  <c:v>5596</c:v>
                </c:pt>
                <c:pt idx="14">
                  <c:v>#N/A</c:v>
                </c:pt>
              </c:numCache>
            </c:numRef>
          </c:val>
          <c:smooth val="0"/>
          <c:extLst>
            <c:ext xmlns:c16="http://schemas.microsoft.com/office/drawing/2014/chart" uri="{C3380CC4-5D6E-409C-BE32-E72D297353CC}">
              <c16:uniqueId val="{0000000B-2D7C-4010-B876-F561A31883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3402</c:v>
                </c:pt>
                <c:pt idx="1">
                  <c:v>3169</c:v>
                </c:pt>
                <c:pt idx="2">
                  <c:v>3136</c:v>
                </c:pt>
              </c:numCache>
            </c:numRef>
          </c:val>
          <c:extLst>
            <c:ext xmlns:c16="http://schemas.microsoft.com/office/drawing/2014/chart" uri="{C3380CC4-5D6E-409C-BE32-E72D297353CC}">
              <c16:uniqueId val="{00000000-6BC1-4C98-A36B-A336827481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815</c:v>
                </c:pt>
                <c:pt idx="1">
                  <c:v>616</c:v>
                </c:pt>
                <c:pt idx="2">
                  <c:v>416</c:v>
                </c:pt>
              </c:numCache>
            </c:numRef>
          </c:val>
          <c:extLst>
            <c:ext xmlns:c16="http://schemas.microsoft.com/office/drawing/2014/chart" uri="{C3380CC4-5D6E-409C-BE32-E72D297353CC}">
              <c16:uniqueId val="{00000001-6BC1-4C98-A36B-A336827481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2260</c:v>
                </c:pt>
                <c:pt idx="1">
                  <c:v>2118</c:v>
                </c:pt>
                <c:pt idx="2">
                  <c:v>2100</c:v>
                </c:pt>
              </c:numCache>
            </c:numRef>
          </c:val>
          <c:extLst>
            <c:ext xmlns:c16="http://schemas.microsoft.com/office/drawing/2014/chart" uri="{C3380CC4-5D6E-409C-BE32-E72D297353CC}">
              <c16:uniqueId val="{00000002-6BC1-4C98-A36B-A336827481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{F4BF5F93-86B3-417C-9F76-1EA6E37DEBE1}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1C-491A-8882-C43E5431AF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{E86C4D6C-F860-4115-AF2B-F3A14C80D8F2}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1C-491A-8882-C43E5431AF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{0B059D66-5B10-47B8-99EF-3F375AFD37B7}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1C-491A-8882-C43E5431AF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{C4DB5CF0-1844-41BC-AEB4-F192202E3929}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1C-491A-8882-C43E5431AF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{02EA77E4-2469-4DFE-BFF8-5A19B2CE8071}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1C-491A-8882-C43E5431AFD4}"/>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{7B38C955-909A-4ABB-807D-98672197F640}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1C-491A-8882-C43E5431AFD4}"/>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{400BF766-868C-4F94-9AC9-F65FB6210AC3}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1C-491A-8882-C43E5431AFD4}"/>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{898DF8F8-B787-406A-8793-873B9BF600A7}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1C-491A-8882-C43E5431AFD4}"/>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{B32508A7-74A3-4ACD-BAED-422F1388A497}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1C-491A-8882-C43E5431AF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45.2</c:v>
                </c:pt>
                <c:pt idx="8">
                  <c:v>45.2</c:v>
                </c:pt>
                <c:pt idx="16">
                  <c:v>46.6</c:v>
                </c:pt>
                <c:pt idx="24">
                  <c:v>47.7</c:v>
                </c:pt>
                <c:pt idx="32">
                  <c:v>48</c:v>
                </c:pt>
              </c:numCache>
            </c:numRef>
          </c:xVal>
          <c:yVal>
            <c:numRef>
              <c:f>公会計指標分析・財政指標組合せ分析表!$BP$51:$DC$51</c:f>
              <c:numCache>
                <c:formatCode>#,##0.0;"▲ "#,##0.0</c:formatCode>
                <c:ptCount val="40"/>
                <c:pt idx="0">
                  <c:v>62.2</c:v>
                </c:pt>
                <c:pt idx="8">
                  <c:v>60</c:v>
                </c:pt>
                <c:pt idx="16">
                  <c:v>72.599999999999994</c:v>
                </c:pt>
                <c:pt idx="24">
                  <c:v>69</c:v>
                </c:pt>
                <c:pt idx="32">
                  <c:v>71.900000000000006</c:v>
                </c:pt>
              </c:numCache>
            </c:numRef>
          </c:yVal>
          <c:smooth val="0"/>
          <c:extLst>
            <c:ext xmlns:c16="http://schemas.microsoft.com/office/drawing/2014/chart" uri="{C3380CC4-5D6E-409C-BE32-E72D297353CC}">
              <c16:uniqueId val="{00000009-7F1C-491A-8882-C43E5431AF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{D3002BD1-E5BC-42DE-9004-DFD679884443}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1C-491A-8882-C43E5431AF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{056DC8E4-061A-47AB-A06F-782310426517}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1C-491A-8882-C43E5431AF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{6A3DAAA2-E1BD-4B1D-A0EB-AEDD12356CBB}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1C-491A-8882-C43E5431AF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{454D28ED-74D4-4643-934E-B6639A21A94A}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1C-491A-8882-C43E5431AF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{8DA1D9C4-FA9B-4F30-8E81-E0B87F66229F}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1C-491A-8882-C43E5431AFD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{44B25C36-57C9-4E8C-AE1E-3FF2774080A9}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1C-491A-8882-C43E5431AFD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{4FF9151A-86FD-47B8-844C-5CB7A1A64B1A}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1C-491A-8882-C43E5431AFD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{FBA482BB-1E84-457E-B7A3-A6D9F8F88E85}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1C-491A-8882-C43E5431AFD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{34FE21C7-3159-49FA-B551-50EC774BA9F9}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1C-491A-8882-C43E5431AF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7F1C-491A-8882-C43E5431AFD4}"/>
            </c:ext>
          </c:extLst>
        </c:ser>
        <c:dLbls>
          <c:showLegendKey val="0"/>
          <c:showVal val="1"/>
          <c:showCatName val="0"/>
          <c:showSerName val="0"/>
          <c:showPercent val="0"/>
          <c:showBubbleSize val="0"/>
        </c:dLbls>
        <c:axId val="46179840"/>
        <c:axId val="46181760"/>
      </c:scatterChart>
      <c:valAx>
        <c:axId val="46179840"/>
        <c:scaling>
          <c:orientation val="minMax"/>
          <c:max val="64"/>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7"/>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{7BB54187-A4D7-4A79-A003-B7A38517664F}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C02-407A-BD9C-2E6AA8BA40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{4722B7FD-35E0-4B8B-8667-FE9A85E14BF5}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02-407A-BD9C-2E6AA8BA40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{4221BDD1-2610-4D77-B6B0-D3CC08F48523}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02-407A-BD9C-2E6AA8BA40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{D68A4094-165E-4760-B83C-3799DD95595D}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02-407A-BD9C-2E6AA8BA40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{D902974D-56EE-4778-A88B-FDB34F329E43}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02-407A-BD9C-2E6AA8BA404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{B8D9A74F-2197-4A44-93F2-F72FC9E078EA}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C02-407A-BD9C-2E6AA8BA404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{87C0A17A-7D8A-402B-81D3-73ABEDB08BE4}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C02-407A-BD9C-2E6AA8BA404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{72DFEC08-96E4-4F28-877A-52B112568E51}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C02-407A-BD9C-2E6AA8BA404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{EB03BA40-DAA5-4548-8B80-BE5DB3244BFE}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C02-407A-BD9C-2E6AA8BA40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11.2</c:v>
                </c:pt>
                <c:pt idx="16">
                  <c:v>11.5</c:v>
                </c:pt>
                <c:pt idx="24">
                  <c:v>12</c:v>
                </c:pt>
                <c:pt idx="32">
                  <c:v>12.2</c:v>
                </c:pt>
              </c:numCache>
            </c:numRef>
          </c:xVal>
          <c:yVal>
            <c:numRef>
              <c:f>公会計指標分析・財政指標組合せ分析表!$BP$73:$DC$73</c:f>
              <c:numCache>
                <c:formatCode>#,##0.0;"▲ "#,##0.0</c:formatCode>
                <c:ptCount val="40"/>
                <c:pt idx="0">
                  <c:v>62.2</c:v>
                </c:pt>
                <c:pt idx="8">
                  <c:v>60</c:v>
                </c:pt>
                <c:pt idx="16">
                  <c:v>72.599999999999994</c:v>
                </c:pt>
                <c:pt idx="24">
                  <c:v>69</c:v>
                </c:pt>
                <c:pt idx="32">
                  <c:v>71.900000000000006</c:v>
                </c:pt>
              </c:numCache>
            </c:numRef>
          </c:yVal>
          <c:smooth val="0"/>
          <c:extLst>
            <c:ext xmlns:c16="http://schemas.microsoft.com/office/drawing/2014/chart" uri="{C3380CC4-5D6E-409C-BE32-E72D297353CC}">
              <c16:uniqueId val="{00000009-DC02-407A-BD9C-2E6AA8BA40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{4776E212-123D-4AAF-B819-9E88BB5E1DE1}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C02-407A-BD9C-2E6AA8BA40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{229A8E9F-827E-4898-9678-1DCC84FBB1B5}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02-407A-BD9C-2E6AA8BA40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{5CC2A33E-FD9C-45C2-9D18-629BD86B88B5}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02-407A-BD9C-2E6AA8BA40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{B8697288-5828-4444-A5CB-BE785ED10FC9}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02-407A-BD9C-2E6AA8BA40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{475DCBE9-F65B-49B8-890D-BB49711A4454}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02-407A-BD9C-2E6AA8BA404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{8ED6FB95-F39E-497A-AC28-029F73355362}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C02-407A-BD9C-2E6AA8BA404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{39AED518-5953-415A-B251-C9043124ABB0}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C02-407A-BD9C-2E6AA8BA4044}"/>
                </c:ext>
              </c:extLst>
            </c:dLbl>
            <c:dLbl>
              <c:idx val="24"/>
              <c:layout>
                <c:manualLayout>
                  <c:x val="-3.14145507677887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{9A7D7431-6E40-45E4-A727-E5D4388C0276}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C02-407A-BD9C-2E6AA8BA4044}"/>
                </c:ext>
              </c:extLst>
            </c:dLbl>
            <c:dLbl>
              <c:idx val="32"/>
              <c:layout>
                <c:manualLayout>
                  <c:x val="-3.1853783576397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{40D35A81-C5B5-44E5-981F-F636831DC882}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C02-407A-BD9C-2E6AA8BA40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DC02-407A-BD9C-2E6AA8BA4044}"/>
            </c:ext>
          </c:extLst>
        </c:ser>
        <c:dLbls>
          <c:showLegendKey val="0"/>
          <c:showVal val="1"/>
          <c:showCatName val="0"/>
          <c:showSerName val="0"/>
          <c:showPercent val="0"/>
          <c:showBubbleSize val="0"/>
        </c:dLbls>
        <c:axId val="84219776"/>
        <c:axId val="84234240"/>
      </c:scatterChart>
      <c:valAx>
        <c:axId val="84219776"/>
        <c:scaling>
          <c:orientation val="minMax"/>
          <c:max val="12.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一般会計の元利償還金については、過去の借入に対する償還が進み、対前年度比</a:t>
          </a:r>
          <a:r>
            <a:rPr kumimoji="1" lang="en-US" altLang="ja-JP" sz="1200">
              <a:solidFill>
                <a:sysClr val="windowText" lastClr="000000"/>
              </a:solidFill>
              <a:latin typeface="ＭＳ ゴシック" pitchFamily="49" charset="-128"/>
              <a:ea typeface="ＭＳ ゴシック" pitchFamily="49" charset="-128"/>
            </a:rPr>
            <a:t>78</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4.7</a:t>
          </a:r>
          <a:r>
            <a:rPr kumimoji="1" lang="ja-JP" altLang="en-US" sz="1200">
              <a:solidFill>
                <a:sysClr val="windowText" lastClr="000000"/>
              </a:solidFill>
              <a:latin typeface="ＭＳ ゴシック" pitchFamily="49" charset="-128"/>
              <a:ea typeface="ＭＳ ゴシック" pitchFamily="49" charset="-128"/>
            </a:rPr>
            <a:t>％）の減少となっているが、総合保健福祉センター建設事業等の普通建設事業の借入れを継続的に実施していることから、今後増加する見込みとなっている。</a:t>
          </a:r>
        </a:p>
        <a:p>
          <a:r>
            <a:rPr kumimoji="1" lang="ja-JP" altLang="en-US" sz="1200">
              <a:solidFill>
                <a:sysClr val="windowText" lastClr="000000"/>
              </a:solidFill>
              <a:latin typeface="ＭＳ ゴシック" pitchFamily="49" charset="-128"/>
              <a:ea typeface="ＭＳ ゴシック" pitchFamily="49" charset="-128"/>
            </a:rPr>
            <a:t>　公営企業の元利償還金に対する繰入金については、公共下水道事業に要する経費の増により対前年度比</a:t>
          </a:r>
          <a:r>
            <a:rPr kumimoji="1" lang="en-US" altLang="ja-JP" sz="1200">
              <a:solidFill>
                <a:sysClr val="windowText" lastClr="000000"/>
              </a:solidFill>
              <a:latin typeface="ＭＳ ゴシック" pitchFamily="49" charset="-128"/>
              <a:ea typeface="ＭＳ ゴシック" pitchFamily="49" charset="-128"/>
            </a:rPr>
            <a:t>60</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7.5</a:t>
          </a:r>
          <a:r>
            <a:rPr kumimoji="1" lang="ja-JP" altLang="en-US" sz="1200">
              <a:solidFill>
                <a:sysClr val="windowText" lastClr="000000"/>
              </a:solidFill>
              <a:latin typeface="ＭＳ ゴシック" pitchFamily="49" charset="-128"/>
              <a:ea typeface="ＭＳ ゴシック" pitchFamily="49" charset="-128"/>
            </a:rPr>
            <a:t>％）の増加となっている。</a:t>
          </a:r>
        </a:p>
        <a:p>
          <a:r>
            <a:rPr kumimoji="1" lang="ja-JP" altLang="en-US" sz="1200">
              <a:solidFill>
                <a:sysClr val="windowText" lastClr="000000"/>
              </a:solidFill>
              <a:latin typeface="ＭＳ ゴシック" pitchFamily="49" charset="-128"/>
              <a:ea typeface="ＭＳ ゴシック" pitchFamily="49" charset="-128"/>
            </a:rPr>
            <a:t>　算入公債費等については、市債の償還終了による算入額の減少により、対前年度比</a:t>
          </a:r>
          <a:r>
            <a:rPr kumimoji="1" lang="en-US" altLang="ja-JP" sz="1200">
              <a:solidFill>
                <a:sysClr val="windowText" lastClr="000000"/>
              </a:solidFill>
              <a:latin typeface="ＭＳ ゴシック" pitchFamily="49" charset="-128"/>
              <a:ea typeface="ＭＳ ゴシック" pitchFamily="49" charset="-128"/>
            </a:rPr>
            <a:t>53</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3.5</a:t>
          </a:r>
          <a:r>
            <a:rPr kumimoji="1" lang="ja-JP" altLang="en-US" sz="1200">
              <a:solidFill>
                <a:sysClr val="windowText" lastClr="000000"/>
              </a:solidFill>
              <a:latin typeface="ＭＳ ゴシック" pitchFamily="49" charset="-128"/>
              <a:ea typeface="ＭＳ ゴシック" pitchFamily="49" charset="-128"/>
            </a:rPr>
            <a:t>％）の減少となっている。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一般会計の地方債現在高については、合併特例事業債を活用した地域振興基金を造成した</a:t>
          </a:r>
          <a:r>
            <a:rPr kumimoji="1" lang="en-US" altLang="ja-JP" sz="1200">
              <a:solidFill>
                <a:sysClr val="windowText" lastClr="000000"/>
              </a:solidFill>
              <a:latin typeface="ＭＳ ゴシック" pitchFamily="49" charset="-128"/>
              <a:ea typeface="ＭＳ ゴシック" pitchFamily="49" charset="-128"/>
            </a:rPr>
            <a:t>H27</a:t>
          </a:r>
          <a:r>
            <a:rPr kumimoji="1" lang="ja-JP" altLang="en-US" sz="1200">
              <a:solidFill>
                <a:sysClr val="windowText" lastClr="000000"/>
              </a:solidFill>
              <a:latin typeface="ＭＳ ゴシック" pitchFamily="49" charset="-128"/>
              <a:ea typeface="ＭＳ ゴシック" pitchFamily="49" charset="-128"/>
            </a:rPr>
            <a:t>年度末の</a:t>
          </a:r>
          <a:r>
            <a:rPr kumimoji="1" lang="en-US" altLang="ja-JP" sz="1200">
              <a:solidFill>
                <a:sysClr val="windowText" lastClr="000000"/>
              </a:solidFill>
              <a:latin typeface="ＭＳ ゴシック" pitchFamily="49" charset="-128"/>
              <a:ea typeface="ＭＳ ゴシック" pitchFamily="49" charset="-128"/>
            </a:rPr>
            <a:t>155.7</a:t>
          </a:r>
          <a:r>
            <a:rPr kumimoji="1" lang="ja-JP" altLang="en-US" sz="1200">
              <a:solidFill>
                <a:sysClr val="windowText" lastClr="000000"/>
              </a:solidFill>
              <a:latin typeface="ＭＳ ゴシック" pitchFamily="49" charset="-128"/>
              <a:ea typeface="ＭＳ ゴシック" pitchFamily="49" charset="-128"/>
            </a:rPr>
            <a:t>億円をピークとして、その後は減少傾向にあったが、令和元年度は学校施設等空調整備事業や総合保健福祉センター建設事業等の大型事業に伴う借入を行った結果、対前年度比</a:t>
          </a:r>
          <a:r>
            <a:rPr kumimoji="1" lang="en-US" altLang="ja-JP" sz="1200">
              <a:solidFill>
                <a:sysClr val="windowText" lastClr="000000"/>
              </a:solidFill>
              <a:latin typeface="ＭＳ ゴシック" pitchFamily="49" charset="-128"/>
              <a:ea typeface="ＭＳ ゴシック" pitchFamily="49" charset="-128"/>
            </a:rPr>
            <a:t>4.6</a:t>
          </a:r>
          <a:r>
            <a:rPr kumimoji="1" lang="ja-JP" altLang="en-US" sz="1200">
              <a:solidFill>
                <a:sysClr val="windowText" lastClr="000000"/>
              </a:solidFill>
              <a:latin typeface="ＭＳ ゴシック" pitchFamily="49" charset="-128"/>
              <a:ea typeface="ＭＳ ゴシック" pitchFamily="49" charset="-128"/>
            </a:rPr>
            <a:t>億円（＋</a:t>
          </a:r>
          <a:r>
            <a:rPr kumimoji="1" lang="en-US" altLang="ja-JP" sz="1200">
              <a:solidFill>
                <a:sysClr val="windowText" lastClr="000000"/>
              </a:solidFill>
              <a:latin typeface="ＭＳ ゴシック" pitchFamily="49" charset="-128"/>
              <a:ea typeface="ＭＳ ゴシック" pitchFamily="49" charset="-128"/>
            </a:rPr>
            <a:t>3.3</a:t>
          </a:r>
          <a:r>
            <a:rPr kumimoji="1" lang="ja-JP" altLang="en-US" sz="1200">
              <a:solidFill>
                <a:sysClr val="windowText" lastClr="000000"/>
              </a:solidFill>
              <a:latin typeface="ＭＳ ゴシック" pitchFamily="49" charset="-128"/>
              <a:ea typeface="ＭＳ ゴシック" pitchFamily="49" charset="-128"/>
            </a:rPr>
            <a:t>％）の増加となった。原則として、交付税措置のない新規の地方債については借入抑制を継続しているが、今後も学校施設等の老朽化対策事業などの大型事業が予定されており、地方債現在高の増加が見込まれる。</a:t>
          </a:r>
        </a:p>
        <a:p>
          <a:r>
            <a:rPr kumimoji="1" lang="ja-JP" altLang="en-US" sz="1200">
              <a:solidFill>
                <a:sysClr val="windowText" lastClr="000000"/>
              </a:solidFill>
              <a:latin typeface="ＭＳ ゴシック" pitchFamily="49" charset="-128"/>
              <a:ea typeface="ＭＳ ゴシック" pitchFamily="49" charset="-128"/>
            </a:rPr>
            <a:t>　組合等負担等見込額は、松山衛生事務組合が借入れた地方債に対する負担部分である。</a:t>
          </a:r>
        </a:p>
        <a:p>
          <a:r>
            <a:rPr kumimoji="1" lang="ja-JP" altLang="en-US" sz="1200">
              <a:solidFill>
                <a:sysClr val="windowText" lastClr="000000"/>
              </a:solidFill>
              <a:latin typeface="ＭＳ ゴシック" pitchFamily="49" charset="-128"/>
              <a:ea typeface="ＭＳ ゴシック" pitchFamily="49" charset="-128"/>
            </a:rPr>
            <a:t>　充当可能基金については、平成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年度の</a:t>
          </a:r>
          <a:r>
            <a:rPr kumimoji="1" lang="en-US" altLang="ja-JP" sz="1200">
              <a:solidFill>
                <a:sysClr val="windowText" lastClr="000000"/>
              </a:solidFill>
              <a:latin typeface="ＭＳ ゴシック" pitchFamily="49" charset="-128"/>
              <a:ea typeface="ＭＳ ゴシック" pitchFamily="49" charset="-128"/>
            </a:rPr>
            <a:t>68.9</a:t>
          </a:r>
          <a:r>
            <a:rPr kumimoji="1" lang="ja-JP" altLang="en-US" sz="1200">
              <a:solidFill>
                <a:sysClr val="windowText" lastClr="000000"/>
              </a:solidFill>
              <a:latin typeface="ＭＳ ゴシック" pitchFamily="49" charset="-128"/>
              <a:ea typeface="ＭＳ ゴシック" pitchFamily="49" charset="-128"/>
            </a:rPr>
            <a:t>億円をピークに減少しており、令和元年度は、</a:t>
          </a:r>
          <a:r>
            <a:rPr kumimoji="1" lang="en-US" altLang="ja-JP" sz="1200">
              <a:solidFill>
                <a:sysClr val="windowText" lastClr="000000"/>
              </a:solidFill>
              <a:latin typeface="ＭＳ ゴシック" pitchFamily="49" charset="-128"/>
              <a:ea typeface="ＭＳ ゴシック" pitchFamily="49" charset="-128"/>
            </a:rPr>
            <a:t>51.1</a:t>
          </a:r>
          <a:r>
            <a:rPr kumimoji="1" lang="ja-JP" altLang="en-US" sz="1200">
              <a:solidFill>
                <a:sysClr val="windowText" lastClr="000000"/>
              </a:solidFill>
              <a:latin typeface="ＭＳ ゴシック" pitchFamily="49" charset="-128"/>
              <a:ea typeface="ＭＳ ゴシック" pitchFamily="49" charset="-128"/>
            </a:rPr>
            <a:t>億円と対前年度比</a:t>
          </a:r>
          <a:r>
            <a:rPr kumimoji="1" lang="en-US" altLang="ja-JP" sz="1200">
              <a:solidFill>
                <a:sysClr val="windowText" lastClr="000000"/>
              </a:solidFill>
              <a:latin typeface="ＭＳ ゴシック" pitchFamily="49" charset="-128"/>
              <a:ea typeface="ＭＳ ゴシック" pitchFamily="49" charset="-128"/>
            </a:rPr>
            <a:t>2.3</a:t>
          </a:r>
          <a:r>
            <a:rPr kumimoji="1" lang="ja-JP" altLang="en-US" sz="1200">
              <a:solidFill>
                <a:sysClr val="windowText" lastClr="000000"/>
              </a:solidFill>
              <a:latin typeface="ＭＳ ゴシック" pitchFamily="49" charset="-128"/>
              <a:ea typeface="ＭＳ ゴシック" pitchFamily="49" charset="-128"/>
            </a:rPr>
            <a:t>億円（△</a:t>
          </a:r>
          <a:r>
            <a:rPr kumimoji="1" lang="en-US" altLang="ja-JP" sz="1200">
              <a:solidFill>
                <a:sysClr val="windowText" lastClr="000000"/>
              </a:solidFill>
              <a:latin typeface="ＭＳ ゴシック" pitchFamily="49" charset="-128"/>
              <a:ea typeface="ＭＳ ゴシック" pitchFamily="49" charset="-128"/>
            </a:rPr>
            <a:t>4.4</a:t>
          </a:r>
          <a:r>
            <a:rPr kumimoji="1" lang="ja-JP" altLang="en-US" sz="1200">
              <a:solidFill>
                <a:sysClr val="windowText" lastClr="000000"/>
              </a:solidFill>
              <a:latin typeface="ＭＳ ゴシック" pitchFamily="49" charset="-128"/>
              <a:ea typeface="ＭＳ ゴシック" pitchFamily="49" charset="-128"/>
            </a:rPr>
            <a:t>％）の減少となっている。これは、財政調整基金及び減債基金の取崩しが影響している。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愛媛県東温市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公債費の高止まりに伴い、「減債基金」を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億円取り崩したこと、「地域振興基金」からコミュニティ振興事業など地域振興に資する事業のため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年度をピークに基金残高は減少しており、現状のまま推移すれば遠からず基金が底をつくことになる。そのため、事務事業の見直しによる歳出の抑制や、債券による効率的な運用等を行っていく。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また、災害への備えなど基金の使途の明確化を図るため特定目的基金として積み立てることも検討していく。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：市民の連帯の強化及び地域振興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　　　：ふるさとの特性を活かした個性及び魅力あるふるさとづくり事業を推進する。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：都市環境の整備充実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奨学金基金　　　　：経済的理由により就学が困難な学生に対し、奨学金を付与し、有為の人材を育成する。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：コミュニティ振興事業や分館活動事業など地域振興に資する事業に対して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　　　：学校給食での地産地消の取組みに対して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：区画整理関係事業に対して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奨学基金　　　　　：奨学金の財源として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百万円を充当した一方で、市民等からの寄附金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森林環境譲与税基金：国からの森林環境譲与税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百万円を新たに積み立てた。（令和元年度新設）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：合併特例事業債を活用して造成しているため、元金の償還の完了した範囲内において計画的に活用していく。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　　　：地産地消の推進などに毎年活用しており、今後もふるさとづくりのために継続して活用していく。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奨学金基金　　　　：奨学金制度を継続していくために、基金への寄付を積極的に呼びかけるとともに効率的に運用していく。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森林環境譲与税基金：取組みが本格化する令和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年度以降の森林整備の促進に係る経費の財源として活用していく。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自立支援給付費や中学生までの子どもを対象とした医療費助成などの扶助費、地方創生関連事業等による支出や学校施設等の老朽化対策事業の増加に対応するため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億円の取崩しを行ったが、決算剰余金を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億円積み立てたことにより、前年度からの減少額は、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％）に抑えることができた。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事務事業の見直しによる歳出の抑制や、債券による効率的な運用等を行い、基金残高の減少傾向を抑制し、災害への備えなどを考慮し標準財政規模の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割程度は確保するよう努める。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合併特例事業債や臨時財政対策債などの償還費の増に対応するため平成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年度より取崩しを行った結果、対前年度比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地方債の償還は順調に進捗しているが、今後も合併特例事業債などの償還額の増加が見込まれるため、計画的な基金の活用に努める。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33,453
33,260
211.30
16,901,683
16,188,692
696,338
9,246,888
14,517,398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当市では、合併を行った平成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年度以降、新市建設計画に基づき、施設整備を進めたことにより、有形固定資産額が増加し、有形固定資産減価償却率が類似団体平均を下回る結果となったと考えられる。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79" name="楕円 78"/>
        <xdr:cNvSpPr/>
      </xdr:nvSpPr>
      <xdr:spPr>
        <a:xfrm>
          <a:off x="4711700" y="47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80" name="有形固定資産減価償却率該当値テキスト"/>
        <xdr:cNvSpPr txBox="1"/>
      </xdr:nvSpPr>
      <xdr:spPr>
        <a:xfrm>
          <a:off x="4813300" y="45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99568</xdr:rowOff>
    </xdr:from>
    <xdr:to>
      <xdr:col>19</xdr:col>
      <xdr:colOff>187325</xdr:colOff>
      <xdr:row>28</xdr:row>
      <xdr:rowOff>29718</xdr:rowOff>
    </xdr:to>
    <xdr:sp macro="" textlink="">
      <xdr:nvSpPr>
        <xdr:cNvPr id="81" name="楕円 80"/>
        <xdr:cNvSpPr/>
      </xdr:nvSpPr>
      <xdr:spPr>
        <a:xfrm>
          <a:off x="4000500" y="47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150368</xdr:rowOff>
    </xdr:from>
    <xdr:to>
      <xdr:col>23</xdr:col>
      <xdr:colOff>85725</xdr:colOff>
      <xdr:row>27</xdr:row>
      <xdr:rowOff>156845</xdr:rowOff>
    </xdr:to>
    <xdr:cxnSp macro="">
      <xdr:nvCxnSpPr>
        <xdr:cNvPr id="82" name="直線コネクタ 81"/>
        <xdr:cNvCxnSpPr/>
      </xdr:nvCxnSpPr>
      <xdr:spPr>
        <a:xfrm>
          <a:off x="4051300" y="4779518"/>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75819</xdr:rowOff>
    </xdr:from>
    <xdr:to>
      <xdr:col>15</xdr:col>
      <xdr:colOff>187325</xdr:colOff>
      <xdr:row>28</xdr:row>
      <xdr:rowOff>5969</xdr:rowOff>
    </xdr:to>
    <xdr:sp macro="" textlink="">
      <xdr:nvSpPr>
        <xdr:cNvPr id="83" name="楕円 82"/>
        <xdr:cNvSpPr/>
      </xdr:nvSpPr>
      <xdr:spPr>
        <a:xfrm>
          <a:off x="3238500" y="47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126619</xdr:rowOff>
    </xdr:from>
    <xdr:to>
      <xdr:col>19</xdr:col>
      <xdr:colOff>136525</xdr:colOff>
      <xdr:row>27</xdr:row>
      <xdr:rowOff>150368</xdr:rowOff>
    </xdr:to>
    <xdr:cxnSp macro="">
      <xdr:nvCxnSpPr>
        <xdr:cNvPr id="84" name="直線コネクタ 83"/>
        <xdr:cNvCxnSpPr/>
      </xdr:nvCxnSpPr>
      <xdr:spPr>
        <a:xfrm>
          <a:off x="3289300" y="475576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45593</xdr:rowOff>
    </xdr:from>
    <xdr:to>
      <xdr:col>11</xdr:col>
      <xdr:colOff>187325</xdr:colOff>
      <xdr:row>27</xdr:row>
      <xdr:rowOff>147193</xdr:rowOff>
    </xdr:to>
    <xdr:sp macro="" textlink="">
      <xdr:nvSpPr>
        <xdr:cNvPr id="85" name="楕円 84"/>
        <xdr:cNvSpPr/>
      </xdr:nvSpPr>
      <xdr:spPr>
        <a:xfrm>
          <a:off x="2476500" y="46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96393</xdr:rowOff>
    </xdr:from>
    <xdr:to>
      <xdr:col>15</xdr:col>
      <xdr:colOff>136525</xdr:colOff>
      <xdr:row>27</xdr:row>
      <xdr:rowOff>126619</xdr:rowOff>
    </xdr:to>
    <xdr:cxnSp macro="">
      <xdr:nvCxnSpPr>
        <xdr:cNvPr id="86" name="直線コネクタ 85"/>
        <xdr:cNvCxnSpPr/>
      </xdr:nvCxnSpPr>
      <xdr:spPr>
        <a:xfrm>
          <a:off x="2527300" y="472554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45593</xdr:rowOff>
    </xdr:from>
    <xdr:to>
      <xdr:col>7</xdr:col>
      <xdr:colOff>187325</xdr:colOff>
      <xdr:row>27</xdr:row>
      <xdr:rowOff>147193</xdr:rowOff>
    </xdr:to>
    <xdr:sp macro="" textlink="">
      <xdr:nvSpPr>
        <xdr:cNvPr id="87" name="楕円 86"/>
        <xdr:cNvSpPr/>
      </xdr:nvSpPr>
      <xdr:spPr>
        <a:xfrm>
          <a:off x="1714500" y="46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96393</xdr:rowOff>
    </xdr:from>
    <xdr:to>
      <xdr:col>11</xdr:col>
      <xdr:colOff>136525</xdr:colOff>
      <xdr:row>27</xdr:row>
      <xdr:rowOff>96393</xdr:rowOff>
    </xdr:to>
    <xdr:cxnSp macro="">
      <xdr:nvCxnSpPr>
        <xdr:cNvPr id="88" name="直線コネクタ 87"/>
        <xdr:cNvCxnSpPr/>
      </xdr:nvCxnSpPr>
      <xdr:spPr>
        <a:xfrm>
          <a:off x="1765300" y="472554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10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92" name="n_4aveValue有形固定資産減価償却率"/>
        <xdr:cNvSpPr txBox="1"/>
      </xdr:nvSpPr>
      <xdr:spPr>
        <a:xfrm>
          <a:off x="1562744" y="49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46245</xdr:rowOff>
    </xdr:from>
    <xdr:ext cx="405111" cy="259045"/>
    <xdr:sp macro="" textlink="">
      <xdr:nvSpPr>
        <xdr:cNvPr id="93" name="n_1mainValue有形固定資産減価償却率"/>
        <xdr:cNvSpPr txBox="1"/>
      </xdr:nvSpPr>
      <xdr:spPr>
        <a:xfrm>
          <a:off x="3836044" y="45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22496</xdr:rowOff>
    </xdr:from>
    <xdr:ext cx="405111" cy="259045"/>
    <xdr:sp macro="" textlink="">
      <xdr:nvSpPr>
        <xdr:cNvPr id="94" name="n_2mainValue有形固定資産減価償却率"/>
        <xdr:cNvSpPr txBox="1"/>
      </xdr:nvSpPr>
      <xdr:spPr>
        <a:xfrm>
          <a:off x="3086744" y="4480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163720</xdr:rowOff>
    </xdr:from>
    <xdr:ext cx="405111" cy="259045"/>
    <xdr:sp macro="" textlink="">
      <xdr:nvSpPr>
        <xdr:cNvPr id="95" name="n_3mainValue有形固定資産減価償却率"/>
        <xdr:cNvSpPr txBox="1"/>
      </xdr:nvSpPr>
      <xdr:spPr>
        <a:xfrm>
          <a:off x="2324744" y="444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163720</xdr:rowOff>
    </xdr:from>
    <xdr:ext cx="405111" cy="259045"/>
    <xdr:sp macro="" textlink="">
      <xdr:nvSpPr>
        <xdr:cNvPr id="96" name="n_4mainValue有形固定資産減価償却率"/>
        <xdr:cNvSpPr txBox="1"/>
      </xdr:nvSpPr>
      <xdr:spPr>
        <a:xfrm>
          <a:off x="1562744" y="444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債務償還比率は、類似団体内平均及び愛媛県平均を上回る数値となっている。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今後も、地方債の借入を行う事業が見込まれることから、債務償還比率の増加が見込まれる。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026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107182</xdr:rowOff>
    </xdr:from>
    <xdr:to>
      <xdr:col>76</xdr:col>
      <xdr:colOff>73025</xdr:colOff>
      <xdr:row>31</xdr:row>
      <xdr:rowOff>37332</xdr:rowOff>
    </xdr:to>
    <xdr:sp macro="" textlink="">
      <xdr:nvSpPr>
        <xdr:cNvPr id="143" name="楕円 142"/>
        <xdr:cNvSpPr/>
      </xdr:nvSpPr>
      <xdr:spPr>
        <a:xfrm>
          <a:off x="14744700" y="525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85609</xdr:rowOff>
    </xdr:from>
    <xdr:ext cx="469744" cy="259045"/>
    <xdr:sp macro="" textlink="">
      <xdr:nvSpPr>
        <xdr:cNvPr id="144" name="債務償還比率該当値テキスト"/>
        <xdr:cNvSpPr txBox="1"/>
      </xdr:nvSpPr>
      <xdr:spPr>
        <a:xfrm>
          <a:off x="14846300" y="522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59992</xdr:rowOff>
    </xdr:from>
    <xdr:to>
      <xdr:col>72</xdr:col>
      <xdr:colOff>123825</xdr:colOff>
      <xdr:row>30</xdr:row>
      <xdr:rowOff>161592</xdr:rowOff>
    </xdr:to>
    <xdr:sp macro="" textlink="">
      <xdr:nvSpPr>
        <xdr:cNvPr id="145" name="楕円 144"/>
        <xdr:cNvSpPr/>
      </xdr:nvSpPr>
      <xdr:spPr>
        <a:xfrm>
          <a:off x="14033500" y="5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110792</xdr:rowOff>
    </xdr:from>
    <xdr:to>
      <xdr:col>76</xdr:col>
      <xdr:colOff>22225</xdr:colOff>
      <xdr:row>30</xdr:row>
      <xdr:rowOff>157982</xdr:rowOff>
    </xdr:to>
    <xdr:cxnSp macro="">
      <xdr:nvCxnSpPr>
        <xdr:cNvPr id="146" name="直線コネクタ 145"/>
        <xdr:cNvCxnSpPr/>
      </xdr:nvCxnSpPr>
      <xdr:spPr>
        <a:xfrm>
          <a:off x="14084300" y="5254292"/>
          <a:ext cx="7112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38197</xdr:rowOff>
    </xdr:from>
    <xdr:to>
      <xdr:col>68</xdr:col>
      <xdr:colOff>123825</xdr:colOff>
      <xdr:row>30</xdr:row>
      <xdr:rowOff>139797</xdr:rowOff>
    </xdr:to>
    <xdr:sp macro="" textlink="">
      <xdr:nvSpPr>
        <xdr:cNvPr id="147" name="楕円 146"/>
        <xdr:cNvSpPr/>
      </xdr:nvSpPr>
      <xdr:spPr>
        <a:xfrm>
          <a:off x="13271500" y="51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88997</xdr:rowOff>
    </xdr:from>
    <xdr:to>
      <xdr:col>72</xdr:col>
      <xdr:colOff>73025</xdr:colOff>
      <xdr:row>30</xdr:row>
      <xdr:rowOff>110792</xdr:rowOff>
    </xdr:to>
    <xdr:cxnSp macro="">
      <xdr:nvCxnSpPr>
        <xdr:cNvPr id="148" name="直線コネクタ 147"/>
        <xdr:cNvCxnSpPr/>
      </xdr:nvCxnSpPr>
      <xdr:spPr>
        <a:xfrm>
          <a:off x="13322300" y="5232497"/>
          <a:ext cx="762000" cy="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66984</xdr:rowOff>
    </xdr:from>
    <xdr:to>
      <xdr:col>64</xdr:col>
      <xdr:colOff>123825</xdr:colOff>
      <xdr:row>30</xdr:row>
      <xdr:rowOff>168584</xdr:rowOff>
    </xdr:to>
    <xdr:sp macro="" textlink="">
      <xdr:nvSpPr>
        <xdr:cNvPr id="149" name="楕円 148"/>
        <xdr:cNvSpPr/>
      </xdr:nvSpPr>
      <xdr:spPr>
        <a:xfrm>
          <a:off x="12509500" y="52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88997</xdr:rowOff>
    </xdr:from>
    <xdr:to>
      <xdr:col>68</xdr:col>
      <xdr:colOff>73025</xdr:colOff>
      <xdr:row>30</xdr:row>
      <xdr:rowOff>117784</xdr:rowOff>
    </xdr:to>
    <xdr:cxnSp macro="">
      <xdr:nvCxnSpPr>
        <xdr:cNvPr id="150" name="直線コネクタ 149"/>
        <xdr:cNvCxnSpPr/>
      </xdr:nvCxnSpPr>
      <xdr:spPr>
        <a:xfrm flipV="1">
          <a:off x="12560300" y="5232497"/>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97070</xdr:rowOff>
    </xdr:from>
    <xdr:to>
      <xdr:col>60</xdr:col>
      <xdr:colOff>123825</xdr:colOff>
      <xdr:row>30</xdr:row>
      <xdr:rowOff>27220</xdr:rowOff>
    </xdr:to>
    <xdr:sp macro="" textlink="">
      <xdr:nvSpPr>
        <xdr:cNvPr id="151" name="楕円 150"/>
        <xdr:cNvSpPr/>
      </xdr:nvSpPr>
      <xdr:spPr>
        <a:xfrm>
          <a:off x="11747500" y="50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147870</xdr:rowOff>
    </xdr:from>
    <xdr:to>
      <xdr:col>64</xdr:col>
      <xdr:colOff>73025</xdr:colOff>
      <xdr:row>30</xdr:row>
      <xdr:rowOff>117784</xdr:rowOff>
    </xdr:to>
    <xdr:cxnSp macro="">
      <xdr:nvCxnSpPr>
        <xdr:cNvPr id="152" name="直線コネクタ 151"/>
        <xdr:cNvCxnSpPr/>
      </xdr:nvCxnSpPr>
      <xdr:spPr>
        <a:xfrm>
          <a:off x="11798300" y="5119920"/>
          <a:ext cx="762000" cy="1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1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152719</xdr:rowOff>
    </xdr:from>
    <xdr:ext cx="469744" cy="259045"/>
    <xdr:sp macro="" textlink="">
      <xdr:nvSpPr>
        <xdr:cNvPr id="157" name="n_1mainValue債務償還比率"/>
        <xdr:cNvSpPr txBox="1"/>
      </xdr:nvSpPr>
      <xdr:spPr>
        <a:xfrm>
          <a:off x="13836727" y="52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130924</xdr:rowOff>
    </xdr:from>
    <xdr:ext cx="469744" cy="259045"/>
    <xdr:sp macro="" textlink="">
      <xdr:nvSpPr>
        <xdr:cNvPr id="158" name="n_2mainValue債務償還比率"/>
        <xdr:cNvSpPr txBox="1"/>
      </xdr:nvSpPr>
      <xdr:spPr>
        <a:xfrm>
          <a:off x="13087427" y="527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159711</xdr:rowOff>
    </xdr:from>
    <xdr:ext cx="469744" cy="259045"/>
    <xdr:sp macro="" textlink="">
      <xdr:nvSpPr>
        <xdr:cNvPr id="159" name="n_3mainValue債務償還比率"/>
        <xdr:cNvSpPr txBox="1"/>
      </xdr:nvSpPr>
      <xdr:spPr>
        <a:xfrm>
          <a:off x="12325427" y="5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43747</xdr:rowOff>
    </xdr:from>
    <xdr:ext cx="469744" cy="259045"/>
    <xdr:sp macro="" textlink="">
      <xdr:nvSpPr>
        <xdr:cNvPr id="160" name="n_4mainValue債務償還比率"/>
        <xdr:cNvSpPr txBox="1"/>
      </xdr:nvSpPr>
      <xdr:spPr>
        <a:xfrm>
          <a:off x="11563427" y="484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33,453
33,260
211.30
16,901,683
16,188,692
696,338
9,246,888
14,517,398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4" name="楕円 73"/>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5" name="【道路】&#10;有形固定資産減価償却率該当値テキスト"/>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120106</xdr:rowOff>
    </xdr:from>
    <xdr:to>
      <xdr:col>20</xdr:col>
      <xdr:colOff>38100</xdr:colOff>
      <xdr:row>36</xdr:row>
      <xdr:rowOff>50256</xdr:rowOff>
    </xdr:to>
    <xdr:sp macro="" textlink="">
      <xdr:nvSpPr>
        <xdr:cNvPr id="76" name="楕円 75"/>
        <xdr:cNvSpPr/>
      </xdr:nvSpPr>
      <xdr:spPr>
        <a:xfrm>
          <a:off x="3746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170906</xdr:rowOff>
    </xdr:from>
    <xdr:to>
      <xdr:col>24</xdr:col>
      <xdr:colOff>63500</xdr:colOff>
      <xdr:row>36</xdr:row>
      <xdr:rowOff>30480</xdr:rowOff>
    </xdr:to>
    <xdr:cxnSp macro="">
      <xdr:nvCxnSpPr>
        <xdr:cNvPr id="77" name="直線コネクタ 76"/>
        <xdr:cNvCxnSpPr/>
      </xdr:nvCxnSpPr>
      <xdr:spPr>
        <a:xfrm>
          <a:off x="3797300" y="61716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95613</xdr:rowOff>
    </xdr:from>
    <xdr:to>
      <xdr:col>15</xdr:col>
      <xdr:colOff>101600</xdr:colOff>
      <xdr:row>36</xdr:row>
      <xdr:rowOff>25763</xdr:rowOff>
    </xdr:to>
    <xdr:sp macro="" textlink="">
      <xdr:nvSpPr>
        <xdr:cNvPr id="78" name="楕円 77"/>
        <xdr:cNvSpPr/>
      </xdr:nvSpPr>
      <xdr:spPr>
        <a:xfrm>
          <a:off x="2857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146413</xdr:rowOff>
    </xdr:from>
    <xdr:to>
      <xdr:col>19</xdr:col>
      <xdr:colOff>177800</xdr:colOff>
      <xdr:row>35</xdr:row>
      <xdr:rowOff>170906</xdr:rowOff>
    </xdr:to>
    <xdr:cxnSp macro="">
      <xdr:nvCxnSpPr>
        <xdr:cNvPr id="79" name="直線コネクタ 78"/>
        <xdr:cNvCxnSpPr/>
      </xdr:nvCxnSpPr>
      <xdr:spPr>
        <a:xfrm>
          <a:off x="2908300" y="61471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67854</xdr:rowOff>
    </xdr:from>
    <xdr:to>
      <xdr:col>10</xdr:col>
      <xdr:colOff>165100</xdr:colOff>
      <xdr:row>35</xdr:row>
      <xdr:rowOff>169454</xdr:rowOff>
    </xdr:to>
    <xdr:sp macro="" textlink="">
      <xdr:nvSpPr>
        <xdr:cNvPr id="80" name="楕円 79"/>
        <xdr:cNvSpPr/>
      </xdr:nvSpPr>
      <xdr:spPr>
        <a:xfrm>
          <a:off x="1968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118654</xdr:rowOff>
    </xdr:from>
    <xdr:to>
      <xdr:col>15</xdr:col>
      <xdr:colOff>50800</xdr:colOff>
      <xdr:row>35</xdr:row>
      <xdr:rowOff>146413</xdr:rowOff>
    </xdr:to>
    <xdr:cxnSp macro="">
      <xdr:nvCxnSpPr>
        <xdr:cNvPr id="81" name="直線コネクタ 80"/>
        <xdr:cNvCxnSpPr/>
      </xdr:nvCxnSpPr>
      <xdr:spPr>
        <a:xfrm>
          <a:off x="2019300" y="61194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53158</xdr:rowOff>
    </xdr:from>
    <xdr:to>
      <xdr:col>6</xdr:col>
      <xdr:colOff>38100</xdr:colOff>
      <xdr:row>35</xdr:row>
      <xdr:rowOff>154758</xdr:rowOff>
    </xdr:to>
    <xdr:sp macro="" textlink="">
      <xdr:nvSpPr>
        <xdr:cNvPr id="82" name="楕円 81"/>
        <xdr:cNvSpPr/>
      </xdr:nvSpPr>
      <xdr:spPr>
        <a:xfrm>
          <a:off x="1079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103958</xdr:rowOff>
    </xdr:from>
    <xdr:to>
      <xdr:col>10</xdr:col>
      <xdr:colOff>114300</xdr:colOff>
      <xdr:row>35</xdr:row>
      <xdr:rowOff>118654</xdr:rowOff>
    </xdr:to>
    <xdr:cxnSp macro="">
      <xdr:nvCxnSpPr>
        <xdr:cNvPr id="83" name="直線コネクタ 82"/>
        <xdr:cNvCxnSpPr/>
      </xdr:nvCxnSpPr>
      <xdr:spPr>
        <a:xfrm>
          <a:off x="1130300" y="610470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66783</xdr:rowOff>
    </xdr:from>
    <xdr:ext cx="405111" cy="259045"/>
    <xdr:sp macro="" textlink="">
      <xdr:nvSpPr>
        <xdr:cNvPr id="88" name="n_1mainValue【道路】&#10;有形固定資産減価償却率"/>
        <xdr:cNvSpPr txBox="1"/>
      </xdr:nvSpPr>
      <xdr:spPr>
        <a:xfrm>
          <a:off x="3582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9" name="n_2main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14531</xdr:rowOff>
    </xdr:from>
    <xdr:ext cx="405111" cy="259045"/>
    <xdr:sp macro="" textlink="">
      <xdr:nvSpPr>
        <xdr:cNvPr id="90" name="n_3mainValue【道路】&#10;有形固定資産減価償却率"/>
        <xdr:cNvSpPr txBox="1"/>
      </xdr:nvSpPr>
      <xdr:spPr>
        <a:xfrm>
          <a:off x="1816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171285</xdr:rowOff>
    </xdr:from>
    <xdr:ext cx="405111" cy="259045"/>
    <xdr:sp macro="" textlink="">
      <xdr:nvSpPr>
        <xdr:cNvPr id="91" name="n_4mainValue【道路】&#10;有形固定資産減価償却率"/>
        <xdr:cNvSpPr txBox="1"/>
      </xdr:nvSpPr>
      <xdr:spPr>
        <a:xfrm>
          <a:off x="927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155245</xdr:rowOff>
    </xdr:from>
    <xdr:to>
      <xdr:col>55</xdr:col>
      <xdr:colOff>50800</xdr:colOff>
      <xdr:row>41</xdr:row>
      <xdr:rowOff>85395</xdr:rowOff>
    </xdr:to>
    <xdr:sp macro="" textlink="">
      <xdr:nvSpPr>
        <xdr:cNvPr id="129" name="楕円 128"/>
        <xdr:cNvSpPr/>
      </xdr:nvSpPr>
      <xdr:spPr>
        <a:xfrm>
          <a:off x="10426700" y="70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70172</xdr:rowOff>
    </xdr:from>
    <xdr:ext cx="534377" cy="259045"/>
    <xdr:sp macro="" textlink="">
      <xdr:nvSpPr>
        <xdr:cNvPr id="130" name="【道路】&#10;一人当たり延長該当値テキスト"/>
        <xdr:cNvSpPr txBox="1"/>
      </xdr:nvSpPr>
      <xdr:spPr>
        <a:xfrm>
          <a:off x="10515600" y="69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155666</xdr:rowOff>
    </xdr:from>
    <xdr:to>
      <xdr:col>50</xdr:col>
      <xdr:colOff>165100</xdr:colOff>
      <xdr:row>41</xdr:row>
      <xdr:rowOff>85816</xdr:rowOff>
    </xdr:to>
    <xdr:sp macro="" textlink="">
      <xdr:nvSpPr>
        <xdr:cNvPr id="131" name="楕円 130"/>
        <xdr:cNvSpPr/>
      </xdr:nvSpPr>
      <xdr:spPr>
        <a:xfrm>
          <a:off x="9588500" y="70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34595</xdr:rowOff>
    </xdr:from>
    <xdr:to>
      <xdr:col>55</xdr:col>
      <xdr:colOff>0</xdr:colOff>
      <xdr:row>41</xdr:row>
      <xdr:rowOff>35016</xdr:rowOff>
    </xdr:to>
    <xdr:cxnSp macro="">
      <xdr:nvCxnSpPr>
        <xdr:cNvPr id="132" name="直線コネクタ 131"/>
        <xdr:cNvCxnSpPr/>
      </xdr:nvCxnSpPr>
      <xdr:spPr>
        <a:xfrm flipV="1">
          <a:off x="9639300" y="7064045"/>
          <a:ext cx="8382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155757</xdr:rowOff>
    </xdr:from>
    <xdr:to>
      <xdr:col>46</xdr:col>
      <xdr:colOff>38100</xdr:colOff>
      <xdr:row>41</xdr:row>
      <xdr:rowOff>85907</xdr:rowOff>
    </xdr:to>
    <xdr:sp macro="" textlink="">
      <xdr:nvSpPr>
        <xdr:cNvPr id="133" name="楕円 132"/>
        <xdr:cNvSpPr/>
      </xdr:nvSpPr>
      <xdr:spPr>
        <a:xfrm>
          <a:off x="8699500" y="70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35016</xdr:rowOff>
    </xdr:from>
    <xdr:to>
      <xdr:col>50</xdr:col>
      <xdr:colOff>114300</xdr:colOff>
      <xdr:row>41</xdr:row>
      <xdr:rowOff>35107</xdr:rowOff>
    </xdr:to>
    <xdr:cxnSp macro="">
      <xdr:nvCxnSpPr>
        <xdr:cNvPr id="134" name="直線コネクタ 133"/>
        <xdr:cNvCxnSpPr/>
      </xdr:nvCxnSpPr>
      <xdr:spPr>
        <a:xfrm flipV="1">
          <a:off x="8750300" y="706446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155849</xdr:rowOff>
    </xdr:from>
    <xdr:to>
      <xdr:col>41</xdr:col>
      <xdr:colOff>101600</xdr:colOff>
      <xdr:row>41</xdr:row>
      <xdr:rowOff>85999</xdr:rowOff>
    </xdr:to>
    <xdr:sp macro="" textlink="">
      <xdr:nvSpPr>
        <xdr:cNvPr id="135" name="楕円 134"/>
        <xdr:cNvSpPr/>
      </xdr:nvSpPr>
      <xdr:spPr>
        <a:xfrm>
          <a:off x="7810500" y="70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35107</xdr:rowOff>
    </xdr:from>
    <xdr:to>
      <xdr:col>45</xdr:col>
      <xdr:colOff>177800</xdr:colOff>
      <xdr:row>41</xdr:row>
      <xdr:rowOff>35199</xdr:rowOff>
    </xdr:to>
    <xdr:cxnSp macro="">
      <xdr:nvCxnSpPr>
        <xdr:cNvPr id="136" name="直線コネクタ 135"/>
        <xdr:cNvCxnSpPr/>
      </xdr:nvCxnSpPr>
      <xdr:spPr>
        <a:xfrm flipV="1">
          <a:off x="7861300" y="706455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156370</xdr:rowOff>
    </xdr:from>
    <xdr:to>
      <xdr:col>36</xdr:col>
      <xdr:colOff>165100</xdr:colOff>
      <xdr:row>41</xdr:row>
      <xdr:rowOff>86520</xdr:rowOff>
    </xdr:to>
    <xdr:sp macro="" textlink="">
      <xdr:nvSpPr>
        <xdr:cNvPr id="137" name="楕円 136"/>
        <xdr:cNvSpPr/>
      </xdr:nvSpPr>
      <xdr:spPr>
        <a:xfrm>
          <a:off x="6921500" y="70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35199</xdr:rowOff>
    </xdr:from>
    <xdr:to>
      <xdr:col>41</xdr:col>
      <xdr:colOff>50800</xdr:colOff>
      <xdr:row>41</xdr:row>
      <xdr:rowOff>35720</xdr:rowOff>
    </xdr:to>
    <xdr:cxnSp macro="">
      <xdr:nvCxnSpPr>
        <xdr:cNvPr id="138" name="直線コネクタ 137"/>
        <xdr:cNvCxnSpPr/>
      </xdr:nvCxnSpPr>
      <xdr:spPr>
        <a:xfrm flipV="1">
          <a:off x="6972300" y="7064649"/>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76943</xdr:rowOff>
    </xdr:from>
    <xdr:ext cx="534377" cy="259045"/>
    <xdr:sp macro="" textlink="">
      <xdr:nvSpPr>
        <xdr:cNvPr id="143" name="n_1mainValue【道路】&#10;一人当たり延長"/>
        <xdr:cNvSpPr txBox="1"/>
      </xdr:nvSpPr>
      <xdr:spPr>
        <a:xfrm>
          <a:off x="9359411" y="71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77034</xdr:rowOff>
    </xdr:from>
    <xdr:ext cx="534377" cy="259045"/>
    <xdr:sp macro="" textlink="">
      <xdr:nvSpPr>
        <xdr:cNvPr id="144" name="n_2mainValue【道路】&#10;一人当たり延長"/>
        <xdr:cNvSpPr txBox="1"/>
      </xdr:nvSpPr>
      <xdr:spPr>
        <a:xfrm>
          <a:off x="8483111" y="71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77126</xdr:rowOff>
    </xdr:from>
    <xdr:ext cx="534377" cy="259045"/>
    <xdr:sp macro="" textlink="">
      <xdr:nvSpPr>
        <xdr:cNvPr id="145" name="n_3mainValue【道路】&#10;一人当たり延長"/>
        <xdr:cNvSpPr txBox="1"/>
      </xdr:nvSpPr>
      <xdr:spPr>
        <a:xfrm>
          <a:off x="7594111" y="71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77647</xdr:rowOff>
    </xdr:from>
    <xdr:ext cx="534377" cy="259045"/>
    <xdr:sp macro="" textlink="">
      <xdr:nvSpPr>
        <xdr:cNvPr id="146" name="n_4mainValue【道路】&#10;一人当たり延長"/>
        <xdr:cNvSpPr txBox="1"/>
      </xdr:nvSpPr>
      <xdr:spPr>
        <a:xfrm>
          <a:off x="6705111" y="710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86" name="楕円 185"/>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113047</xdr:rowOff>
    </xdr:from>
    <xdr:ext cx="405111" cy="259045"/>
    <xdr:sp macro="" textlink="">
      <xdr:nvSpPr>
        <xdr:cNvPr id="187" name="【橋りょう・トンネル】&#10;有形固定資産減価償却率該当値テキスト"/>
        <xdr:cNvSpPr txBox="1"/>
      </xdr:nvSpPr>
      <xdr:spPr>
        <a:xfrm>
          <a:off x="4673600"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88" name="楕円 187"/>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140970</xdr:rowOff>
    </xdr:to>
    <xdr:cxnSp macro="">
      <xdr:nvCxnSpPr>
        <xdr:cNvPr id="189" name="直線コネクタ 188"/>
        <xdr:cNvCxnSpPr/>
      </xdr:nvCxnSpPr>
      <xdr:spPr>
        <a:xfrm>
          <a:off x="3797300" y="105670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90" name="楕円 189"/>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108585</xdr:rowOff>
    </xdr:to>
    <xdr:cxnSp macro="">
      <xdr:nvCxnSpPr>
        <xdr:cNvPr id="191" name="直線コネクタ 190"/>
        <xdr:cNvCxnSpPr/>
      </xdr:nvCxnSpPr>
      <xdr:spPr>
        <a:xfrm>
          <a:off x="2908300" y="10536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2" name="楕円 191"/>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78105</xdr:rowOff>
    </xdr:to>
    <xdr:cxnSp macro="">
      <xdr:nvCxnSpPr>
        <xdr:cNvPr id="193" name="直線コネクタ 192"/>
        <xdr:cNvCxnSpPr/>
      </xdr:nvCxnSpPr>
      <xdr:spPr>
        <a:xfrm>
          <a:off x="2019300" y="10504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21590</xdr:rowOff>
    </xdr:from>
    <xdr:to>
      <xdr:col>6</xdr:col>
      <xdr:colOff>38100</xdr:colOff>
      <xdr:row>62</xdr:row>
      <xdr:rowOff>123190</xdr:rowOff>
    </xdr:to>
    <xdr:sp macro="" textlink="">
      <xdr:nvSpPr>
        <xdr:cNvPr id="194" name="楕円 193"/>
        <xdr:cNvSpPr/>
      </xdr:nvSpPr>
      <xdr:spPr>
        <a:xfrm>
          <a:off x="107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62</xdr:row>
      <xdr:rowOff>72390</xdr:rowOff>
    </xdr:to>
    <xdr:cxnSp macro="">
      <xdr:nvCxnSpPr>
        <xdr:cNvPr id="195" name="直線コネクタ 194"/>
        <xdr:cNvCxnSpPr/>
      </xdr:nvCxnSpPr>
      <xdr:spPr>
        <a:xfrm flipV="1">
          <a:off x="1130300" y="1050417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4462</xdr:rowOff>
    </xdr:from>
    <xdr:ext cx="405111" cy="259045"/>
    <xdr:sp macro="" textlink="">
      <xdr:nvSpPr>
        <xdr:cNvPr id="200" name="n_1mainValue【橋りょう・トンネル】&#10;有形固定資産減価償却率"/>
        <xdr:cNvSpPr txBox="1"/>
      </xdr:nvSpPr>
      <xdr:spPr>
        <a:xfrm>
          <a:off x="3582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145432</xdr:rowOff>
    </xdr:from>
    <xdr:ext cx="405111" cy="259045"/>
    <xdr:sp macro="" textlink="">
      <xdr:nvSpPr>
        <xdr:cNvPr id="201" name="n_2mainValue【橋りょう・トンネル】&#10;有形固定資産減価償却率"/>
        <xdr:cNvSpPr txBox="1"/>
      </xdr:nvSpPr>
      <xdr:spPr>
        <a:xfrm>
          <a:off x="2705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113047</xdr:rowOff>
    </xdr:from>
    <xdr:ext cx="405111" cy="259045"/>
    <xdr:sp macro="" textlink="">
      <xdr:nvSpPr>
        <xdr:cNvPr id="202" name="n_3mainValue【橋りょう・トンネル】&#10;有形固定資産減価償却率"/>
        <xdr:cNvSpPr txBox="1"/>
      </xdr:nvSpPr>
      <xdr:spPr>
        <a:xfrm>
          <a:off x="1816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114317</xdr:rowOff>
    </xdr:from>
    <xdr:ext cx="405111" cy="259045"/>
    <xdr:sp macro="" textlink="">
      <xdr:nvSpPr>
        <xdr:cNvPr id="203" name="n_4mainValue【橋りょう・トンネル】&#10;有形固定資産減価償却率"/>
        <xdr:cNvSpPr txBox="1"/>
      </xdr:nvSpPr>
      <xdr:spPr>
        <a:xfrm>
          <a:off x="927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63077</xdr:rowOff>
    </xdr:from>
    <xdr:to>
      <xdr:col>55</xdr:col>
      <xdr:colOff>50800</xdr:colOff>
      <xdr:row>62</xdr:row>
      <xdr:rowOff>164677</xdr:rowOff>
    </xdr:to>
    <xdr:sp macro="" textlink="">
      <xdr:nvSpPr>
        <xdr:cNvPr id="241" name="楕円 240"/>
        <xdr:cNvSpPr/>
      </xdr:nvSpPr>
      <xdr:spPr>
        <a:xfrm>
          <a:off x="10426700" y="106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41504</xdr:rowOff>
    </xdr:from>
    <xdr:ext cx="599010" cy="259045"/>
    <xdr:sp macro="" textlink="">
      <xdr:nvSpPr>
        <xdr:cNvPr id="242" name="【橋りょう・トンネル】&#10;一人当たり有形固定資産（償却資産）額該当値テキスト"/>
        <xdr:cNvSpPr txBox="1"/>
      </xdr:nvSpPr>
      <xdr:spPr>
        <a:xfrm>
          <a:off x="10515600" y="1067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63998</xdr:rowOff>
    </xdr:from>
    <xdr:to>
      <xdr:col>50</xdr:col>
      <xdr:colOff>165100</xdr:colOff>
      <xdr:row>62</xdr:row>
      <xdr:rowOff>165598</xdr:rowOff>
    </xdr:to>
    <xdr:sp macro="" textlink="">
      <xdr:nvSpPr>
        <xdr:cNvPr id="243" name="楕円 242"/>
        <xdr:cNvSpPr/>
      </xdr:nvSpPr>
      <xdr:spPr>
        <a:xfrm>
          <a:off x="9588500" y="106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113877</xdr:rowOff>
    </xdr:from>
    <xdr:to>
      <xdr:col>55</xdr:col>
      <xdr:colOff>0</xdr:colOff>
      <xdr:row>62</xdr:row>
      <xdr:rowOff>114798</xdr:rowOff>
    </xdr:to>
    <xdr:cxnSp macro="">
      <xdr:nvCxnSpPr>
        <xdr:cNvPr id="244" name="直線コネクタ 243"/>
        <xdr:cNvCxnSpPr/>
      </xdr:nvCxnSpPr>
      <xdr:spPr>
        <a:xfrm flipV="1">
          <a:off x="9639300" y="10743777"/>
          <a:ext cx="8382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63836</xdr:rowOff>
    </xdr:from>
    <xdr:to>
      <xdr:col>46</xdr:col>
      <xdr:colOff>38100</xdr:colOff>
      <xdr:row>62</xdr:row>
      <xdr:rowOff>165436</xdr:rowOff>
    </xdr:to>
    <xdr:sp macro="" textlink="">
      <xdr:nvSpPr>
        <xdr:cNvPr id="245" name="楕円 244"/>
        <xdr:cNvSpPr/>
      </xdr:nvSpPr>
      <xdr:spPr>
        <a:xfrm>
          <a:off x="8699500" y="1069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114636</xdr:rowOff>
    </xdr:from>
    <xdr:to>
      <xdr:col>50</xdr:col>
      <xdr:colOff>114300</xdr:colOff>
      <xdr:row>62</xdr:row>
      <xdr:rowOff>114798</xdr:rowOff>
    </xdr:to>
    <xdr:cxnSp macro="">
      <xdr:nvCxnSpPr>
        <xdr:cNvPr id="246" name="直線コネクタ 245"/>
        <xdr:cNvCxnSpPr/>
      </xdr:nvCxnSpPr>
      <xdr:spPr>
        <a:xfrm>
          <a:off x="8750300" y="1074453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64046</xdr:rowOff>
    </xdr:from>
    <xdr:to>
      <xdr:col>41</xdr:col>
      <xdr:colOff>101600</xdr:colOff>
      <xdr:row>62</xdr:row>
      <xdr:rowOff>165646</xdr:rowOff>
    </xdr:to>
    <xdr:sp macro="" textlink="">
      <xdr:nvSpPr>
        <xdr:cNvPr id="247" name="楕円 246"/>
        <xdr:cNvSpPr/>
      </xdr:nvSpPr>
      <xdr:spPr>
        <a:xfrm>
          <a:off x="7810500" y="106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114636</xdr:rowOff>
    </xdr:from>
    <xdr:to>
      <xdr:col>45</xdr:col>
      <xdr:colOff>177800</xdr:colOff>
      <xdr:row>62</xdr:row>
      <xdr:rowOff>114846</xdr:rowOff>
    </xdr:to>
    <xdr:cxnSp macro="">
      <xdr:nvCxnSpPr>
        <xdr:cNvPr id="248" name="直線コネクタ 247"/>
        <xdr:cNvCxnSpPr/>
      </xdr:nvCxnSpPr>
      <xdr:spPr>
        <a:xfrm flipV="1">
          <a:off x="7861300" y="10744536"/>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65663</xdr:rowOff>
    </xdr:from>
    <xdr:to>
      <xdr:col>36</xdr:col>
      <xdr:colOff>165100</xdr:colOff>
      <xdr:row>63</xdr:row>
      <xdr:rowOff>167263</xdr:rowOff>
    </xdr:to>
    <xdr:sp macro="" textlink="">
      <xdr:nvSpPr>
        <xdr:cNvPr id="249" name="楕円 248"/>
        <xdr:cNvSpPr/>
      </xdr:nvSpPr>
      <xdr:spPr>
        <a:xfrm>
          <a:off x="6921500" y="108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114846</xdr:rowOff>
    </xdr:from>
    <xdr:to>
      <xdr:col>41</xdr:col>
      <xdr:colOff>50800</xdr:colOff>
      <xdr:row>63</xdr:row>
      <xdr:rowOff>116463</xdr:rowOff>
    </xdr:to>
    <xdr:cxnSp macro="">
      <xdr:nvCxnSpPr>
        <xdr:cNvPr id="250" name="直線コネクタ 249"/>
        <xdr:cNvCxnSpPr/>
      </xdr:nvCxnSpPr>
      <xdr:spPr>
        <a:xfrm flipV="1">
          <a:off x="6972300" y="10744746"/>
          <a:ext cx="889000" cy="17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156725</xdr:rowOff>
    </xdr:from>
    <xdr:ext cx="599010" cy="259045"/>
    <xdr:sp macro="" textlink="">
      <xdr:nvSpPr>
        <xdr:cNvPr id="255" name="n_1mainValue【橋りょう・トンネル】&#10;一人当たり有形固定資産（償却資産）額"/>
        <xdr:cNvSpPr txBox="1"/>
      </xdr:nvSpPr>
      <xdr:spPr>
        <a:xfrm>
          <a:off x="9327095" y="1078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156563</xdr:rowOff>
    </xdr:from>
    <xdr:ext cx="599010" cy="259045"/>
    <xdr:sp macro="" textlink="">
      <xdr:nvSpPr>
        <xdr:cNvPr id="256" name="n_2mainValue【橋りょう・トンネル】&#10;一人当たり有形固定資産（償却資産）額"/>
        <xdr:cNvSpPr txBox="1"/>
      </xdr:nvSpPr>
      <xdr:spPr>
        <a:xfrm>
          <a:off x="8450795" y="1078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156773</xdr:rowOff>
    </xdr:from>
    <xdr:ext cx="599010" cy="259045"/>
    <xdr:sp macro="" textlink="">
      <xdr:nvSpPr>
        <xdr:cNvPr id="257" name="n_3mainValue【橋りょう・トンネル】&#10;一人当たり有形固定資産（償却資産）額"/>
        <xdr:cNvSpPr txBox="1"/>
      </xdr:nvSpPr>
      <xdr:spPr>
        <a:xfrm>
          <a:off x="7561795" y="1078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158390</xdr:rowOff>
    </xdr:from>
    <xdr:ext cx="534377" cy="259045"/>
    <xdr:sp macro="" textlink="">
      <xdr:nvSpPr>
        <xdr:cNvPr id="258" name="n_4mainValue【橋りょう・トンネル】&#10;一人当たり有形固定資産（償却資産）額"/>
        <xdr:cNvSpPr txBox="1"/>
      </xdr:nvSpPr>
      <xdr:spPr>
        <a:xfrm>
          <a:off x="6705111" y="109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99" name="楕円 298"/>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300" name="【公営住宅】&#10;有形固定資産減価償却率該当値テキスト"/>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1" name="楕円 300"/>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154305</xdr:rowOff>
    </xdr:to>
    <xdr:cxnSp macro="">
      <xdr:nvCxnSpPr>
        <xdr:cNvPr id="302" name="直線コネクタ 301"/>
        <xdr:cNvCxnSpPr/>
      </xdr:nvCxnSpPr>
      <xdr:spPr>
        <a:xfrm>
          <a:off x="3797300" y="143522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03" name="楕円 302"/>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121920</xdr:rowOff>
    </xdr:to>
    <xdr:cxnSp macro="">
      <xdr:nvCxnSpPr>
        <xdr:cNvPr id="304" name="直線コネクタ 303"/>
        <xdr:cNvCxnSpPr/>
      </xdr:nvCxnSpPr>
      <xdr:spPr>
        <a:xfrm>
          <a:off x="2908300" y="143198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305" name="楕円 304"/>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83</xdr:row>
      <xdr:rowOff>89536</xdr:rowOff>
    </xdr:to>
    <xdr:cxnSp macro="">
      <xdr:nvCxnSpPr>
        <xdr:cNvPr id="306" name="直線コネクタ 305"/>
        <xdr:cNvCxnSpPr/>
      </xdr:nvCxnSpPr>
      <xdr:spPr>
        <a:xfrm>
          <a:off x="2019300" y="142875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2539</xdr:rowOff>
    </xdr:from>
    <xdr:to>
      <xdr:col>6</xdr:col>
      <xdr:colOff>38100</xdr:colOff>
      <xdr:row>83</xdr:row>
      <xdr:rowOff>104139</xdr:rowOff>
    </xdr:to>
    <xdr:sp macro="" textlink="">
      <xdr:nvSpPr>
        <xdr:cNvPr id="307" name="楕円 306"/>
        <xdr:cNvSpPr/>
      </xdr:nvSpPr>
      <xdr:spPr>
        <a:xfrm>
          <a:off x="1079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53339</xdr:rowOff>
    </xdr:from>
    <xdr:to>
      <xdr:col>10</xdr:col>
      <xdr:colOff>114300</xdr:colOff>
      <xdr:row>83</xdr:row>
      <xdr:rowOff>57150</xdr:rowOff>
    </xdr:to>
    <xdr:cxnSp macro="">
      <xdr:nvCxnSpPr>
        <xdr:cNvPr id="308" name="直線コネクタ 307"/>
        <xdr:cNvCxnSpPr/>
      </xdr:nvCxnSpPr>
      <xdr:spPr>
        <a:xfrm>
          <a:off x="1130300" y="14283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13" name="n_1mainValue【公営住宅】&#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4" name="n_2main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15" name="n_3mainValue【公営住宅】&#10;有形固定資産減価償却率"/>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6" name="n_4main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133055</xdr:rowOff>
    </xdr:from>
    <xdr:to>
      <xdr:col>55</xdr:col>
      <xdr:colOff>50800</xdr:colOff>
      <xdr:row>86</xdr:row>
      <xdr:rowOff>63205</xdr:rowOff>
    </xdr:to>
    <xdr:sp macro="" textlink="">
      <xdr:nvSpPr>
        <xdr:cNvPr id="354" name="楕円 353"/>
        <xdr:cNvSpPr/>
      </xdr:nvSpPr>
      <xdr:spPr>
        <a:xfrm>
          <a:off x="10426700" y="14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133192</xdr:rowOff>
    </xdr:from>
    <xdr:to>
      <xdr:col>50</xdr:col>
      <xdr:colOff>165100</xdr:colOff>
      <xdr:row>86</xdr:row>
      <xdr:rowOff>63342</xdr:rowOff>
    </xdr:to>
    <xdr:sp macro="" textlink="">
      <xdr:nvSpPr>
        <xdr:cNvPr id="356" name="楕円 355"/>
        <xdr:cNvSpPr/>
      </xdr:nvSpPr>
      <xdr:spPr>
        <a:xfrm>
          <a:off x="9588500" y="147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12405</xdr:rowOff>
    </xdr:from>
    <xdr:to>
      <xdr:col>55</xdr:col>
      <xdr:colOff>0</xdr:colOff>
      <xdr:row>86</xdr:row>
      <xdr:rowOff>12542</xdr:rowOff>
    </xdr:to>
    <xdr:cxnSp macro="">
      <xdr:nvCxnSpPr>
        <xdr:cNvPr id="357" name="直線コネクタ 356"/>
        <xdr:cNvCxnSpPr/>
      </xdr:nvCxnSpPr>
      <xdr:spPr>
        <a:xfrm flipV="1">
          <a:off x="9639300" y="14757105"/>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133147</xdr:rowOff>
    </xdr:from>
    <xdr:to>
      <xdr:col>46</xdr:col>
      <xdr:colOff>38100</xdr:colOff>
      <xdr:row>86</xdr:row>
      <xdr:rowOff>63297</xdr:rowOff>
    </xdr:to>
    <xdr:sp macro="" textlink="">
      <xdr:nvSpPr>
        <xdr:cNvPr id="358" name="楕円 357"/>
        <xdr:cNvSpPr/>
      </xdr:nvSpPr>
      <xdr:spPr>
        <a:xfrm>
          <a:off x="86995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12497</xdr:rowOff>
    </xdr:from>
    <xdr:to>
      <xdr:col>50</xdr:col>
      <xdr:colOff>114300</xdr:colOff>
      <xdr:row>86</xdr:row>
      <xdr:rowOff>12542</xdr:rowOff>
    </xdr:to>
    <xdr:cxnSp macro="">
      <xdr:nvCxnSpPr>
        <xdr:cNvPr id="359" name="直線コネクタ 358"/>
        <xdr:cNvCxnSpPr/>
      </xdr:nvCxnSpPr>
      <xdr:spPr>
        <a:xfrm>
          <a:off x="8750300" y="1475719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133192</xdr:rowOff>
    </xdr:from>
    <xdr:to>
      <xdr:col>41</xdr:col>
      <xdr:colOff>101600</xdr:colOff>
      <xdr:row>86</xdr:row>
      <xdr:rowOff>63342</xdr:rowOff>
    </xdr:to>
    <xdr:sp macro="" textlink="">
      <xdr:nvSpPr>
        <xdr:cNvPr id="360" name="楕円 359"/>
        <xdr:cNvSpPr/>
      </xdr:nvSpPr>
      <xdr:spPr>
        <a:xfrm>
          <a:off x="7810500" y="147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12497</xdr:rowOff>
    </xdr:from>
    <xdr:to>
      <xdr:col>45</xdr:col>
      <xdr:colOff>177800</xdr:colOff>
      <xdr:row>86</xdr:row>
      <xdr:rowOff>12542</xdr:rowOff>
    </xdr:to>
    <xdr:cxnSp macro="">
      <xdr:nvCxnSpPr>
        <xdr:cNvPr id="361" name="直線コネクタ 360"/>
        <xdr:cNvCxnSpPr/>
      </xdr:nvCxnSpPr>
      <xdr:spPr>
        <a:xfrm flipV="1">
          <a:off x="7861300" y="1475719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133283</xdr:rowOff>
    </xdr:from>
    <xdr:to>
      <xdr:col>36</xdr:col>
      <xdr:colOff>165100</xdr:colOff>
      <xdr:row>86</xdr:row>
      <xdr:rowOff>63433</xdr:rowOff>
    </xdr:to>
    <xdr:sp macro="" textlink="">
      <xdr:nvSpPr>
        <xdr:cNvPr id="362" name="楕円 361"/>
        <xdr:cNvSpPr/>
      </xdr:nvSpPr>
      <xdr:spPr>
        <a:xfrm>
          <a:off x="6921500" y="147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12542</xdr:rowOff>
    </xdr:from>
    <xdr:to>
      <xdr:col>41</xdr:col>
      <xdr:colOff>50800</xdr:colOff>
      <xdr:row>86</xdr:row>
      <xdr:rowOff>12633</xdr:rowOff>
    </xdr:to>
    <xdr:cxnSp macro="">
      <xdr:nvCxnSpPr>
        <xdr:cNvPr id="363" name="直線コネクタ 362"/>
        <xdr:cNvCxnSpPr/>
      </xdr:nvCxnSpPr>
      <xdr:spPr>
        <a:xfrm flipV="1">
          <a:off x="6972300" y="1475724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54469</xdr:rowOff>
    </xdr:from>
    <xdr:ext cx="469744" cy="259045"/>
    <xdr:sp macro="" textlink="">
      <xdr:nvSpPr>
        <xdr:cNvPr id="368" name="n_1mainValue【公営住宅】&#10;一人当たり面積"/>
        <xdr:cNvSpPr txBox="1"/>
      </xdr:nvSpPr>
      <xdr:spPr>
        <a:xfrm>
          <a:off x="9391727" y="147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54424</xdr:rowOff>
    </xdr:from>
    <xdr:ext cx="469744" cy="259045"/>
    <xdr:sp macro="" textlink="">
      <xdr:nvSpPr>
        <xdr:cNvPr id="369" name="n_2mainValue【公営住宅】&#10;一人当たり面積"/>
        <xdr:cNvSpPr txBox="1"/>
      </xdr:nvSpPr>
      <xdr:spPr>
        <a:xfrm>
          <a:off x="8515427" y="1479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54469</xdr:rowOff>
    </xdr:from>
    <xdr:ext cx="469744" cy="259045"/>
    <xdr:sp macro="" textlink="">
      <xdr:nvSpPr>
        <xdr:cNvPr id="370" name="n_3mainValue【公営住宅】&#10;一人当たり面積"/>
        <xdr:cNvSpPr txBox="1"/>
      </xdr:nvSpPr>
      <xdr:spPr>
        <a:xfrm>
          <a:off x="7626427" y="147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54560</xdr:rowOff>
    </xdr:from>
    <xdr:ext cx="469744" cy="259045"/>
    <xdr:sp macro="" textlink="">
      <xdr:nvSpPr>
        <xdr:cNvPr id="371" name="n_4mainValue【公営住宅】&#10;一人当たり面積"/>
        <xdr:cNvSpPr txBox="1"/>
      </xdr:nvSpPr>
      <xdr:spPr>
        <a:xfrm>
          <a:off x="6737427" y="1479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28" name="楕円 427"/>
        <xdr:cNvSpPr/>
      </xdr:nvSpPr>
      <xdr:spPr>
        <a:xfrm>
          <a:off x="16268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137177</xdr:rowOff>
    </xdr:from>
    <xdr:ext cx="405111" cy="259045"/>
    <xdr:sp macro="" textlink="">
      <xdr:nvSpPr>
        <xdr:cNvPr id="429" name="【認定こども園・幼稚園・保育所】&#10;有形固定資産減価償却率該当値テキスト"/>
        <xdr:cNvSpPr txBox="1"/>
      </xdr:nvSpPr>
      <xdr:spPr>
        <a:xfrm>
          <a:off x="16357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149225</xdr:rowOff>
    </xdr:from>
    <xdr:to>
      <xdr:col>81</xdr:col>
      <xdr:colOff>101600</xdr:colOff>
      <xdr:row>39</xdr:row>
      <xdr:rowOff>79375</xdr:rowOff>
    </xdr:to>
    <xdr:sp macro="" textlink="">
      <xdr:nvSpPr>
        <xdr:cNvPr id="430" name="楕円 429"/>
        <xdr:cNvSpPr/>
      </xdr:nvSpPr>
      <xdr:spPr>
        <a:xfrm>
          <a:off x="1543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38100</xdr:rowOff>
    </xdr:from>
    <xdr:to>
      <xdr:col>85</xdr:col>
      <xdr:colOff>127000</xdr:colOff>
      <xdr:row>39</xdr:row>
      <xdr:rowOff>28575</xdr:rowOff>
    </xdr:to>
    <xdr:cxnSp macro="">
      <xdr:nvCxnSpPr>
        <xdr:cNvPr id="431" name="直線コネクタ 430"/>
        <xdr:cNvCxnSpPr/>
      </xdr:nvCxnSpPr>
      <xdr:spPr>
        <a:xfrm flipV="1">
          <a:off x="15481300" y="65532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34925</xdr:rowOff>
    </xdr:from>
    <xdr:to>
      <xdr:col>76</xdr:col>
      <xdr:colOff>165100</xdr:colOff>
      <xdr:row>40</xdr:row>
      <xdr:rowOff>136525</xdr:rowOff>
    </xdr:to>
    <xdr:sp macro="" textlink="">
      <xdr:nvSpPr>
        <xdr:cNvPr id="432" name="楕円 431"/>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40</xdr:row>
      <xdr:rowOff>85725</xdr:rowOff>
    </xdr:to>
    <xdr:cxnSp macro="">
      <xdr:nvCxnSpPr>
        <xdr:cNvPr id="433" name="直線コネクタ 432"/>
        <xdr:cNvCxnSpPr/>
      </xdr:nvCxnSpPr>
      <xdr:spPr>
        <a:xfrm flipV="1">
          <a:off x="14592300" y="67151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57785</xdr:rowOff>
    </xdr:from>
    <xdr:to>
      <xdr:col>72</xdr:col>
      <xdr:colOff>38100</xdr:colOff>
      <xdr:row>40</xdr:row>
      <xdr:rowOff>159385</xdr:rowOff>
    </xdr:to>
    <xdr:sp macro="" textlink="">
      <xdr:nvSpPr>
        <xdr:cNvPr id="434" name="楕円 433"/>
        <xdr:cNvSpPr/>
      </xdr:nvSpPr>
      <xdr:spPr>
        <a:xfrm>
          <a:off x="13652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85725</xdr:rowOff>
    </xdr:from>
    <xdr:to>
      <xdr:col>76</xdr:col>
      <xdr:colOff>114300</xdr:colOff>
      <xdr:row>40</xdr:row>
      <xdr:rowOff>108585</xdr:rowOff>
    </xdr:to>
    <xdr:cxnSp macro="">
      <xdr:nvCxnSpPr>
        <xdr:cNvPr id="435" name="直線コネクタ 434"/>
        <xdr:cNvCxnSpPr/>
      </xdr:nvCxnSpPr>
      <xdr:spPr>
        <a:xfrm flipV="1">
          <a:off x="13703300" y="69437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111125</xdr:rowOff>
    </xdr:from>
    <xdr:to>
      <xdr:col>67</xdr:col>
      <xdr:colOff>101600</xdr:colOff>
      <xdr:row>41</xdr:row>
      <xdr:rowOff>41275</xdr:rowOff>
    </xdr:to>
    <xdr:sp macro="" textlink="">
      <xdr:nvSpPr>
        <xdr:cNvPr id="436" name="楕円 435"/>
        <xdr:cNvSpPr/>
      </xdr:nvSpPr>
      <xdr:spPr>
        <a:xfrm>
          <a:off x="12763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108585</xdr:rowOff>
    </xdr:from>
    <xdr:to>
      <xdr:col>71</xdr:col>
      <xdr:colOff>177800</xdr:colOff>
      <xdr:row>40</xdr:row>
      <xdr:rowOff>161925</xdr:rowOff>
    </xdr:to>
    <xdr:cxnSp macro="">
      <xdr:nvCxnSpPr>
        <xdr:cNvPr id="437" name="直線コネクタ 436"/>
        <xdr:cNvCxnSpPr/>
      </xdr:nvCxnSpPr>
      <xdr:spPr>
        <a:xfrm flipV="1">
          <a:off x="12814300" y="69665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70502</xdr:rowOff>
    </xdr:from>
    <xdr:ext cx="405111" cy="259045"/>
    <xdr:sp macro="" textlink="">
      <xdr:nvSpPr>
        <xdr:cNvPr id="442" name="n_1mainValue【認定こども園・幼稚園・保育所】&#10;有形固定資産減価償却率"/>
        <xdr:cNvSpPr txBox="1"/>
      </xdr:nvSpPr>
      <xdr:spPr>
        <a:xfrm>
          <a:off x="15266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443" name="n_2mainValue【認定こども園・幼稚園・保育所】&#10;有形固定資産減価償却率"/>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150512</xdr:rowOff>
    </xdr:from>
    <xdr:ext cx="405111" cy="259045"/>
    <xdr:sp macro="" textlink="">
      <xdr:nvSpPr>
        <xdr:cNvPr id="444" name="n_3mainValue【認定こども園・幼稚園・保育所】&#10;有形固定資産減価償却率"/>
        <xdr:cNvSpPr txBox="1"/>
      </xdr:nvSpPr>
      <xdr:spPr>
        <a:xfrm>
          <a:off x="13500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32402</xdr:rowOff>
    </xdr:from>
    <xdr:ext cx="405111" cy="259045"/>
    <xdr:sp macro="" textlink="">
      <xdr:nvSpPr>
        <xdr:cNvPr id="445" name="n_4mainValue【認定こども園・幼稚園・保育所】&#10;有形固定資産減価償却率"/>
        <xdr:cNvSpPr txBox="1"/>
      </xdr:nvSpPr>
      <xdr:spPr>
        <a:xfrm>
          <a:off x="12611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72"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483" name="楕円 482"/>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52849</xdr:rowOff>
    </xdr:from>
    <xdr:ext cx="469744" cy="259045"/>
    <xdr:sp macro="" textlink="">
      <xdr:nvSpPr>
        <xdr:cNvPr id="484" name="【認定こども園・幼稚園・保育所】&#10;一人当たり面積該当値テキスト"/>
        <xdr:cNvSpPr txBox="1"/>
      </xdr:nvSpPr>
      <xdr:spPr>
        <a:xfrm>
          <a:off x="22199600"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39116</xdr:rowOff>
    </xdr:from>
    <xdr:to>
      <xdr:col>112</xdr:col>
      <xdr:colOff>38100</xdr:colOff>
      <xdr:row>38</xdr:row>
      <xdr:rowOff>140716</xdr:rowOff>
    </xdr:to>
    <xdr:sp macro="" textlink="">
      <xdr:nvSpPr>
        <xdr:cNvPr id="485" name="楕円 484"/>
        <xdr:cNvSpPr/>
      </xdr:nvSpPr>
      <xdr:spPr>
        <a:xfrm>
          <a:off x="2127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89916</xdr:rowOff>
    </xdr:to>
    <xdr:cxnSp macro="">
      <xdr:nvCxnSpPr>
        <xdr:cNvPr id="486" name="直線コネクタ 485"/>
        <xdr:cNvCxnSpPr/>
      </xdr:nvCxnSpPr>
      <xdr:spPr>
        <a:xfrm flipV="1">
          <a:off x="21323300" y="65958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487" name="楕円 486"/>
        <xdr:cNvSpPr/>
      </xdr:nvSpPr>
      <xdr:spPr>
        <a:xfrm>
          <a:off x="20383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89916</xdr:rowOff>
    </xdr:to>
    <xdr:cxnSp macro="">
      <xdr:nvCxnSpPr>
        <xdr:cNvPr id="488" name="直線コネクタ 487"/>
        <xdr:cNvCxnSpPr/>
      </xdr:nvCxnSpPr>
      <xdr:spPr>
        <a:xfrm>
          <a:off x="20434300" y="6605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9" name="楕円 488"/>
        <xdr:cNvSpPr/>
      </xdr:nvSpPr>
      <xdr:spPr>
        <a:xfrm>
          <a:off x="19494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89916</xdr:rowOff>
    </xdr:from>
    <xdr:to>
      <xdr:col>107</xdr:col>
      <xdr:colOff>50800</xdr:colOff>
      <xdr:row>38</xdr:row>
      <xdr:rowOff>89916</xdr:rowOff>
    </xdr:to>
    <xdr:cxnSp macro="">
      <xdr:nvCxnSpPr>
        <xdr:cNvPr id="490" name="直線コネクタ 489"/>
        <xdr:cNvCxnSpPr/>
      </xdr:nvCxnSpPr>
      <xdr:spPr>
        <a:xfrm>
          <a:off x="19545300" y="6605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43688</xdr:rowOff>
    </xdr:from>
    <xdr:to>
      <xdr:col>98</xdr:col>
      <xdr:colOff>38100</xdr:colOff>
      <xdr:row>38</xdr:row>
      <xdr:rowOff>145288</xdr:rowOff>
    </xdr:to>
    <xdr:sp macro="" textlink="">
      <xdr:nvSpPr>
        <xdr:cNvPr id="491" name="楕円 490"/>
        <xdr:cNvSpPr/>
      </xdr:nvSpPr>
      <xdr:spPr>
        <a:xfrm>
          <a:off x="18605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89916</xdr:rowOff>
    </xdr:from>
    <xdr:to>
      <xdr:col>102</xdr:col>
      <xdr:colOff>114300</xdr:colOff>
      <xdr:row>38</xdr:row>
      <xdr:rowOff>94488</xdr:rowOff>
    </xdr:to>
    <xdr:cxnSp macro="">
      <xdr:nvCxnSpPr>
        <xdr:cNvPr id="492" name="直線コネクタ 491"/>
        <xdr:cNvCxnSpPr/>
      </xdr:nvCxnSpPr>
      <xdr:spPr>
        <a:xfrm flipV="1">
          <a:off x="18656300" y="6605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93"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94"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95"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96"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157243</xdr:rowOff>
    </xdr:from>
    <xdr:ext cx="469744" cy="259045"/>
    <xdr:sp macro="" textlink="">
      <xdr:nvSpPr>
        <xdr:cNvPr id="497" name="n_1main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498" name="n_2main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499" name="n_3main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161815</xdr:rowOff>
    </xdr:from>
    <xdr:ext cx="469744" cy="259045"/>
    <xdr:sp macro="" textlink="">
      <xdr:nvSpPr>
        <xdr:cNvPr id="500" name="n_4mainValue【認定こども園・幼稚園・保育所】&#10;一人当たり面積"/>
        <xdr:cNvSpPr txBox="1"/>
      </xdr:nvSpPr>
      <xdr:spPr>
        <a:xfrm>
          <a:off x="18421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541" name="楕円 540"/>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15892</xdr:rowOff>
    </xdr:from>
    <xdr:ext cx="405111" cy="259045"/>
    <xdr:sp macro="" textlink="">
      <xdr:nvSpPr>
        <xdr:cNvPr id="542" name="【学校施設】&#10;有形固定資産減価償却率該当値テキスト"/>
        <xdr:cNvSpPr txBox="1"/>
      </xdr:nvSpPr>
      <xdr:spPr>
        <a:xfrm>
          <a:off x="16357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543" name="楕円 542"/>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59055</xdr:rowOff>
    </xdr:to>
    <xdr:cxnSp macro="">
      <xdr:nvCxnSpPr>
        <xdr:cNvPr id="544" name="直線コネクタ 543"/>
        <xdr:cNvCxnSpPr/>
      </xdr:nvCxnSpPr>
      <xdr:spPr>
        <a:xfrm flipV="1">
          <a:off x="15481300" y="101593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xdr:rowOff>
    </xdr:from>
    <xdr:to>
      <xdr:col>76</xdr:col>
      <xdr:colOff>165100</xdr:colOff>
      <xdr:row>59</xdr:row>
      <xdr:rowOff>102235</xdr:rowOff>
    </xdr:to>
    <xdr:sp macro="" textlink="">
      <xdr:nvSpPr>
        <xdr:cNvPr id="545" name="楕円 544"/>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59055</xdr:rowOff>
    </xdr:to>
    <xdr:cxnSp macro="">
      <xdr:nvCxnSpPr>
        <xdr:cNvPr id="546" name="直線コネクタ 545"/>
        <xdr:cNvCxnSpPr/>
      </xdr:nvCxnSpPr>
      <xdr:spPr>
        <a:xfrm>
          <a:off x="14592300" y="101669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7" name="楕円 546"/>
        <xdr:cNvSpPr/>
      </xdr:nvSpPr>
      <xdr:spPr>
        <a:xfrm>
          <a:off x="13652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24765</xdr:rowOff>
    </xdr:from>
    <xdr:to>
      <xdr:col>76</xdr:col>
      <xdr:colOff>114300</xdr:colOff>
      <xdr:row>59</xdr:row>
      <xdr:rowOff>51435</xdr:rowOff>
    </xdr:to>
    <xdr:cxnSp macro="">
      <xdr:nvCxnSpPr>
        <xdr:cNvPr id="548" name="直線コネクタ 547"/>
        <xdr:cNvCxnSpPr/>
      </xdr:nvCxnSpPr>
      <xdr:spPr>
        <a:xfrm>
          <a:off x="13703300" y="101403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149225</xdr:rowOff>
    </xdr:from>
    <xdr:to>
      <xdr:col>67</xdr:col>
      <xdr:colOff>101600</xdr:colOff>
      <xdr:row>59</xdr:row>
      <xdr:rowOff>79375</xdr:rowOff>
    </xdr:to>
    <xdr:sp macro="" textlink="">
      <xdr:nvSpPr>
        <xdr:cNvPr id="549" name="楕円 548"/>
        <xdr:cNvSpPr/>
      </xdr:nvSpPr>
      <xdr:spPr>
        <a:xfrm>
          <a:off x="1276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24765</xdr:rowOff>
    </xdr:from>
    <xdr:to>
      <xdr:col>71</xdr:col>
      <xdr:colOff>177800</xdr:colOff>
      <xdr:row>59</xdr:row>
      <xdr:rowOff>28575</xdr:rowOff>
    </xdr:to>
    <xdr:cxnSp macro="">
      <xdr:nvCxnSpPr>
        <xdr:cNvPr id="550" name="直線コネクタ 549"/>
        <xdr:cNvCxnSpPr/>
      </xdr:nvCxnSpPr>
      <xdr:spPr>
        <a:xfrm flipV="1">
          <a:off x="12814300" y="101403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555" name="n_1mainValue【学校施設】&#10;有形固定資産減価償却率"/>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118762</xdr:rowOff>
    </xdr:from>
    <xdr:ext cx="405111" cy="259045"/>
    <xdr:sp macro="" textlink="">
      <xdr:nvSpPr>
        <xdr:cNvPr id="556" name="n_2mainValue【学校施設】&#10;有形固定資産減価償却率"/>
        <xdr:cNvSpPr txBox="1"/>
      </xdr:nvSpPr>
      <xdr:spPr>
        <a:xfrm>
          <a:off x="14389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557" name="n_3mainValue【学校施設】&#10;有形固定資産減価償却率"/>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95902</xdr:rowOff>
    </xdr:from>
    <xdr:ext cx="405111" cy="259045"/>
    <xdr:sp macro="" textlink="">
      <xdr:nvSpPr>
        <xdr:cNvPr id="558" name="n_4mainValue【学校施設】&#10;有形固定資産減価償却率"/>
        <xdr:cNvSpPr txBox="1"/>
      </xdr:nvSpPr>
      <xdr:spPr>
        <a:xfrm>
          <a:off x="12611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35878</xdr:rowOff>
    </xdr:from>
    <xdr:to>
      <xdr:col>116</xdr:col>
      <xdr:colOff>114300</xdr:colOff>
      <xdr:row>62</xdr:row>
      <xdr:rowOff>137478</xdr:rowOff>
    </xdr:to>
    <xdr:sp macro="" textlink="">
      <xdr:nvSpPr>
        <xdr:cNvPr id="598" name="楕円 597"/>
        <xdr:cNvSpPr/>
      </xdr:nvSpPr>
      <xdr:spPr>
        <a:xfrm>
          <a:off x="221107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122255</xdr:rowOff>
    </xdr:from>
    <xdr:ext cx="469744" cy="259045"/>
    <xdr:sp macro="" textlink="">
      <xdr:nvSpPr>
        <xdr:cNvPr id="599" name="【学校施設】&#10;一人当たり面積該当値テキスト"/>
        <xdr:cNvSpPr txBox="1"/>
      </xdr:nvSpPr>
      <xdr:spPr>
        <a:xfrm>
          <a:off x="22199600" y="105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37211</xdr:rowOff>
    </xdr:from>
    <xdr:to>
      <xdr:col>112</xdr:col>
      <xdr:colOff>38100</xdr:colOff>
      <xdr:row>62</xdr:row>
      <xdr:rowOff>138811</xdr:rowOff>
    </xdr:to>
    <xdr:sp macro="" textlink="">
      <xdr:nvSpPr>
        <xdr:cNvPr id="600" name="楕円 599"/>
        <xdr:cNvSpPr/>
      </xdr:nvSpPr>
      <xdr:spPr>
        <a:xfrm>
          <a:off x="21272500" y="106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86678</xdr:rowOff>
    </xdr:from>
    <xdr:to>
      <xdr:col>116</xdr:col>
      <xdr:colOff>63500</xdr:colOff>
      <xdr:row>62</xdr:row>
      <xdr:rowOff>88011</xdr:rowOff>
    </xdr:to>
    <xdr:cxnSp macro="">
      <xdr:nvCxnSpPr>
        <xdr:cNvPr id="601" name="直線コネクタ 600"/>
        <xdr:cNvCxnSpPr/>
      </xdr:nvCxnSpPr>
      <xdr:spPr>
        <a:xfrm flipV="1">
          <a:off x="21323300" y="10716578"/>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47689</xdr:rowOff>
    </xdr:from>
    <xdr:to>
      <xdr:col>107</xdr:col>
      <xdr:colOff>101600</xdr:colOff>
      <xdr:row>62</xdr:row>
      <xdr:rowOff>149289</xdr:rowOff>
    </xdr:to>
    <xdr:sp macro="" textlink="">
      <xdr:nvSpPr>
        <xdr:cNvPr id="602" name="楕円 601"/>
        <xdr:cNvSpPr/>
      </xdr:nvSpPr>
      <xdr:spPr>
        <a:xfrm>
          <a:off x="20383500" y="106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88011</xdr:rowOff>
    </xdr:from>
    <xdr:to>
      <xdr:col>111</xdr:col>
      <xdr:colOff>177800</xdr:colOff>
      <xdr:row>62</xdr:row>
      <xdr:rowOff>98489</xdr:rowOff>
    </xdr:to>
    <xdr:cxnSp macro="">
      <xdr:nvCxnSpPr>
        <xdr:cNvPr id="603" name="直線コネクタ 602"/>
        <xdr:cNvCxnSpPr/>
      </xdr:nvCxnSpPr>
      <xdr:spPr>
        <a:xfrm flipV="1">
          <a:off x="20434300" y="1071791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55308</xdr:rowOff>
    </xdr:from>
    <xdr:to>
      <xdr:col>102</xdr:col>
      <xdr:colOff>165100</xdr:colOff>
      <xdr:row>62</xdr:row>
      <xdr:rowOff>156908</xdr:rowOff>
    </xdr:to>
    <xdr:sp macro="" textlink="">
      <xdr:nvSpPr>
        <xdr:cNvPr id="604" name="楕円 603"/>
        <xdr:cNvSpPr/>
      </xdr:nvSpPr>
      <xdr:spPr>
        <a:xfrm>
          <a:off x="19494500" y="106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98489</xdr:rowOff>
    </xdr:from>
    <xdr:to>
      <xdr:col>107</xdr:col>
      <xdr:colOff>50800</xdr:colOff>
      <xdr:row>62</xdr:row>
      <xdr:rowOff>106108</xdr:rowOff>
    </xdr:to>
    <xdr:cxnSp macro="">
      <xdr:nvCxnSpPr>
        <xdr:cNvPr id="605" name="直線コネクタ 604"/>
        <xdr:cNvCxnSpPr/>
      </xdr:nvCxnSpPr>
      <xdr:spPr>
        <a:xfrm flipV="1">
          <a:off x="19545300" y="10728389"/>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57023</xdr:rowOff>
    </xdr:from>
    <xdr:to>
      <xdr:col>98</xdr:col>
      <xdr:colOff>38100</xdr:colOff>
      <xdr:row>62</xdr:row>
      <xdr:rowOff>158623</xdr:rowOff>
    </xdr:to>
    <xdr:sp macro="" textlink="">
      <xdr:nvSpPr>
        <xdr:cNvPr id="606" name="楕円 605"/>
        <xdr:cNvSpPr/>
      </xdr:nvSpPr>
      <xdr:spPr>
        <a:xfrm>
          <a:off x="18605500" y="106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106108</xdr:rowOff>
    </xdr:from>
    <xdr:to>
      <xdr:col>102</xdr:col>
      <xdr:colOff>114300</xdr:colOff>
      <xdr:row>62</xdr:row>
      <xdr:rowOff>107823</xdr:rowOff>
    </xdr:to>
    <xdr:cxnSp macro="">
      <xdr:nvCxnSpPr>
        <xdr:cNvPr id="607" name="直線コネクタ 606"/>
        <xdr:cNvCxnSpPr/>
      </xdr:nvCxnSpPr>
      <xdr:spPr>
        <a:xfrm flipV="1">
          <a:off x="18656300" y="1073600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129938</xdr:rowOff>
    </xdr:from>
    <xdr:ext cx="469744" cy="259045"/>
    <xdr:sp macro="" textlink="">
      <xdr:nvSpPr>
        <xdr:cNvPr id="612" name="n_1mainValue【学校施設】&#10;一人当たり面積"/>
        <xdr:cNvSpPr txBox="1"/>
      </xdr:nvSpPr>
      <xdr:spPr>
        <a:xfrm>
          <a:off x="21075727" y="1075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140416</xdr:rowOff>
    </xdr:from>
    <xdr:ext cx="469744" cy="259045"/>
    <xdr:sp macro="" textlink="">
      <xdr:nvSpPr>
        <xdr:cNvPr id="613" name="n_2mainValue【学校施設】&#10;一人当たり面積"/>
        <xdr:cNvSpPr txBox="1"/>
      </xdr:nvSpPr>
      <xdr:spPr>
        <a:xfrm>
          <a:off x="20199427" y="1077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148035</xdr:rowOff>
    </xdr:from>
    <xdr:ext cx="469744" cy="259045"/>
    <xdr:sp macro="" textlink="">
      <xdr:nvSpPr>
        <xdr:cNvPr id="614" name="n_3mainValue【学校施設】&#10;一人当たり面積"/>
        <xdr:cNvSpPr txBox="1"/>
      </xdr:nvSpPr>
      <xdr:spPr>
        <a:xfrm>
          <a:off x="19310427" y="1077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149750</xdr:rowOff>
    </xdr:from>
    <xdr:ext cx="469744" cy="259045"/>
    <xdr:sp macro="" textlink="">
      <xdr:nvSpPr>
        <xdr:cNvPr id="615" name="n_4mainValue【学校施設】&#10;一人当たり面積"/>
        <xdr:cNvSpPr txBox="1"/>
      </xdr:nvSpPr>
      <xdr:spPr>
        <a:xfrm>
          <a:off x="18421427" y="1077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4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657" name="楕円 656"/>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658" name="【児童館】&#10;有形固定資産減価償却率該当値テキスト"/>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46082</xdr:rowOff>
    </xdr:from>
    <xdr:to>
      <xdr:col>81</xdr:col>
      <xdr:colOff>101600</xdr:colOff>
      <xdr:row>80</xdr:row>
      <xdr:rowOff>147682</xdr:rowOff>
    </xdr:to>
    <xdr:sp macro="" textlink="">
      <xdr:nvSpPr>
        <xdr:cNvPr id="659" name="楕円 658"/>
        <xdr:cNvSpPr/>
      </xdr:nvSpPr>
      <xdr:spPr>
        <a:xfrm>
          <a:off x="15430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96882</xdr:rowOff>
    </xdr:from>
    <xdr:to>
      <xdr:col>85</xdr:col>
      <xdr:colOff>127000</xdr:colOff>
      <xdr:row>81</xdr:row>
      <xdr:rowOff>544</xdr:rowOff>
    </xdr:to>
    <xdr:cxnSp macro="">
      <xdr:nvCxnSpPr>
        <xdr:cNvPr id="660" name="直線コネクタ 659"/>
        <xdr:cNvCxnSpPr/>
      </xdr:nvCxnSpPr>
      <xdr:spPr>
        <a:xfrm>
          <a:off x="15481300" y="13812882"/>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99968</xdr:rowOff>
    </xdr:from>
    <xdr:to>
      <xdr:col>76</xdr:col>
      <xdr:colOff>165100</xdr:colOff>
      <xdr:row>80</xdr:row>
      <xdr:rowOff>30118</xdr:rowOff>
    </xdr:to>
    <xdr:sp macro="" textlink="">
      <xdr:nvSpPr>
        <xdr:cNvPr id="661" name="楕円 660"/>
        <xdr:cNvSpPr/>
      </xdr:nvSpPr>
      <xdr:spPr>
        <a:xfrm>
          <a:off x="14541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150768</xdr:rowOff>
    </xdr:from>
    <xdr:to>
      <xdr:col>81</xdr:col>
      <xdr:colOff>50800</xdr:colOff>
      <xdr:row>80</xdr:row>
      <xdr:rowOff>96882</xdr:rowOff>
    </xdr:to>
    <xdr:cxnSp macro="">
      <xdr:nvCxnSpPr>
        <xdr:cNvPr id="662" name="直線コネクタ 661"/>
        <xdr:cNvCxnSpPr/>
      </xdr:nvCxnSpPr>
      <xdr:spPr>
        <a:xfrm>
          <a:off x="14592300" y="13695318"/>
          <a:ext cx="889000" cy="1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24856</xdr:rowOff>
    </xdr:from>
    <xdr:to>
      <xdr:col>72</xdr:col>
      <xdr:colOff>38100</xdr:colOff>
      <xdr:row>79</xdr:row>
      <xdr:rowOff>126456</xdr:rowOff>
    </xdr:to>
    <xdr:sp macro="" textlink="">
      <xdr:nvSpPr>
        <xdr:cNvPr id="663" name="楕円 662"/>
        <xdr:cNvSpPr/>
      </xdr:nvSpPr>
      <xdr:spPr>
        <a:xfrm>
          <a:off x="13652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75656</xdr:rowOff>
    </xdr:from>
    <xdr:to>
      <xdr:col>76</xdr:col>
      <xdr:colOff>114300</xdr:colOff>
      <xdr:row>79</xdr:row>
      <xdr:rowOff>150768</xdr:rowOff>
    </xdr:to>
    <xdr:cxnSp macro="">
      <xdr:nvCxnSpPr>
        <xdr:cNvPr id="664" name="直線コネクタ 663"/>
        <xdr:cNvCxnSpPr/>
      </xdr:nvCxnSpPr>
      <xdr:spPr>
        <a:xfrm>
          <a:off x="13703300" y="136202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18324</xdr:rowOff>
    </xdr:from>
    <xdr:to>
      <xdr:col>67</xdr:col>
      <xdr:colOff>101600</xdr:colOff>
      <xdr:row>79</xdr:row>
      <xdr:rowOff>119924</xdr:rowOff>
    </xdr:to>
    <xdr:sp macro="" textlink="">
      <xdr:nvSpPr>
        <xdr:cNvPr id="665" name="楕円 664"/>
        <xdr:cNvSpPr/>
      </xdr:nvSpPr>
      <xdr:spPr>
        <a:xfrm>
          <a:off x="12763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69124</xdr:rowOff>
    </xdr:from>
    <xdr:to>
      <xdr:col>71</xdr:col>
      <xdr:colOff>177800</xdr:colOff>
      <xdr:row>79</xdr:row>
      <xdr:rowOff>75656</xdr:rowOff>
    </xdr:to>
    <xdr:cxnSp macro="">
      <xdr:nvCxnSpPr>
        <xdr:cNvPr id="666" name="直線コネクタ 665"/>
        <xdr:cNvCxnSpPr/>
      </xdr:nvCxnSpPr>
      <xdr:spPr>
        <a:xfrm>
          <a:off x="12814300" y="136136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68"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69"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70"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164209</xdr:rowOff>
    </xdr:from>
    <xdr:ext cx="405111" cy="259045"/>
    <xdr:sp macro="" textlink="">
      <xdr:nvSpPr>
        <xdr:cNvPr id="671" name="n_1mainValue【児童館】&#10;有形固定資産減価償却率"/>
        <xdr:cNvSpPr txBox="1"/>
      </xdr:nvSpPr>
      <xdr:spPr>
        <a:xfrm>
          <a:off x="15266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46645</xdr:rowOff>
    </xdr:from>
    <xdr:ext cx="405111" cy="259045"/>
    <xdr:sp macro="" textlink="">
      <xdr:nvSpPr>
        <xdr:cNvPr id="672" name="n_2mainValue【児童館】&#10;有形固定資産減価償却率"/>
        <xdr:cNvSpPr txBox="1"/>
      </xdr:nvSpPr>
      <xdr:spPr>
        <a:xfrm>
          <a:off x="14389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142983</xdr:rowOff>
    </xdr:from>
    <xdr:ext cx="405111" cy="259045"/>
    <xdr:sp macro="" textlink="">
      <xdr:nvSpPr>
        <xdr:cNvPr id="673" name="n_3mainValue【児童館】&#10;有形固定資産減価償却率"/>
        <xdr:cNvSpPr txBox="1"/>
      </xdr:nvSpPr>
      <xdr:spPr>
        <a:xfrm>
          <a:off x="13500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136451</xdr:rowOff>
    </xdr:from>
    <xdr:ext cx="405111" cy="259045"/>
    <xdr:sp macro="" textlink="">
      <xdr:nvSpPr>
        <xdr:cNvPr id="674" name="n_4mainValue【児童館】&#10;有形固定資産減価償却率"/>
        <xdr:cNvSpPr txBox="1"/>
      </xdr:nvSpPr>
      <xdr:spPr>
        <a:xfrm>
          <a:off x="126117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01"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712" name="楕円 711"/>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97045</xdr:rowOff>
    </xdr:from>
    <xdr:ext cx="469744" cy="259045"/>
    <xdr:sp macro="" textlink="">
      <xdr:nvSpPr>
        <xdr:cNvPr id="713" name="【児童館】&#10;一人当たり面積該当値テキスト"/>
        <xdr:cNvSpPr txBox="1"/>
      </xdr:nvSpPr>
      <xdr:spPr>
        <a:xfrm>
          <a:off x="22199600" y="1432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714" name="楕円 713"/>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124968</xdr:rowOff>
    </xdr:to>
    <xdr:cxnSp macro="">
      <xdr:nvCxnSpPr>
        <xdr:cNvPr id="715" name="直線コネクタ 714"/>
        <xdr:cNvCxnSpPr/>
      </xdr:nvCxnSpPr>
      <xdr:spPr>
        <a:xfrm>
          <a:off x="21323300" y="1452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716" name="楕円 715"/>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124968</xdr:rowOff>
    </xdr:to>
    <xdr:cxnSp macro="">
      <xdr:nvCxnSpPr>
        <xdr:cNvPr id="717" name="直線コネクタ 716"/>
        <xdr:cNvCxnSpPr/>
      </xdr:nvCxnSpPr>
      <xdr:spPr>
        <a:xfrm>
          <a:off x="20434300" y="14499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18" name="楕円 717"/>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97537</xdr:rowOff>
    </xdr:to>
    <xdr:cxnSp macro="">
      <xdr:nvCxnSpPr>
        <xdr:cNvPr id="719" name="直線コネクタ 718"/>
        <xdr:cNvCxnSpPr/>
      </xdr:nvCxnSpPr>
      <xdr:spPr>
        <a:xfrm>
          <a:off x="19545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720" name="楕円 719"/>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84</xdr:row>
      <xdr:rowOff>124968</xdr:rowOff>
    </xdr:to>
    <xdr:cxnSp macro="">
      <xdr:nvCxnSpPr>
        <xdr:cNvPr id="721" name="直線コネクタ 720"/>
        <xdr:cNvCxnSpPr/>
      </xdr:nvCxnSpPr>
      <xdr:spPr>
        <a:xfrm flipV="1">
          <a:off x="18656300" y="14499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2"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3"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4"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25"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20845</xdr:rowOff>
    </xdr:from>
    <xdr:ext cx="469744" cy="259045"/>
    <xdr:sp macro="" textlink="">
      <xdr:nvSpPr>
        <xdr:cNvPr id="726" name="n_1main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7" name="n_2mainValue【児童館】&#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28" name="n_3mainValue【児童館】&#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20845</xdr:rowOff>
    </xdr:from>
    <xdr:ext cx="469744" cy="259045"/>
    <xdr:sp macro="" textlink="">
      <xdr:nvSpPr>
        <xdr:cNvPr id="729" name="n_4mainValue【児童館】&#10;一人当たり面積"/>
        <xdr:cNvSpPr txBox="1"/>
      </xdr:nvSpPr>
      <xdr:spPr>
        <a:xfrm>
          <a:off x="18421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149498</xdr:rowOff>
    </xdr:from>
    <xdr:to>
      <xdr:col>85</xdr:col>
      <xdr:colOff>177800</xdr:colOff>
      <xdr:row>107</xdr:row>
      <xdr:rowOff>79648</xdr:rowOff>
    </xdr:to>
    <xdr:sp macro="" textlink="">
      <xdr:nvSpPr>
        <xdr:cNvPr id="771" name="楕円 770"/>
        <xdr:cNvSpPr/>
      </xdr:nvSpPr>
      <xdr:spPr>
        <a:xfrm>
          <a:off x="16268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127925</xdr:rowOff>
    </xdr:from>
    <xdr:ext cx="405111" cy="259045"/>
    <xdr:sp macro="" textlink="">
      <xdr:nvSpPr>
        <xdr:cNvPr id="772" name="【公民館】&#10;有形固定資産減価償却率該当値テキスト"/>
        <xdr:cNvSpPr txBox="1"/>
      </xdr:nvSpPr>
      <xdr:spPr>
        <a:xfrm>
          <a:off x="16357600"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73" name="楕円 772"/>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28848</xdr:rowOff>
    </xdr:to>
    <xdr:cxnSp macro="">
      <xdr:nvCxnSpPr>
        <xdr:cNvPr id="774" name="直線コネクタ 773"/>
        <xdr:cNvCxnSpPr/>
      </xdr:nvCxnSpPr>
      <xdr:spPr>
        <a:xfrm>
          <a:off x="15481300" y="183413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84182</xdr:rowOff>
    </xdr:from>
    <xdr:to>
      <xdr:col>76</xdr:col>
      <xdr:colOff>165100</xdr:colOff>
      <xdr:row>107</xdr:row>
      <xdr:rowOff>14332</xdr:rowOff>
    </xdr:to>
    <xdr:sp macro="" textlink="">
      <xdr:nvSpPr>
        <xdr:cNvPr id="775" name="楕円 774"/>
        <xdr:cNvSpPr/>
      </xdr:nvSpPr>
      <xdr:spPr>
        <a:xfrm>
          <a:off x="14541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134982</xdr:rowOff>
    </xdr:from>
    <xdr:to>
      <xdr:col>81</xdr:col>
      <xdr:colOff>50800</xdr:colOff>
      <xdr:row>106</xdr:row>
      <xdr:rowOff>167639</xdr:rowOff>
    </xdr:to>
    <xdr:cxnSp macro="">
      <xdr:nvCxnSpPr>
        <xdr:cNvPr id="776" name="直線コネクタ 775"/>
        <xdr:cNvCxnSpPr/>
      </xdr:nvCxnSpPr>
      <xdr:spPr>
        <a:xfrm>
          <a:off x="14592300" y="183086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51526</xdr:rowOff>
    </xdr:from>
    <xdr:to>
      <xdr:col>72</xdr:col>
      <xdr:colOff>38100</xdr:colOff>
      <xdr:row>106</xdr:row>
      <xdr:rowOff>153126</xdr:rowOff>
    </xdr:to>
    <xdr:sp macro="" textlink="">
      <xdr:nvSpPr>
        <xdr:cNvPr id="777" name="楕円 776"/>
        <xdr:cNvSpPr/>
      </xdr:nvSpPr>
      <xdr:spPr>
        <a:xfrm>
          <a:off x="1365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102326</xdr:rowOff>
    </xdr:from>
    <xdr:to>
      <xdr:col>76</xdr:col>
      <xdr:colOff>114300</xdr:colOff>
      <xdr:row>106</xdr:row>
      <xdr:rowOff>134982</xdr:rowOff>
    </xdr:to>
    <xdr:cxnSp macro="">
      <xdr:nvCxnSpPr>
        <xdr:cNvPr id="778" name="直線コネクタ 777"/>
        <xdr:cNvCxnSpPr/>
      </xdr:nvCxnSpPr>
      <xdr:spPr>
        <a:xfrm>
          <a:off x="13703300" y="182760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51526</xdr:rowOff>
    </xdr:from>
    <xdr:to>
      <xdr:col>67</xdr:col>
      <xdr:colOff>101600</xdr:colOff>
      <xdr:row>106</xdr:row>
      <xdr:rowOff>153126</xdr:rowOff>
    </xdr:to>
    <xdr:sp macro="" textlink="">
      <xdr:nvSpPr>
        <xdr:cNvPr id="779" name="楕円 778"/>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102326</xdr:rowOff>
    </xdr:from>
    <xdr:to>
      <xdr:col>71</xdr:col>
      <xdr:colOff>177800</xdr:colOff>
      <xdr:row>106</xdr:row>
      <xdr:rowOff>102326</xdr:rowOff>
    </xdr:to>
    <xdr:cxnSp macro="">
      <xdr:nvCxnSpPr>
        <xdr:cNvPr id="780" name="直線コネクタ 779"/>
        <xdr:cNvCxnSpPr/>
      </xdr:nvCxnSpPr>
      <xdr:spPr>
        <a:xfrm>
          <a:off x="12814300" y="18276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785" name="n_1mainValue【公民館】&#10;有形固定資産減価償却率"/>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5459</xdr:rowOff>
    </xdr:from>
    <xdr:ext cx="405111" cy="259045"/>
    <xdr:sp macro="" textlink="">
      <xdr:nvSpPr>
        <xdr:cNvPr id="786" name="n_2mainValue【公民館】&#10;有形固定資産減価償却率"/>
        <xdr:cNvSpPr txBox="1"/>
      </xdr:nvSpPr>
      <xdr:spPr>
        <a:xfrm>
          <a:off x="14389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144253</xdr:rowOff>
    </xdr:from>
    <xdr:ext cx="405111" cy="259045"/>
    <xdr:sp macro="" textlink="">
      <xdr:nvSpPr>
        <xdr:cNvPr id="787" name="n_3mainValue【公民館】&#10;有形固定資産減価償却率"/>
        <xdr:cNvSpPr txBox="1"/>
      </xdr:nvSpPr>
      <xdr:spPr>
        <a:xfrm>
          <a:off x="13500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788" name="n_4mainValue【公民館】&#10;有形固定資産減価償却率"/>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12337</xdr:rowOff>
    </xdr:from>
    <xdr:to>
      <xdr:col>116</xdr:col>
      <xdr:colOff>114300</xdr:colOff>
      <xdr:row>107</xdr:row>
      <xdr:rowOff>113937</xdr:rowOff>
    </xdr:to>
    <xdr:sp macro="" textlink="">
      <xdr:nvSpPr>
        <xdr:cNvPr id="830" name="楕円 829"/>
        <xdr:cNvSpPr/>
      </xdr:nvSpPr>
      <xdr:spPr>
        <a:xfrm>
          <a:off x="221107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162214</xdr:rowOff>
    </xdr:from>
    <xdr:ext cx="469744" cy="259045"/>
    <xdr:sp macro="" textlink="">
      <xdr:nvSpPr>
        <xdr:cNvPr id="831" name="【公民館】&#10;一人当たり面積該当値テキスト"/>
        <xdr:cNvSpPr txBox="1"/>
      </xdr:nvSpPr>
      <xdr:spPr>
        <a:xfrm>
          <a:off x="22199600"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12337</xdr:rowOff>
    </xdr:from>
    <xdr:to>
      <xdr:col>112</xdr:col>
      <xdr:colOff>38100</xdr:colOff>
      <xdr:row>107</xdr:row>
      <xdr:rowOff>113937</xdr:rowOff>
    </xdr:to>
    <xdr:sp macro="" textlink="">
      <xdr:nvSpPr>
        <xdr:cNvPr id="832" name="楕円 831"/>
        <xdr:cNvSpPr/>
      </xdr:nvSpPr>
      <xdr:spPr>
        <a:xfrm>
          <a:off x="21272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63137</xdr:rowOff>
    </xdr:from>
    <xdr:to>
      <xdr:col>116</xdr:col>
      <xdr:colOff>63500</xdr:colOff>
      <xdr:row>107</xdr:row>
      <xdr:rowOff>63137</xdr:rowOff>
    </xdr:to>
    <xdr:cxnSp macro="">
      <xdr:nvCxnSpPr>
        <xdr:cNvPr id="833" name="直線コネクタ 832"/>
        <xdr:cNvCxnSpPr/>
      </xdr:nvCxnSpPr>
      <xdr:spPr>
        <a:xfrm>
          <a:off x="21323300" y="18408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12337</xdr:rowOff>
    </xdr:from>
    <xdr:to>
      <xdr:col>107</xdr:col>
      <xdr:colOff>101600</xdr:colOff>
      <xdr:row>107</xdr:row>
      <xdr:rowOff>113937</xdr:rowOff>
    </xdr:to>
    <xdr:sp macro="" textlink="">
      <xdr:nvSpPr>
        <xdr:cNvPr id="834" name="楕円 833"/>
        <xdr:cNvSpPr/>
      </xdr:nvSpPr>
      <xdr:spPr>
        <a:xfrm>
          <a:off x="20383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63137</xdr:rowOff>
    </xdr:from>
    <xdr:to>
      <xdr:col>111</xdr:col>
      <xdr:colOff>177800</xdr:colOff>
      <xdr:row>107</xdr:row>
      <xdr:rowOff>63137</xdr:rowOff>
    </xdr:to>
    <xdr:cxnSp macro="">
      <xdr:nvCxnSpPr>
        <xdr:cNvPr id="835" name="直線コネクタ 834"/>
        <xdr:cNvCxnSpPr/>
      </xdr:nvCxnSpPr>
      <xdr:spPr>
        <a:xfrm>
          <a:off x="20434300" y="18408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12337</xdr:rowOff>
    </xdr:from>
    <xdr:to>
      <xdr:col>102</xdr:col>
      <xdr:colOff>165100</xdr:colOff>
      <xdr:row>107</xdr:row>
      <xdr:rowOff>113937</xdr:rowOff>
    </xdr:to>
    <xdr:sp macro="" textlink="">
      <xdr:nvSpPr>
        <xdr:cNvPr id="836" name="楕円 835"/>
        <xdr:cNvSpPr/>
      </xdr:nvSpPr>
      <xdr:spPr>
        <a:xfrm>
          <a:off x="19494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63137</xdr:rowOff>
    </xdr:from>
    <xdr:to>
      <xdr:col>107</xdr:col>
      <xdr:colOff>50800</xdr:colOff>
      <xdr:row>107</xdr:row>
      <xdr:rowOff>63137</xdr:rowOff>
    </xdr:to>
    <xdr:cxnSp macro="">
      <xdr:nvCxnSpPr>
        <xdr:cNvPr id="837" name="直線コネクタ 836"/>
        <xdr:cNvCxnSpPr/>
      </xdr:nvCxnSpPr>
      <xdr:spPr>
        <a:xfrm>
          <a:off x="19545300" y="18408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xdr:rowOff>
    </xdr:from>
    <xdr:to>
      <xdr:col>98</xdr:col>
      <xdr:colOff>38100</xdr:colOff>
      <xdr:row>107</xdr:row>
      <xdr:rowOff>115570</xdr:rowOff>
    </xdr:to>
    <xdr:sp macro="" textlink="">
      <xdr:nvSpPr>
        <xdr:cNvPr id="838" name="楕円 837"/>
        <xdr:cNvSpPr/>
      </xdr:nvSpPr>
      <xdr:spPr>
        <a:xfrm>
          <a:off x="18605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63137</xdr:rowOff>
    </xdr:from>
    <xdr:to>
      <xdr:col>102</xdr:col>
      <xdr:colOff>114300</xdr:colOff>
      <xdr:row>107</xdr:row>
      <xdr:rowOff>64770</xdr:rowOff>
    </xdr:to>
    <xdr:cxnSp macro="">
      <xdr:nvCxnSpPr>
        <xdr:cNvPr id="839" name="直線コネクタ 838"/>
        <xdr:cNvCxnSpPr/>
      </xdr:nvCxnSpPr>
      <xdr:spPr>
        <a:xfrm flipV="1">
          <a:off x="18656300" y="1840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3"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105064</xdr:rowOff>
    </xdr:from>
    <xdr:ext cx="469744" cy="259045"/>
    <xdr:sp macro="" textlink="">
      <xdr:nvSpPr>
        <xdr:cNvPr id="844" name="n_1mainValue【公民館】&#10;一人当たり面積"/>
        <xdr:cNvSpPr txBox="1"/>
      </xdr:nvSpPr>
      <xdr:spPr>
        <a:xfrm>
          <a:off x="210757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105064</xdr:rowOff>
    </xdr:from>
    <xdr:ext cx="469744" cy="259045"/>
    <xdr:sp macro="" textlink="">
      <xdr:nvSpPr>
        <xdr:cNvPr id="845" name="n_2mainValue【公民館】&#10;一人当たり面積"/>
        <xdr:cNvSpPr txBox="1"/>
      </xdr:nvSpPr>
      <xdr:spPr>
        <a:xfrm>
          <a:off x="20199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105064</xdr:rowOff>
    </xdr:from>
    <xdr:ext cx="469744" cy="259045"/>
    <xdr:sp macro="" textlink="">
      <xdr:nvSpPr>
        <xdr:cNvPr id="846" name="n_3mainValue【公民館】&#10;一人当たり面積"/>
        <xdr:cNvSpPr txBox="1"/>
      </xdr:nvSpPr>
      <xdr:spPr>
        <a:xfrm>
          <a:off x="19310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106697</xdr:rowOff>
    </xdr:from>
    <xdr:ext cx="469744" cy="259045"/>
    <xdr:sp macro="" textlink="">
      <xdr:nvSpPr>
        <xdr:cNvPr id="847" name="n_4mainValue【公民館】&#10;一人当たり面積"/>
        <xdr:cNvSpPr txBox="1"/>
      </xdr:nvSpPr>
      <xdr:spPr>
        <a:xfrm>
          <a:off x="18421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幼稚園・保育所は、類似団体と比較して有形固定資産減価償却率が高くなっていたが、２施設で大規模改修を行った結果、類似団体平均に近い数値となった。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また、児童館については、有形固定資産減価償却率が類似団体平均を大きく下回っている。これは、子育て環境の充実を目的に、平成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年度以降児童館を新たに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か所整備したためである。これに伴い、一人当たり面積も増加し、類似団体平均を上回ることとなった。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今後も、維持管理にかかる経費の増加に留意しつつ、引き続き、子育て環境の整備に取り組んでいく。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33,453
33,260
211.30
16,901,683
16,188,692
696,338
9,246,888
14,517,398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xdr:rowOff>
    </xdr:from>
    <xdr:to>
      <xdr:col>24</xdr:col>
      <xdr:colOff>114300</xdr:colOff>
      <xdr:row>38</xdr:row>
      <xdr:rowOff>114300</xdr:rowOff>
    </xdr:to>
    <xdr:sp macro="" textlink="">
      <xdr:nvSpPr>
        <xdr:cNvPr id="72" name="楕円 71"/>
        <xdr:cNvSpPr/>
      </xdr:nvSpPr>
      <xdr:spPr>
        <a:xfrm>
          <a:off x="4584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73" name="【図書館】&#10;有形固定資産減価償却率該当値テキスト"/>
        <xdr:cNvSpPr txBox="1"/>
      </xdr:nvSpPr>
      <xdr:spPr>
        <a:xfrm>
          <a:off x="46736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4" name="楕円 73"/>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63500</xdr:rowOff>
    </xdr:to>
    <xdr:cxnSp macro="">
      <xdr:nvCxnSpPr>
        <xdr:cNvPr id="75" name="直線コネクタ 74"/>
        <xdr:cNvCxnSpPr/>
      </xdr:nvCxnSpPr>
      <xdr:spPr>
        <a:xfrm>
          <a:off x="3797300" y="6553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133350</xdr:rowOff>
    </xdr:from>
    <xdr:to>
      <xdr:col>15</xdr:col>
      <xdr:colOff>101600</xdr:colOff>
      <xdr:row>38</xdr:row>
      <xdr:rowOff>63500</xdr:rowOff>
    </xdr:to>
    <xdr:sp macro="" textlink="">
      <xdr:nvSpPr>
        <xdr:cNvPr id="76" name="楕円 75"/>
        <xdr:cNvSpPr/>
      </xdr:nvSpPr>
      <xdr:spPr>
        <a:xfrm>
          <a:off x="2857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12700</xdr:rowOff>
    </xdr:from>
    <xdr:to>
      <xdr:col>19</xdr:col>
      <xdr:colOff>177800</xdr:colOff>
      <xdr:row>38</xdr:row>
      <xdr:rowOff>38100</xdr:rowOff>
    </xdr:to>
    <xdr:cxnSp macro="">
      <xdr:nvCxnSpPr>
        <xdr:cNvPr id="77" name="直線コネクタ 76"/>
        <xdr:cNvCxnSpPr/>
      </xdr:nvCxnSpPr>
      <xdr:spPr>
        <a:xfrm>
          <a:off x="2908300" y="652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107950</xdr:rowOff>
    </xdr:from>
    <xdr:to>
      <xdr:col>10</xdr:col>
      <xdr:colOff>165100</xdr:colOff>
      <xdr:row>38</xdr:row>
      <xdr:rowOff>38100</xdr:rowOff>
    </xdr:to>
    <xdr:sp macro="" textlink="">
      <xdr:nvSpPr>
        <xdr:cNvPr id="78" name="楕円 77"/>
        <xdr:cNvSpPr/>
      </xdr:nvSpPr>
      <xdr:spPr>
        <a:xfrm>
          <a:off x="196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158750</xdr:rowOff>
    </xdr:from>
    <xdr:to>
      <xdr:col>15</xdr:col>
      <xdr:colOff>50800</xdr:colOff>
      <xdr:row>38</xdr:row>
      <xdr:rowOff>12700</xdr:rowOff>
    </xdr:to>
    <xdr:cxnSp macro="">
      <xdr:nvCxnSpPr>
        <xdr:cNvPr id="79" name="直線コネクタ 78"/>
        <xdr:cNvCxnSpPr/>
      </xdr:nvCxnSpPr>
      <xdr:spPr>
        <a:xfrm>
          <a:off x="20193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107950</xdr:rowOff>
    </xdr:from>
    <xdr:to>
      <xdr:col>6</xdr:col>
      <xdr:colOff>38100</xdr:colOff>
      <xdr:row>38</xdr:row>
      <xdr:rowOff>38100</xdr:rowOff>
    </xdr:to>
    <xdr:sp macro="" textlink="">
      <xdr:nvSpPr>
        <xdr:cNvPr id="80" name="楕円 79"/>
        <xdr:cNvSpPr/>
      </xdr:nvSpPr>
      <xdr:spPr>
        <a:xfrm>
          <a:off x="1079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158750</xdr:rowOff>
    </xdr:from>
    <xdr:to>
      <xdr:col>10</xdr:col>
      <xdr:colOff>114300</xdr:colOff>
      <xdr:row>37</xdr:row>
      <xdr:rowOff>158750</xdr:rowOff>
    </xdr:to>
    <xdr:cxnSp macro="">
      <xdr:nvCxnSpPr>
        <xdr:cNvPr id="81" name="直線コネクタ 80"/>
        <xdr:cNvCxnSpPr/>
      </xdr:nvCxnSpPr>
      <xdr:spPr>
        <a:xfrm>
          <a:off x="11303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6" name="n_1mainValue【図書館】&#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54627</xdr:rowOff>
    </xdr:from>
    <xdr:ext cx="405111" cy="259045"/>
    <xdr:sp macro="" textlink="">
      <xdr:nvSpPr>
        <xdr:cNvPr id="87" name="n_2mainValue【図書館】&#10;有形固定資産減価償却率"/>
        <xdr:cNvSpPr txBox="1"/>
      </xdr:nvSpPr>
      <xdr:spPr>
        <a:xfrm>
          <a:off x="27057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29227</xdr:rowOff>
    </xdr:from>
    <xdr:ext cx="405111" cy="259045"/>
    <xdr:sp macro="" textlink="">
      <xdr:nvSpPr>
        <xdr:cNvPr id="88" name="n_3mainValue【図書館】&#10;有形固定資産減価償却率"/>
        <xdr:cNvSpPr txBox="1"/>
      </xdr:nvSpPr>
      <xdr:spPr>
        <a:xfrm>
          <a:off x="1816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29227</xdr:rowOff>
    </xdr:from>
    <xdr:ext cx="405111" cy="259045"/>
    <xdr:sp macro="" textlink="">
      <xdr:nvSpPr>
        <xdr:cNvPr id="89" name="n_4mainValue【図書館】&#10;有形固定資産減価償却率"/>
        <xdr:cNvSpPr txBox="1"/>
      </xdr:nvSpPr>
      <xdr:spPr>
        <a:xfrm>
          <a:off x="927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29" name="楕円 128"/>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30"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1" name="楕円 130"/>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163830</xdr:rowOff>
    </xdr:to>
    <xdr:cxnSp macro="">
      <xdr:nvCxnSpPr>
        <xdr:cNvPr id="132" name="直線コネクタ 131"/>
        <xdr:cNvCxnSpPr/>
      </xdr:nvCxnSpPr>
      <xdr:spPr>
        <a:xfrm>
          <a:off x="9639300" y="702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3" name="楕円 132"/>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163830</xdr:rowOff>
    </xdr:to>
    <xdr:cxnSp macro="">
      <xdr:nvCxnSpPr>
        <xdr:cNvPr id="134" name="直線コネクタ 133"/>
        <xdr:cNvCxnSpPr/>
      </xdr:nvCxnSpPr>
      <xdr:spPr>
        <a:xfrm>
          <a:off x="8750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113030</xdr:rowOff>
    </xdr:from>
    <xdr:to>
      <xdr:col>41</xdr:col>
      <xdr:colOff>101600</xdr:colOff>
      <xdr:row>41</xdr:row>
      <xdr:rowOff>43180</xdr:rowOff>
    </xdr:to>
    <xdr:sp macro="" textlink="">
      <xdr:nvSpPr>
        <xdr:cNvPr id="135" name="楕円 134"/>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40</xdr:row>
      <xdr:rowOff>163830</xdr:rowOff>
    </xdr:to>
    <xdr:cxnSp macro="">
      <xdr:nvCxnSpPr>
        <xdr:cNvPr id="136" name="直線コネクタ 135"/>
        <xdr:cNvCxnSpPr/>
      </xdr:nvCxnSpPr>
      <xdr:spPr>
        <a:xfrm>
          <a:off x="7861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7" name="楕円 136"/>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40</xdr:row>
      <xdr:rowOff>167640</xdr:rowOff>
    </xdr:to>
    <xdr:cxnSp macro="">
      <xdr:nvCxnSpPr>
        <xdr:cNvPr id="138" name="直線コネクタ 137"/>
        <xdr:cNvCxnSpPr/>
      </xdr:nvCxnSpPr>
      <xdr:spPr>
        <a:xfrm flipV="1">
          <a:off x="6972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3" name="n_1mainValue【図書館】&#10;一人当たり面積"/>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4" name="n_2main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5" name="n_3main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6" name="n_4mainValue【図書館】&#10;一人当たり面積"/>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87" name="楕円 186"/>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53992</xdr:rowOff>
    </xdr:from>
    <xdr:ext cx="405111" cy="259045"/>
    <xdr:sp macro="" textlink="">
      <xdr:nvSpPr>
        <xdr:cNvPr id="188" name="【体育館・プール】&#10;有形固定資産減価償却率該当値テキスト"/>
        <xdr:cNvSpPr txBox="1"/>
      </xdr:nvSpPr>
      <xdr:spPr>
        <a:xfrm>
          <a:off x="4673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89" name="楕円 188"/>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81915</xdr:rowOff>
    </xdr:to>
    <xdr:cxnSp macro="">
      <xdr:nvCxnSpPr>
        <xdr:cNvPr id="190" name="直線コネクタ 189"/>
        <xdr:cNvCxnSpPr/>
      </xdr:nvCxnSpPr>
      <xdr:spPr>
        <a:xfrm>
          <a:off x="3797300" y="101536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91" name="楕円 190"/>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59055</xdr:rowOff>
    </xdr:to>
    <xdr:cxnSp macro="">
      <xdr:nvCxnSpPr>
        <xdr:cNvPr id="192" name="直線コネクタ 191"/>
        <xdr:cNvCxnSpPr/>
      </xdr:nvCxnSpPr>
      <xdr:spPr>
        <a:xfrm flipV="1">
          <a:off x="2908300" y="10153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93" name="楕円 192"/>
        <xdr:cNvSpPr/>
      </xdr:nvSpPr>
      <xdr:spPr>
        <a:xfrm>
          <a:off x="1968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59055</xdr:rowOff>
    </xdr:to>
    <xdr:cxnSp macro="">
      <xdr:nvCxnSpPr>
        <xdr:cNvPr id="194" name="直線コネクタ 193"/>
        <xdr:cNvCxnSpPr/>
      </xdr:nvCxnSpPr>
      <xdr:spPr>
        <a:xfrm>
          <a:off x="2019300" y="101307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166370</xdr:rowOff>
    </xdr:from>
    <xdr:to>
      <xdr:col>6</xdr:col>
      <xdr:colOff>38100</xdr:colOff>
      <xdr:row>59</xdr:row>
      <xdr:rowOff>96520</xdr:rowOff>
    </xdr:to>
    <xdr:sp macro="" textlink="">
      <xdr:nvSpPr>
        <xdr:cNvPr id="195" name="楕円 194"/>
        <xdr:cNvSpPr/>
      </xdr:nvSpPr>
      <xdr:spPr>
        <a:xfrm>
          <a:off x="1079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xdr:rowOff>
    </xdr:from>
    <xdr:to>
      <xdr:col>10</xdr:col>
      <xdr:colOff>114300</xdr:colOff>
      <xdr:row>59</xdr:row>
      <xdr:rowOff>45720</xdr:rowOff>
    </xdr:to>
    <xdr:cxnSp macro="">
      <xdr:nvCxnSpPr>
        <xdr:cNvPr id="196" name="直線コネクタ 195"/>
        <xdr:cNvCxnSpPr/>
      </xdr:nvCxnSpPr>
      <xdr:spPr>
        <a:xfrm flipV="1">
          <a:off x="1130300" y="10130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105427</xdr:rowOff>
    </xdr:from>
    <xdr:ext cx="405111" cy="259045"/>
    <xdr:sp macro="" textlink="">
      <xdr:nvSpPr>
        <xdr:cNvPr id="201" name="n_1main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202" name="n_2mainValue【体育館・プール】&#10;有形固定資産減価償却率"/>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203" name="n_3main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113047</xdr:rowOff>
    </xdr:from>
    <xdr:ext cx="405111" cy="259045"/>
    <xdr:sp macro="" textlink="">
      <xdr:nvSpPr>
        <xdr:cNvPr id="204" name="n_4mainValue【体育館・プール】&#10;有形固定資産減価償却率"/>
        <xdr:cNvSpPr txBox="1"/>
      </xdr:nvSpPr>
      <xdr:spPr>
        <a:xfrm>
          <a:off x="927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17780</xdr:rowOff>
    </xdr:from>
    <xdr:to>
      <xdr:col>55</xdr:col>
      <xdr:colOff>50800</xdr:colOff>
      <xdr:row>63</xdr:row>
      <xdr:rowOff>119380</xdr:rowOff>
    </xdr:to>
    <xdr:sp macro="" textlink="">
      <xdr:nvSpPr>
        <xdr:cNvPr id="242" name="楕円 241"/>
        <xdr:cNvSpPr/>
      </xdr:nvSpPr>
      <xdr:spPr>
        <a:xfrm>
          <a:off x="10426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18237</xdr:rowOff>
    </xdr:from>
    <xdr:to>
      <xdr:col>50</xdr:col>
      <xdr:colOff>165100</xdr:colOff>
      <xdr:row>63</xdr:row>
      <xdr:rowOff>119837</xdr:rowOff>
    </xdr:to>
    <xdr:sp macro="" textlink="">
      <xdr:nvSpPr>
        <xdr:cNvPr id="244" name="楕円 243"/>
        <xdr:cNvSpPr/>
      </xdr:nvSpPr>
      <xdr:spPr>
        <a:xfrm>
          <a:off x="95885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68580</xdr:rowOff>
    </xdr:from>
    <xdr:to>
      <xdr:col>55</xdr:col>
      <xdr:colOff>0</xdr:colOff>
      <xdr:row>63</xdr:row>
      <xdr:rowOff>69037</xdr:rowOff>
    </xdr:to>
    <xdr:cxnSp macro="">
      <xdr:nvCxnSpPr>
        <xdr:cNvPr id="245" name="直線コネクタ 244"/>
        <xdr:cNvCxnSpPr/>
      </xdr:nvCxnSpPr>
      <xdr:spPr>
        <a:xfrm flipV="1">
          <a:off x="9639300" y="1086993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18237</xdr:rowOff>
    </xdr:from>
    <xdr:to>
      <xdr:col>46</xdr:col>
      <xdr:colOff>38100</xdr:colOff>
      <xdr:row>63</xdr:row>
      <xdr:rowOff>119837</xdr:rowOff>
    </xdr:to>
    <xdr:sp macro="" textlink="">
      <xdr:nvSpPr>
        <xdr:cNvPr id="246" name="楕円 245"/>
        <xdr:cNvSpPr/>
      </xdr:nvSpPr>
      <xdr:spPr>
        <a:xfrm>
          <a:off x="86995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69037</xdr:rowOff>
    </xdr:from>
    <xdr:to>
      <xdr:col>50</xdr:col>
      <xdr:colOff>114300</xdr:colOff>
      <xdr:row>63</xdr:row>
      <xdr:rowOff>69037</xdr:rowOff>
    </xdr:to>
    <xdr:cxnSp macro="">
      <xdr:nvCxnSpPr>
        <xdr:cNvPr id="247" name="直線コネクタ 246"/>
        <xdr:cNvCxnSpPr/>
      </xdr:nvCxnSpPr>
      <xdr:spPr>
        <a:xfrm>
          <a:off x="8750300" y="10870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18237</xdr:rowOff>
    </xdr:from>
    <xdr:to>
      <xdr:col>41</xdr:col>
      <xdr:colOff>101600</xdr:colOff>
      <xdr:row>63</xdr:row>
      <xdr:rowOff>119837</xdr:rowOff>
    </xdr:to>
    <xdr:sp macro="" textlink="">
      <xdr:nvSpPr>
        <xdr:cNvPr id="248" name="楕円 247"/>
        <xdr:cNvSpPr/>
      </xdr:nvSpPr>
      <xdr:spPr>
        <a:xfrm>
          <a:off x="78105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69037</xdr:rowOff>
    </xdr:from>
    <xdr:to>
      <xdr:col>45</xdr:col>
      <xdr:colOff>177800</xdr:colOff>
      <xdr:row>63</xdr:row>
      <xdr:rowOff>69037</xdr:rowOff>
    </xdr:to>
    <xdr:cxnSp macro="">
      <xdr:nvCxnSpPr>
        <xdr:cNvPr id="249" name="直線コネクタ 248"/>
        <xdr:cNvCxnSpPr/>
      </xdr:nvCxnSpPr>
      <xdr:spPr>
        <a:xfrm>
          <a:off x="7861300" y="10870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19152</xdr:rowOff>
    </xdr:from>
    <xdr:to>
      <xdr:col>36</xdr:col>
      <xdr:colOff>165100</xdr:colOff>
      <xdr:row>63</xdr:row>
      <xdr:rowOff>120752</xdr:rowOff>
    </xdr:to>
    <xdr:sp macro="" textlink="">
      <xdr:nvSpPr>
        <xdr:cNvPr id="250" name="楕円 249"/>
        <xdr:cNvSpPr/>
      </xdr:nvSpPr>
      <xdr:spPr>
        <a:xfrm>
          <a:off x="6921500" y="108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69037</xdr:rowOff>
    </xdr:from>
    <xdr:to>
      <xdr:col>41</xdr:col>
      <xdr:colOff>50800</xdr:colOff>
      <xdr:row>63</xdr:row>
      <xdr:rowOff>69952</xdr:rowOff>
    </xdr:to>
    <xdr:cxnSp macro="">
      <xdr:nvCxnSpPr>
        <xdr:cNvPr id="251" name="直線コネクタ 250"/>
        <xdr:cNvCxnSpPr/>
      </xdr:nvCxnSpPr>
      <xdr:spPr>
        <a:xfrm flipV="1">
          <a:off x="6972300" y="1087038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110964</xdr:rowOff>
    </xdr:from>
    <xdr:ext cx="469744" cy="259045"/>
    <xdr:sp macro="" textlink="">
      <xdr:nvSpPr>
        <xdr:cNvPr id="256" name="n_1mainValue【体育館・プール】&#10;一人当たり面積"/>
        <xdr:cNvSpPr txBox="1"/>
      </xdr:nvSpPr>
      <xdr:spPr>
        <a:xfrm>
          <a:off x="93917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110964</xdr:rowOff>
    </xdr:from>
    <xdr:ext cx="469744" cy="259045"/>
    <xdr:sp macro="" textlink="">
      <xdr:nvSpPr>
        <xdr:cNvPr id="257" name="n_2mainValue【体育館・プール】&#10;一人当たり面積"/>
        <xdr:cNvSpPr txBox="1"/>
      </xdr:nvSpPr>
      <xdr:spPr>
        <a:xfrm>
          <a:off x="8515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110964</xdr:rowOff>
    </xdr:from>
    <xdr:ext cx="469744" cy="259045"/>
    <xdr:sp macro="" textlink="">
      <xdr:nvSpPr>
        <xdr:cNvPr id="258" name="n_3mainValue【体育館・プール】&#10;一人当たり面積"/>
        <xdr:cNvSpPr txBox="1"/>
      </xdr:nvSpPr>
      <xdr:spPr>
        <a:xfrm>
          <a:off x="7626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111879</xdr:rowOff>
    </xdr:from>
    <xdr:ext cx="469744" cy="259045"/>
    <xdr:sp macro="" textlink="">
      <xdr:nvSpPr>
        <xdr:cNvPr id="259" name="n_4mainValue【体育館・プール】&#10;一人当たり面積"/>
        <xdr:cNvSpPr txBox="1"/>
      </xdr:nvSpPr>
      <xdr:spPr>
        <a:xfrm>
          <a:off x="6737427" y="10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300" name="楕円 299"/>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301" name="【福祉施設】&#10;有形固定資産減価償却率該当値テキスト"/>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302" name="楕円 301"/>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116205</xdr:rowOff>
    </xdr:from>
    <xdr:to>
      <xdr:col>24</xdr:col>
      <xdr:colOff>63500</xdr:colOff>
      <xdr:row>83</xdr:row>
      <xdr:rowOff>154305</xdr:rowOff>
    </xdr:to>
    <xdr:cxnSp macro="">
      <xdr:nvCxnSpPr>
        <xdr:cNvPr id="303" name="直線コネクタ 302"/>
        <xdr:cNvCxnSpPr/>
      </xdr:nvCxnSpPr>
      <xdr:spPr>
        <a:xfrm>
          <a:off x="3797300" y="143465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29211</xdr:rowOff>
    </xdr:from>
    <xdr:to>
      <xdr:col>15</xdr:col>
      <xdr:colOff>101600</xdr:colOff>
      <xdr:row>83</xdr:row>
      <xdr:rowOff>130811</xdr:rowOff>
    </xdr:to>
    <xdr:sp macro="" textlink="">
      <xdr:nvSpPr>
        <xdr:cNvPr id="304" name="楕円 303"/>
        <xdr:cNvSpPr/>
      </xdr:nvSpPr>
      <xdr:spPr>
        <a:xfrm>
          <a:off x="2857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116205</xdr:rowOff>
    </xdr:to>
    <xdr:cxnSp macro="">
      <xdr:nvCxnSpPr>
        <xdr:cNvPr id="305" name="直線コネクタ 304"/>
        <xdr:cNvCxnSpPr/>
      </xdr:nvCxnSpPr>
      <xdr:spPr>
        <a:xfrm>
          <a:off x="2908300" y="143103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164464</xdr:rowOff>
    </xdr:from>
    <xdr:to>
      <xdr:col>10</xdr:col>
      <xdr:colOff>165100</xdr:colOff>
      <xdr:row>83</xdr:row>
      <xdr:rowOff>94614</xdr:rowOff>
    </xdr:to>
    <xdr:sp macro="" textlink="">
      <xdr:nvSpPr>
        <xdr:cNvPr id="306" name="楕円 305"/>
        <xdr:cNvSpPr/>
      </xdr:nvSpPr>
      <xdr:spPr>
        <a:xfrm>
          <a:off x="196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80011</xdr:rowOff>
    </xdr:to>
    <xdr:cxnSp macro="">
      <xdr:nvCxnSpPr>
        <xdr:cNvPr id="307" name="直線コネクタ 306"/>
        <xdr:cNvCxnSpPr/>
      </xdr:nvCxnSpPr>
      <xdr:spPr>
        <a:xfrm>
          <a:off x="2019300" y="142741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08" name="楕円 307"/>
        <xdr:cNvSpPr/>
      </xdr:nvSpPr>
      <xdr:spPr>
        <a:xfrm>
          <a:off x="1079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43814</xdr:rowOff>
    </xdr:to>
    <xdr:cxnSp macro="">
      <xdr:nvCxnSpPr>
        <xdr:cNvPr id="309" name="直線コネクタ 308"/>
        <xdr:cNvCxnSpPr/>
      </xdr:nvCxnSpPr>
      <xdr:spPr>
        <a:xfrm>
          <a:off x="1130300" y="142455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314" name="n_1mainValue【福祉施設】&#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121938</xdr:rowOff>
    </xdr:from>
    <xdr:ext cx="405111" cy="259045"/>
    <xdr:sp macro="" textlink="">
      <xdr:nvSpPr>
        <xdr:cNvPr id="315" name="n_2mainValue【福祉施設】&#10;有形固定資産減価償却率"/>
        <xdr:cNvSpPr txBox="1"/>
      </xdr:nvSpPr>
      <xdr:spPr>
        <a:xfrm>
          <a:off x="2705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85741</xdr:rowOff>
    </xdr:from>
    <xdr:ext cx="405111" cy="259045"/>
    <xdr:sp macro="" textlink="">
      <xdr:nvSpPr>
        <xdr:cNvPr id="316" name="n_3mainValue【福祉施設】&#10;有形固定資産減価償却率"/>
        <xdr:cNvSpPr txBox="1"/>
      </xdr:nvSpPr>
      <xdr:spPr>
        <a:xfrm>
          <a:off x="1816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7" name="n_4mainValue【福祉施設】&#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11430</xdr:rowOff>
    </xdr:from>
    <xdr:to>
      <xdr:col>55</xdr:col>
      <xdr:colOff>50800</xdr:colOff>
      <xdr:row>86</xdr:row>
      <xdr:rowOff>113030</xdr:rowOff>
    </xdr:to>
    <xdr:sp macro="" textlink="">
      <xdr:nvSpPr>
        <xdr:cNvPr id="357" name="楕円 356"/>
        <xdr:cNvSpPr/>
      </xdr:nvSpPr>
      <xdr:spPr>
        <a:xfrm>
          <a:off x="104267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97807</xdr:rowOff>
    </xdr:from>
    <xdr:ext cx="469744" cy="259045"/>
    <xdr:sp macro="" textlink="">
      <xdr:nvSpPr>
        <xdr:cNvPr id="358" name="【福祉施設】&#10;一人当たり面積該当値テキスト"/>
        <xdr:cNvSpPr txBox="1"/>
      </xdr:nvSpPr>
      <xdr:spPr>
        <a:xfrm>
          <a:off x="10515600"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11430</xdr:rowOff>
    </xdr:from>
    <xdr:to>
      <xdr:col>50</xdr:col>
      <xdr:colOff>165100</xdr:colOff>
      <xdr:row>86</xdr:row>
      <xdr:rowOff>113030</xdr:rowOff>
    </xdr:to>
    <xdr:sp macro="" textlink="">
      <xdr:nvSpPr>
        <xdr:cNvPr id="359" name="楕円 358"/>
        <xdr:cNvSpPr/>
      </xdr:nvSpPr>
      <xdr:spPr>
        <a:xfrm>
          <a:off x="9588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62230</xdr:rowOff>
    </xdr:from>
    <xdr:to>
      <xdr:col>55</xdr:col>
      <xdr:colOff>0</xdr:colOff>
      <xdr:row>86</xdr:row>
      <xdr:rowOff>62230</xdr:rowOff>
    </xdr:to>
    <xdr:cxnSp macro="">
      <xdr:nvCxnSpPr>
        <xdr:cNvPr id="360" name="直線コネクタ 359"/>
        <xdr:cNvCxnSpPr/>
      </xdr:nvCxnSpPr>
      <xdr:spPr>
        <a:xfrm>
          <a:off x="9639300" y="14806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11430</xdr:rowOff>
    </xdr:from>
    <xdr:to>
      <xdr:col>46</xdr:col>
      <xdr:colOff>38100</xdr:colOff>
      <xdr:row>86</xdr:row>
      <xdr:rowOff>113030</xdr:rowOff>
    </xdr:to>
    <xdr:sp macro="" textlink="">
      <xdr:nvSpPr>
        <xdr:cNvPr id="361" name="楕円 360"/>
        <xdr:cNvSpPr/>
      </xdr:nvSpPr>
      <xdr:spPr>
        <a:xfrm>
          <a:off x="8699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62230</xdr:rowOff>
    </xdr:from>
    <xdr:to>
      <xdr:col>50</xdr:col>
      <xdr:colOff>114300</xdr:colOff>
      <xdr:row>86</xdr:row>
      <xdr:rowOff>62230</xdr:rowOff>
    </xdr:to>
    <xdr:cxnSp macro="">
      <xdr:nvCxnSpPr>
        <xdr:cNvPr id="362" name="直線コネクタ 361"/>
        <xdr:cNvCxnSpPr/>
      </xdr:nvCxnSpPr>
      <xdr:spPr>
        <a:xfrm>
          <a:off x="8750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11430</xdr:rowOff>
    </xdr:from>
    <xdr:to>
      <xdr:col>41</xdr:col>
      <xdr:colOff>101600</xdr:colOff>
      <xdr:row>86</xdr:row>
      <xdr:rowOff>113030</xdr:rowOff>
    </xdr:to>
    <xdr:sp macro="" textlink="">
      <xdr:nvSpPr>
        <xdr:cNvPr id="363" name="楕円 362"/>
        <xdr:cNvSpPr/>
      </xdr:nvSpPr>
      <xdr:spPr>
        <a:xfrm>
          <a:off x="7810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62230</xdr:rowOff>
    </xdr:from>
    <xdr:to>
      <xdr:col>45</xdr:col>
      <xdr:colOff>177800</xdr:colOff>
      <xdr:row>86</xdr:row>
      <xdr:rowOff>62230</xdr:rowOff>
    </xdr:to>
    <xdr:cxnSp macro="">
      <xdr:nvCxnSpPr>
        <xdr:cNvPr id="364" name="直線コネクタ 363"/>
        <xdr:cNvCxnSpPr/>
      </xdr:nvCxnSpPr>
      <xdr:spPr>
        <a:xfrm>
          <a:off x="7861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11430</xdr:rowOff>
    </xdr:from>
    <xdr:to>
      <xdr:col>36</xdr:col>
      <xdr:colOff>165100</xdr:colOff>
      <xdr:row>86</xdr:row>
      <xdr:rowOff>113030</xdr:rowOff>
    </xdr:to>
    <xdr:sp macro="" textlink="">
      <xdr:nvSpPr>
        <xdr:cNvPr id="365" name="楕円 364"/>
        <xdr:cNvSpPr/>
      </xdr:nvSpPr>
      <xdr:spPr>
        <a:xfrm>
          <a:off x="6921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62230</xdr:rowOff>
    </xdr:from>
    <xdr:to>
      <xdr:col>41</xdr:col>
      <xdr:colOff>50800</xdr:colOff>
      <xdr:row>86</xdr:row>
      <xdr:rowOff>62230</xdr:rowOff>
    </xdr:to>
    <xdr:cxnSp macro="">
      <xdr:nvCxnSpPr>
        <xdr:cNvPr id="366" name="直線コネクタ 365"/>
        <xdr:cNvCxnSpPr/>
      </xdr:nvCxnSpPr>
      <xdr:spPr>
        <a:xfrm>
          <a:off x="6972300" y="1480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104157</xdr:rowOff>
    </xdr:from>
    <xdr:ext cx="469744" cy="259045"/>
    <xdr:sp macro="" textlink="">
      <xdr:nvSpPr>
        <xdr:cNvPr id="371" name="n_1mainValue【福祉施設】&#10;一人当たり面積"/>
        <xdr:cNvSpPr txBox="1"/>
      </xdr:nvSpPr>
      <xdr:spPr>
        <a:xfrm>
          <a:off x="93917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104157</xdr:rowOff>
    </xdr:from>
    <xdr:ext cx="469744" cy="259045"/>
    <xdr:sp macro="" textlink="">
      <xdr:nvSpPr>
        <xdr:cNvPr id="372" name="n_2mainValue【福祉施設】&#10;一人当たり面積"/>
        <xdr:cNvSpPr txBox="1"/>
      </xdr:nvSpPr>
      <xdr:spPr>
        <a:xfrm>
          <a:off x="8515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104157</xdr:rowOff>
    </xdr:from>
    <xdr:ext cx="469744" cy="259045"/>
    <xdr:sp macro="" textlink="">
      <xdr:nvSpPr>
        <xdr:cNvPr id="373" name="n_3mainValue【福祉施設】&#10;一人当たり面積"/>
        <xdr:cNvSpPr txBox="1"/>
      </xdr:nvSpPr>
      <xdr:spPr>
        <a:xfrm>
          <a:off x="7626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104157</xdr:rowOff>
    </xdr:from>
    <xdr:ext cx="469744" cy="259045"/>
    <xdr:sp macro="" textlink="">
      <xdr:nvSpPr>
        <xdr:cNvPr id="374" name="n_4mainValue【福祉施設】&#10;一人当たり面積"/>
        <xdr:cNvSpPr txBox="1"/>
      </xdr:nvSpPr>
      <xdr:spPr>
        <a:xfrm>
          <a:off x="6737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20"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431" name="楕円 430"/>
        <xdr:cNvSpPr/>
      </xdr:nvSpPr>
      <xdr:spPr>
        <a:xfrm>
          <a:off x="16268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432" name="【一般廃棄物処理施設】&#10;有形固定資産減価償却率該当値テキスト"/>
        <xdr:cNvSpPr txBox="1"/>
      </xdr:nvSpPr>
      <xdr:spPr>
        <a:xfrm>
          <a:off x="16357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17780</xdr:rowOff>
    </xdr:from>
    <xdr:to>
      <xdr:col>81</xdr:col>
      <xdr:colOff>101600</xdr:colOff>
      <xdr:row>36</xdr:row>
      <xdr:rowOff>119380</xdr:rowOff>
    </xdr:to>
    <xdr:sp macro="" textlink="">
      <xdr:nvSpPr>
        <xdr:cNvPr id="433" name="楕円 432"/>
        <xdr:cNvSpPr/>
      </xdr:nvSpPr>
      <xdr:spPr>
        <a:xfrm>
          <a:off x="15430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144780</xdr:rowOff>
    </xdr:from>
    <xdr:to>
      <xdr:col>85</xdr:col>
      <xdr:colOff>127000</xdr:colOff>
      <xdr:row>36</xdr:row>
      <xdr:rowOff>68580</xdr:rowOff>
    </xdr:to>
    <xdr:cxnSp macro="">
      <xdr:nvCxnSpPr>
        <xdr:cNvPr id="434" name="直線コネクタ 433"/>
        <xdr:cNvCxnSpPr/>
      </xdr:nvCxnSpPr>
      <xdr:spPr>
        <a:xfrm flipV="1">
          <a:off x="15481300" y="61455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35" name="楕円 434"/>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68580</xdr:rowOff>
    </xdr:from>
    <xdr:to>
      <xdr:col>81</xdr:col>
      <xdr:colOff>50800</xdr:colOff>
      <xdr:row>38</xdr:row>
      <xdr:rowOff>76200</xdr:rowOff>
    </xdr:to>
    <xdr:cxnSp macro="">
      <xdr:nvCxnSpPr>
        <xdr:cNvPr id="436" name="直線コネクタ 435"/>
        <xdr:cNvCxnSpPr/>
      </xdr:nvCxnSpPr>
      <xdr:spPr>
        <a:xfrm flipV="1">
          <a:off x="14592300" y="62407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37" name="楕円 436"/>
        <xdr:cNvSpPr/>
      </xdr:nvSpPr>
      <xdr:spPr>
        <a:xfrm>
          <a:off x="13652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32385</xdr:rowOff>
    </xdr:from>
    <xdr:to>
      <xdr:col>76</xdr:col>
      <xdr:colOff>114300</xdr:colOff>
      <xdr:row>38</xdr:row>
      <xdr:rowOff>76200</xdr:rowOff>
    </xdr:to>
    <xdr:cxnSp macro="">
      <xdr:nvCxnSpPr>
        <xdr:cNvPr id="438" name="直線コネクタ 437"/>
        <xdr:cNvCxnSpPr/>
      </xdr:nvCxnSpPr>
      <xdr:spPr>
        <a:xfrm>
          <a:off x="13703300" y="65474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143510</xdr:rowOff>
    </xdr:from>
    <xdr:to>
      <xdr:col>67</xdr:col>
      <xdr:colOff>101600</xdr:colOff>
      <xdr:row>38</xdr:row>
      <xdr:rowOff>73660</xdr:rowOff>
    </xdr:to>
    <xdr:sp macro="" textlink="">
      <xdr:nvSpPr>
        <xdr:cNvPr id="439" name="楕円 438"/>
        <xdr:cNvSpPr/>
      </xdr:nvSpPr>
      <xdr:spPr>
        <a:xfrm>
          <a:off x="1276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22860</xdr:rowOff>
    </xdr:from>
    <xdr:to>
      <xdr:col>71</xdr:col>
      <xdr:colOff>177800</xdr:colOff>
      <xdr:row>38</xdr:row>
      <xdr:rowOff>32385</xdr:rowOff>
    </xdr:to>
    <xdr:cxnSp macro="">
      <xdr:nvCxnSpPr>
        <xdr:cNvPr id="440" name="直線コネクタ 439"/>
        <xdr:cNvCxnSpPr/>
      </xdr:nvCxnSpPr>
      <xdr:spPr>
        <a:xfrm>
          <a:off x="12814300" y="65379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1"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3"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44"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135907</xdr:rowOff>
    </xdr:from>
    <xdr:ext cx="405111" cy="259045"/>
    <xdr:sp macro="" textlink="">
      <xdr:nvSpPr>
        <xdr:cNvPr id="445" name="n_1mainValue【一般廃棄物処理施設】&#10;有形固定資産減価償却率"/>
        <xdr:cNvSpPr txBox="1"/>
      </xdr:nvSpPr>
      <xdr:spPr>
        <a:xfrm>
          <a:off x="15266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46" name="n_2mainValue【一般廃棄物処理施設】&#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47" name="n_3mainValue【一般廃棄物処理施設】&#10;有形固定資産減価償却率"/>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64787</xdr:rowOff>
    </xdr:from>
    <xdr:ext cx="405111" cy="259045"/>
    <xdr:sp macro="" textlink="">
      <xdr:nvSpPr>
        <xdr:cNvPr id="448" name="n_4mainValue【一般廃棄物処理施設】&#10;有形固定資産減価償却率"/>
        <xdr:cNvSpPr txBox="1"/>
      </xdr:nvSpPr>
      <xdr:spPr>
        <a:xfrm>
          <a:off x="12611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5"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80" name="フローチャート: 判断 479"/>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166492</xdr:rowOff>
    </xdr:from>
    <xdr:to>
      <xdr:col>116</xdr:col>
      <xdr:colOff>114300</xdr:colOff>
      <xdr:row>41</xdr:row>
      <xdr:rowOff>96642</xdr:rowOff>
    </xdr:to>
    <xdr:sp macro="" textlink="">
      <xdr:nvSpPr>
        <xdr:cNvPr id="486" name="楕円 485"/>
        <xdr:cNvSpPr/>
      </xdr:nvSpPr>
      <xdr:spPr>
        <a:xfrm>
          <a:off x="22110700" y="7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81419</xdr:rowOff>
    </xdr:from>
    <xdr:ext cx="534377" cy="259045"/>
    <xdr:sp macro="" textlink="">
      <xdr:nvSpPr>
        <xdr:cNvPr id="487" name="【一般廃棄物処理施設】&#10;一人当たり有形固定資産（償却資産）額該当値テキスト"/>
        <xdr:cNvSpPr txBox="1"/>
      </xdr:nvSpPr>
      <xdr:spPr>
        <a:xfrm>
          <a:off x="22199600" y="69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150712</xdr:rowOff>
    </xdr:from>
    <xdr:to>
      <xdr:col>112</xdr:col>
      <xdr:colOff>38100</xdr:colOff>
      <xdr:row>41</xdr:row>
      <xdr:rowOff>80862</xdr:rowOff>
    </xdr:to>
    <xdr:sp macro="" textlink="">
      <xdr:nvSpPr>
        <xdr:cNvPr id="488" name="楕円 487"/>
        <xdr:cNvSpPr/>
      </xdr:nvSpPr>
      <xdr:spPr>
        <a:xfrm>
          <a:off x="21272500" y="70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30062</xdr:rowOff>
    </xdr:from>
    <xdr:to>
      <xdr:col>116</xdr:col>
      <xdr:colOff>63500</xdr:colOff>
      <xdr:row>41</xdr:row>
      <xdr:rowOff>45842</xdr:rowOff>
    </xdr:to>
    <xdr:cxnSp macro="">
      <xdr:nvCxnSpPr>
        <xdr:cNvPr id="489" name="直線コネクタ 488"/>
        <xdr:cNvCxnSpPr/>
      </xdr:nvCxnSpPr>
      <xdr:spPr>
        <a:xfrm>
          <a:off x="21323300" y="7059512"/>
          <a:ext cx="8382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166039</xdr:rowOff>
    </xdr:from>
    <xdr:to>
      <xdr:col>107</xdr:col>
      <xdr:colOff>101600</xdr:colOff>
      <xdr:row>41</xdr:row>
      <xdr:rowOff>96189</xdr:rowOff>
    </xdr:to>
    <xdr:sp macro="" textlink="">
      <xdr:nvSpPr>
        <xdr:cNvPr id="490" name="楕円 489"/>
        <xdr:cNvSpPr/>
      </xdr:nvSpPr>
      <xdr:spPr>
        <a:xfrm>
          <a:off x="20383500" y="7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30062</xdr:rowOff>
    </xdr:from>
    <xdr:to>
      <xdr:col>111</xdr:col>
      <xdr:colOff>177800</xdr:colOff>
      <xdr:row>41</xdr:row>
      <xdr:rowOff>45389</xdr:rowOff>
    </xdr:to>
    <xdr:cxnSp macro="">
      <xdr:nvCxnSpPr>
        <xdr:cNvPr id="491" name="直線コネクタ 490"/>
        <xdr:cNvCxnSpPr/>
      </xdr:nvCxnSpPr>
      <xdr:spPr>
        <a:xfrm flipV="1">
          <a:off x="20434300" y="7059512"/>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166119</xdr:rowOff>
    </xdr:from>
    <xdr:to>
      <xdr:col>102</xdr:col>
      <xdr:colOff>165100</xdr:colOff>
      <xdr:row>41</xdr:row>
      <xdr:rowOff>96269</xdr:rowOff>
    </xdr:to>
    <xdr:sp macro="" textlink="">
      <xdr:nvSpPr>
        <xdr:cNvPr id="492" name="楕円 491"/>
        <xdr:cNvSpPr/>
      </xdr:nvSpPr>
      <xdr:spPr>
        <a:xfrm>
          <a:off x="19494500" y="70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45389</xdr:rowOff>
    </xdr:from>
    <xdr:to>
      <xdr:col>107</xdr:col>
      <xdr:colOff>50800</xdr:colOff>
      <xdr:row>41</xdr:row>
      <xdr:rowOff>45469</xdr:rowOff>
    </xdr:to>
    <xdr:cxnSp macro="">
      <xdr:nvCxnSpPr>
        <xdr:cNvPr id="493" name="直線コネクタ 492"/>
        <xdr:cNvCxnSpPr/>
      </xdr:nvCxnSpPr>
      <xdr:spPr>
        <a:xfrm flipV="1">
          <a:off x="19545300" y="7074839"/>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166588</xdr:rowOff>
    </xdr:from>
    <xdr:to>
      <xdr:col>98</xdr:col>
      <xdr:colOff>38100</xdr:colOff>
      <xdr:row>41</xdr:row>
      <xdr:rowOff>96738</xdr:rowOff>
    </xdr:to>
    <xdr:sp macro="" textlink="">
      <xdr:nvSpPr>
        <xdr:cNvPr id="494" name="楕円 493"/>
        <xdr:cNvSpPr/>
      </xdr:nvSpPr>
      <xdr:spPr>
        <a:xfrm>
          <a:off x="18605500" y="70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45469</xdr:rowOff>
    </xdr:from>
    <xdr:to>
      <xdr:col>102</xdr:col>
      <xdr:colOff>114300</xdr:colOff>
      <xdr:row>41</xdr:row>
      <xdr:rowOff>45938</xdr:rowOff>
    </xdr:to>
    <xdr:cxnSp macro="">
      <xdr:nvCxnSpPr>
        <xdr:cNvPr id="495" name="直線コネクタ 494"/>
        <xdr:cNvCxnSpPr/>
      </xdr:nvCxnSpPr>
      <xdr:spPr>
        <a:xfrm flipV="1">
          <a:off x="18656300" y="7074919"/>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6"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99"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71989</xdr:rowOff>
    </xdr:from>
    <xdr:ext cx="534377" cy="259045"/>
    <xdr:sp macro="" textlink="">
      <xdr:nvSpPr>
        <xdr:cNvPr id="500" name="n_1mainValue【一般廃棄物処理施設】&#10;一人当たり有形固定資産（償却資産）額"/>
        <xdr:cNvSpPr txBox="1"/>
      </xdr:nvSpPr>
      <xdr:spPr>
        <a:xfrm>
          <a:off x="21043411" y="71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87316</xdr:rowOff>
    </xdr:from>
    <xdr:ext cx="534377" cy="259045"/>
    <xdr:sp macro="" textlink="">
      <xdr:nvSpPr>
        <xdr:cNvPr id="501" name="n_2mainValue【一般廃棄物処理施設】&#10;一人当たり有形固定資産（償却資産）額"/>
        <xdr:cNvSpPr txBox="1"/>
      </xdr:nvSpPr>
      <xdr:spPr>
        <a:xfrm>
          <a:off x="20167111" y="71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87396</xdr:rowOff>
    </xdr:from>
    <xdr:ext cx="534377" cy="259045"/>
    <xdr:sp macro="" textlink="">
      <xdr:nvSpPr>
        <xdr:cNvPr id="502" name="n_3mainValue【一般廃棄物処理施設】&#10;一人当たり有形固定資産（償却資産）額"/>
        <xdr:cNvSpPr txBox="1"/>
      </xdr:nvSpPr>
      <xdr:spPr>
        <a:xfrm>
          <a:off x="19278111" y="71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87865</xdr:rowOff>
    </xdr:from>
    <xdr:ext cx="534377" cy="259045"/>
    <xdr:sp macro="" textlink="">
      <xdr:nvSpPr>
        <xdr:cNvPr id="503" name="n_4mainValue【一般廃棄物処理施設】&#10;一人当たり有形固定資産（償却資産）額"/>
        <xdr:cNvSpPr txBox="1"/>
      </xdr:nvSpPr>
      <xdr:spPr>
        <a:xfrm>
          <a:off x="18389111" y="71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34"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9" name="フローチャート: 判断 538"/>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78196</xdr:rowOff>
    </xdr:from>
    <xdr:to>
      <xdr:col>85</xdr:col>
      <xdr:colOff>177800</xdr:colOff>
      <xdr:row>57</xdr:row>
      <xdr:rowOff>8346</xdr:rowOff>
    </xdr:to>
    <xdr:sp macro="" textlink="">
      <xdr:nvSpPr>
        <xdr:cNvPr id="545" name="楕円 544"/>
        <xdr:cNvSpPr/>
      </xdr:nvSpPr>
      <xdr:spPr>
        <a:xfrm>
          <a:off x="16268700" y="9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164573</xdr:rowOff>
    </xdr:from>
    <xdr:ext cx="405111" cy="259045"/>
    <xdr:sp macro="" textlink="">
      <xdr:nvSpPr>
        <xdr:cNvPr id="546" name="【保健センター・保健所】&#10;有形固定資産減価償却率該当値テキスト"/>
        <xdr:cNvSpPr txBox="1"/>
      </xdr:nvSpPr>
      <xdr:spPr>
        <a:xfrm>
          <a:off x="16357600" y="9594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65133</xdr:rowOff>
    </xdr:from>
    <xdr:to>
      <xdr:col>81</xdr:col>
      <xdr:colOff>101600</xdr:colOff>
      <xdr:row>62</xdr:row>
      <xdr:rowOff>166733</xdr:rowOff>
    </xdr:to>
    <xdr:sp macro="" textlink="">
      <xdr:nvSpPr>
        <xdr:cNvPr id="547" name="楕円 546"/>
        <xdr:cNvSpPr/>
      </xdr:nvSpPr>
      <xdr:spPr>
        <a:xfrm>
          <a:off x="15430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128996</xdr:rowOff>
    </xdr:from>
    <xdr:to>
      <xdr:col>85</xdr:col>
      <xdr:colOff>127000</xdr:colOff>
      <xdr:row>62</xdr:row>
      <xdr:rowOff>115933</xdr:rowOff>
    </xdr:to>
    <xdr:cxnSp macro="">
      <xdr:nvCxnSpPr>
        <xdr:cNvPr id="548" name="直線コネクタ 547"/>
        <xdr:cNvCxnSpPr/>
      </xdr:nvCxnSpPr>
      <xdr:spPr>
        <a:xfrm flipV="1">
          <a:off x="15481300" y="9730196"/>
          <a:ext cx="838200" cy="10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35741</xdr:rowOff>
    </xdr:from>
    <xdr:to>
      <xdr:col>76</xdr:col>
      <xdr:colOff>165100</xdr:colOff>
      <xdr:row>62</xdr:row>
      <xdr:rowOff>137341</xdr:rowOff>
    </xdr:to>
    <xdr:sp macro="" textlink="">
      <xdr:nvSpPr>
        <xdr:cNvPr id="549" name="楕円 548"/>
        <xdr:cNvSpPr/>
      </xdr:nvSpPr>
      <xdr:spPr>
        <a:xfrm>
          <a:off x="14541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86541</xdr:rowOff>
    </xdr:from>
    <xdr:to>
      <xdr:col>81</xdr:col>
      <xdr:colOff>50800</xdr:colOff>
      <xdr:row>62</xdr:row>
      <xdr:rowOff>115933</xdr:rowOff>
    </xdr:to>
    <xdr:cxnSp macro="">
      <xdr:nvCxnSpPr>
        <xdr:cNvPr id="550" name="直線コネクタ 549"/>
        <xdr:cNvCxnSpPr/>
      </xdr:nvCxnSpPr>
      <xdr:spPr>
        <a:xfrm>
          <a:off x="14592300" y="107164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xdr:rowOff>
    </xdr:from>
    <xdr:to>
      <xdr:col>72</xdr:col>
      <xdr:colOff>38100</xdr:colOff>
      <xdr:row>62</xdr:row>
      <xdr:rowOff>107950</xdr:rowOff>
    </xdr:to>
    <xdr:sp macro="" textlink="">
      <xdr:nvSpPr>
        <xdr:cNvPr id="551" name="楕円 550"/>
        <xdr:cNvSpPr/>
      </xdr:nvSpPr>
      <xdr:spPr>
        <a:xfrm>
          <a:off x="1365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62</xdr:row>
      <xdr:rowOff>86541</xdr:rowOff>
    </xdr:to>
    <xdr:cxnSp macro="">
      <xdr:nvCxnSpPr>
        <xdr:cNvPr id="552" name="直線コネクタ 551"/>
        <xdr:cNvCxnSpPr/>
      </xdr:nvCxnSpPr>
      <xdr:spPr>
        <a:xfrm>
          <a:off x="13703300" y="106870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xdr:rowOff>
    </xdr:from>
    <xdr:to>
      <xdr:col>67</xdr:col>
      <xdr:colOff>101600</xdr:colOff>
      <xdr:row>62</xdr:row>
      <xdr:rowOff>107950</xdr:rowOff>
    </xdr:to>
    <xdr:sp macro="" textlink="">
      <xdr:nvSpPr>
        <xdr:cNvPr id="553" name="楕円 552"/>
        <xdr:cNvSpPr/>
      </xdr:nvSpPr>
      <xdr:spPr>
        <a:xfrm>
          <a:off x="1276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57150</xdr:rowOff>
    </xdr:from>
    <xdr:to>
      <xdr:col>71</xdr:col>
      <xdr:colOff>177800</xdr:colOff>
      <xdr:row>62</xdr:row>
      <xdr:rowOff>57150</xdr:rowOff>
    </xdr:to>
    <xdr:cxnSp macro="">
      <xdr:nvCxnSpPr>
        <xdr:cNvPr id="554" name="直線コネクタ 553"/>
        <xdr:cNvCxnSpPr/>
      </xdr:nvCxnSpPr>
      <xdr:spPr>
        <a:xfrm>
          <a:off x="12814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5"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6"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7"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58"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157860</xdr:rowOff>
    </xdr:from>
    <xdr:ext cx="405111" cy="259045"/>
    <xdr:sp macro="" textlink="">
      <xdr:nvSpPr>
        <xdr:cNvPr id="559" name="n_1mainValue【保健センター・保健所】&#10;有形固定資産減価償却率"/>
        <xdr:cNvSpPr txBox="1"/>
      </xdr:nvSpPr>
      <xdr:spPr>
        <a:xfrm>
          <a:off x="152660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128468</xdr:rowOff>
    </xdr:from>
    <xdr:ext cx="405111" cy="259045"/>
    <xdr:sp macro="" textlink="">
      <xdr:nvSpPr>
        <xdr:cNvPr id="560" name="n_2mainValue【保健センター・保健所】&#10;有形固定資産減価償却率"/>
        <xdr:cNvSpPr txBox="1"/>
      </xdr:nvSpPr>
      <xdr:spPr>
        <a:xfrm>
          <a:off x="14389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99077</xdr:rowOff>
    </xdr:from>
    <xdr:ext cx="405111" cy="259045"/>
    <xdr:sp macro="" textlink="">
      <xdr:nvSpPr>
        <xdr:cNvPr id="561" name="n_3mainValue【保健センター・保健所】&#10;有形固定資産減価償却率"/>
        <xdr:cNvSpPr txBox="1"/>
      </xdr:nvSpPr>
      <xdr:spPr>
        <a:xfrm>
          <a:off x="13500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99077</xdr:rowOff>
    </xdr:from>
    <xdr:ext cx="405111" cy="259045"/>
    <xdr:sp macro="" textlink="">
      <xdr:nvSpPr>
        <xdr:cNvPr id="562" name="n_4mainValue【保健センター・保健所】&#10;有形固定資産減価償却率"/>
        <xdr:cNvSpPr txBox="1"/>
      </xdr:nvSpPr>
      <xdr:spPr>
        <a:xfrm>
          <a:off x="12611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6" name="直線コネクタ 585"/>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0" name="直線コネクタ 58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91"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2" name="フローチャート: 判断 59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3" name="フローチャート: 判断 59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4" name="フローチャート: 判断 59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5" name="フローチャート: 判断 59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6" name="フローチャート: 判断 595"/>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602" name="楕円 601"/>
        <xdr:cNvSpPr/>
      </xdr:nvSpPr>
      <xdr:spPr>
        <a:xfrm>
          <a:off x="22110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603" name="【保健センター・保健所】&#10;一人当たり面積該当値テキスト"/>
        <xdr:cNvSpPr txBox="1"/>
      </xdr:nvSpPr>
      <xdr:spPr>
        <a:xfrm>
          <a:off x="22199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04" name="楕円 603"/>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53340</xdr:rowOff>
    </xdr:from>
    <xdr:to>
      <xdr:col>116</xdr:col>
      <xdr:colOff>63500</xdr:colOff>
      <xdr:row>63</xdr:row>
      <xdr:rowOff>80010</xdr:rowOff>
    </xdr:to>
    <xdr:cxnSp macro="">
      <xdr:nvCxnSpPr>
        <xdr:cNvPr id="605" name="直線コネクタ 604"/>
        <xdr:cNvCxnSpPr/>
      </xdr:nvCxnSpPr>
      <xdr:spPr>
        <a:xfrm flipV="1">
          <a:off x="21323300" y="10511790"/>
          <a:ext cx="8382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06" name="楕円 605"/>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07" name="直線コネクタ 606"/>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08" name="楕円 607"/>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09" name="直線コネクタ 608"/>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610" name="楕円 609"/>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611" name="直線コネクタ 610"/>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2"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3"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4"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5"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16"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17"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18"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619"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5" name="直線コネクタ 64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9" name="直線コネクタ 64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50"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1" name="フローチャート: 判断 65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2" name="フローチャート: 判断 65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3" name="フローチャート: 判断 65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4" name="フローチャート: 判断 65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5" name="フローチャート: 判断 654"/>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104866</xdr:rowOff>
    </xdr:from>
    <xdr:to>
      <xdr:col>85</xdr:col>
      <xdr:colOff>177800</xdr:colOff>
      <xdr:row>81</xdr:row>
      <xdr:rowOff>35016</xdr:rowOff>
    </xdr:to>
    <xdr:sp macro="" textlink="">
      <xdr:nvSpPr>
        <xdr:cNvPr id="661" name="楕円 660"/>
        <xdr:cNvSpPr/>
      </xdr:nvSpPr>
      <xdr:spPr>
        <a:xfrm>
          <a:off x="162687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127743</xdr:rowOff>
    </xdr:from>
    <xdr:ext cx="405111" cy="259045"/>
    <xdr:sp macro="" textlink="">
      <xdr:nvSpPr>
        <xdr:cNvPr id="662" name="【消防施設】&#10;有形固定資産減価償却率該当値テキスト"/>
        <xdr:cNvSpPr txBox="1"/>
      </xdr:nvSpPr>
      <xdr:spPr>
        <a:xfrm>
          <a:off x="16357600" y="136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663" name="楕円 662"/>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155666</xdr:rowOff>
    </xdr:to>
    <xdr:cxnSp macro="">
      <xdr:nvCxnSpPr>
        <xdr:cNvPr id="664" name="直線コネクタ 663"/>
        <xdr:cNvCxnSpPr/>
      </xdr:nvCxnSpPr>
      <xdr:spPr>
        <a:xfrm>
          <a:off x="15481300" y="138341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29755</xdr:rowOff>
    </xdr:from>
    <xdr:to>
      <xdr:col>76</xdr:col>
      <xdr:colOff>165100</xdr:colOff>
      <xdr:row>80</xdr:row>
      <xdr:rowOff>131355</xdr:rowOff>
    </xdr:to>
    <xdr:sp macro="" textlink="">
      <xdr:nvSpPr>
        <xdr:cNvPr id="665" name="楕円 664"/>
        <xdr:cNvSpPr/>
      </xdr:nvSpPr>
      <xdr:spPr>
        <a:xfrm>
          <a:off x="14541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80555</xdr:rowOff>
    </xdr:from>
    <xdr:to>
      <xdr:col>81</xdr:col>
      <xdr:colOff>50800</xdr:colOff>
      <xdr:row>80</xdr:row>
      <xdr:rowOff>118111</xdr:rowOff>
    </xdr:to>
    <xdr:cxnSp macro="">
      <xdr:nvCxnSpPr>
        <xdr:cNvPr id="666" name="直線コネクタ 665"/>
        <xdr:cNvCxnSpPr/>
      </xdr:nvCxnSpPr>
      <xdr:spPr>
        <a:xfrm>
          <a:off x="14592300" y="137965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160382</xdr:rowOff>
    </xdr:from>
    <xdr:to>
      <xdr:col>72</xdr:col>
      <xdr:colOff>38100</xdr:colOff>
      <xdr:row>80</xdr:row>
      <xdr:rowOff>90532</xdr:rowOff>
    </xdr:to>
    <xdr:sp macro="" textlink="">
      <xdr:nvSpPr>
        <xdr:cNvPr id="667" name="楕円 666"/>
        <xdr:cNvSpPr/>
      </xdr:nvSpPr>
      <xdr:spPr>
        <a:xfrm>
          <a:off x="13652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39732</xdr:rowOff>
    </xdr:from>
    <xdr:to>
      <xdr:col>76</xdr:col>
      <xdr:colOff>114300</xdr:colOff>
      <xdr:row>80</xdr:row>
      <xdr:rowOff>80555</xdr:rowOff>
    </xdr:to>
    <xdr:cxnSp macro="">
      <xdr:nvCxnSpPr>
        <xdr:cNvPr id="668" name="直線コネクタ 667"/>
        <xdr:cNvCxnSpPr/>
      </xdr:nvCxnSpPr>
      <xdr:spPr>
        <a:xfrm>
          <a:off x="13703300" y="1375573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129358</xdr:rowOff>
    </xdr:from>
    <xdr:to>
      <xdr:col>67</xdr:col>
      <xdr:colOff>101600</xdr:colOff>
      <xdr:row>80</xdr:row>
      <xdr:rowOff>59508</xdr:rowOff>
    </xdr:to>
    <xdr:sp macro="" textlink="">
      <xdr:nvSpPr>
        <xdr:cNvPr id="669" name="楕円 668"/>
        <xdr:cNvSpPr/>
      </xdr:nvSpPr>
      <xdr:spPr>
        <a:xfrm>
          <a:off x="12763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8708</xdr:rowOff>
    </xdr:from>
    <xdr:to>
      <xdr:col>71</xdr:col>
      <xdr:colOff>177800</xdr:colOff>
      <xdr:row>80</xdr:row>
      <xdr:rowOff>39732</xdr:rowOff>
    </xdr:to>
    <xdr:cxnSp macro="">
      <xdr:nvCxnSpPr>
        <xdr:cNvPr id="670" name="直線コネクタ 669"/>
        <xdr:cNvCxnSpPr/>
      </xdr:nvCxnSpPr>
      <xdr:spPr>
        <a:xfrm>
          <a:off x="12814300" y="137247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1"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72"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674"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675" name="n_1mainValue【消防施設】&#10;有形固定資産減価償却率"/>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147882</xdr:rowOff>
    </xdr:from>
    <xdr:ext cx="405111" cy="259045"/>
    <xdr:sp macro="" textlink="">
      <xdr:nvSpPr>
        <xdr:cNvPr id="676" name="n_2mainValue【消防施設】&#10;有形固定資産減価償却率"/>
        <xdr:cNvSpPr txBox="1"/>
      </xdr:nvSpPr>
      <xdr:spPr>
        <a:xfrm>
          <a:off x="14389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107059</xdr:rowOff>
    </xdr:from>
    <xdr:ext cx="405111" cy="259045"/>
    <xdr:sp macro="" textlink="">
      <xdr:nvSpPr>
        <xdr:cNvPr id="677" name="n_3mainValue【消防施設】&#10;有形固定資産減価償却率"/>
        <xdr:cNvSpPr txBox="1"/>
      </xdr:nvSpPr>
      <xdr:spPr>
        <a:xfrm>
          <a:off x="13500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76035</xdr:rowOff>
    </xdr:from>
    <xdr:ext cx="405111" cy="259045"/>
    <xdr:sp macro="" textlink="">
      <xdr:nvSpPr>
        <xdr:cNvPr id="678" name="n_4mainValue【消防施設】&#10;有形固定資産減価償却率"/>
        <xdr:cNvSpPr txBox="1"/>
      </xdr:nvSpPr>
      <xdr:spPr>
        <a:xfrm>
          <a:off x="12611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00" name="直線コネクタ 69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2" name="直線コネクタ 70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4" name="直線コネクタ 70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6" name="フローチャート: 判断 70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7" name="フローチャート: 判断 70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8" name="フローチャート: 判断 70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9" name="フローチャート: 判断 70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10" name="フローチャート: 判断 70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55423</xdr:rowOff>
    </xdr:from>
    <xdr:to>
      <xdr:col>116</xdr:col>
      <xdr:colOff>114300</xdr:colOff>
      <xdr:row>85</xdr:row>
      <xdr:rowOff>157023</xdr:rowOff>
    </xdr:to>
    <xdr:sp macro="" textlink="">
      <xdr:nvSpPr>
        <xdr:cNvPr id="716" name="楕円 715"/>
        <xdr:cNvSpPr/>
      </xdr:nvSpPr>
      <xdr:spPr>
        <a:xfrm>
          <a:off x="221107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17"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56338</xdr:rowOff>
    </xdr:from>
    <xdr:to>
      <xdr:col>112</xdr:col>
      <xdr:colOff>38100</xdr:colOff>
      <xdr:row>85</xdr:row>
      <xdr:rowOff>157938</xdr:rowOff>
    </xdr:to>
    <xdr:sp macro="" textlink="">
      <xdr:nvSpPr>
        <xdr:cNvPr id="718" name="楕円 717"/>
        <xdr:cNvSpPr/>
      </xdr:nvSpPr>
      <xdr:spPr>
        <a:xfrm>
          <a:off x="21272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106223</xdr:rowOff>
    </xdr:from>
    <xdr:to>
      <xdr:col>116</xdr:col>
      <xdr:colOff>63500</xdr:colOff>
      <xdr:row>85</xdr:row>
      <xdr:rowOff>107138</xdr:rowOff>
    </xdr:to>
    <xdr:cxnSp macro="">
      <xdr:nvCxnSpPr>
        <xdr:cNvPr id="719" name="直線コネクタ 718"/>
        <xdr:cNvCxnSpPr/>
      </xdr:nvCxnSpPr>
      <xdr:spPr>
        <a:xfrm flipV="1">
          <a:off x="21323300" y="1467947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56338</xdr:rowOff>
    </xdr:from>
    <xdr:to>
      <xdr:col>107</xdr:col>
      <xdr:colOff>101600</xdr:colOff>
      <xdr:row>85</xdr:row>
      <xdr:rowOff>157938</xdr:rowOff>
    </xdr:to>
    <xdr:sp macro="" textlink="">
      <xdr:nvSpPr>
        <xdr:cNvPr id="720" name="楕円 719"/>
        <xdr:cNvSpPr/>
      </xdr:nvSpPr>
      <xdr:spPr>
        <a:xfrm>
          <a:off x="20383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107138</xdr:rowOff>
    </xdr:from>
    <xdr:to>
      <xdr:col>111</xdr:col>
      <xdr:colOff>177800</xdr:colOff>
      <xdr:row>85</xdr:row>
      <xdr:rowOff>107138</xdr:rowOff>
    </xdr:to>
    <xdr:cxnSp macro="">
      <xdr:nvCxnSpPr>
        <xdr:cNvPr id="721" name="直線コネクタ 720"/>
        <xdr:cNvCxnSpPr/>
      </xdr:nvCxnSpPr>
      <xdr:spPr>
        <a:xfrm>
          <a:off x="20434300" y="14680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57252</xdr:rowOff>
    </xdr:from>
    <xdr:to>
      <xdr:col>102</xdr:col>
      <xdr:colOff>165100</xdr:colOff>
      <xdr:row>85</xdr:row>
      <xdr:rowOff>158852</xdr:rowOff>
    </xdr:to>
    <xdr:sp macro="" textlink="">
      <xdr:nvSpPr>
        <xdr:cNvPr id="722" name="楕円 721"/>
        <xdr:cNvSpPr/>
      </xdr:nvSpPr>
      <xdr:spPr>
        <a:xfrm>
          <a:off x="194945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107138</xdr:rowOff>
    </xdr:from>
    <xdr:to>
      <xdr:col>107</xdr:col>
      <xdr:colOff>50800</xdr:colOff>
      <xdr:row>85</xdr:row>
      <xdr:rowOff>108052</xdr:rowOff>
    </xdr:to>
    <xdr:cxnSp macro="">
      <xdr:nvCxnSpPr>
        <xdr:cNvPr id="723" name="直線コネクタ 722"/>
        <xdr:cNvCxnSpPr/>
      </xdr:nvCxnSpPr>
      <xdr:spPr>
        <a:xfrm flipV="1">
          <a:off x="19545300" y="1468038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24" name="楕円 723"/>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108052</xdr:rowOff>
    </xdr:from>
    <xdr:to>
      <xdr:col>102</xdr:col>
      <xdr:colOff>114300</xdr:colOff>
      <xdr:row>85</xdr:row>
      <xdr:rowOff>108965</xdr:rowOff>
    </xdr:to>
    <xdr:cxnSp macro="">
      <xdr:nvCxnSpPr>
        <xdr:cNvPr id="725" name="直線コネクタ 724"/>
        <xdr:cNvCxnSpPr/>
      </xdr:nvCxnSpPr>
      <xdr:spPr>
        <a:xfrm flipV="1">
          <a:off x="18656300" y="1468130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6"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7"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8"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9"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149065</xdr:rowOff>
    </xdr:from>
    <xdr:ext cx="469744" cy="259045"/>
    <xdr:sp macro="" textlink="">
      <xdr:nvSpPr>
        <xdr:cNvPr id="730" name="n_1mainValue【消防施設】&#10;一人当たり面積"/>
        <xdr:cNvSpPr txBox="1"/>
      </xdr:nvSpPr>
      <xdr:spPr>
        <a:xfrm>
          <a:off x="210757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149065</xdr:rowOff>
    </xdr:from>
    <xdr:ext cx="469744" cy="259045"/>
    <xdr:sp macro="" textlink="">
      <xdr:nvSpPr>
        <xdr:cNvPr id="731" name="n_2mainValue【消防施設】&#10;一人当たり面積"/>
        <xdr:cNvSpPr txBox="1"/>
      </xdr:nvSpPr>
      <xdr:spPr>
        <a:xfrm>
          <a:off x="201994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149979</xdr:rowOff>
    </xdr:from>
    <xdr:ext cx="469744" cy="259045"/>
    <xdr:sp macro="" textlink="">
      <xdr:nvSpPr>
        <xdr:cNvPr id="732" name="n_3mainValue【消防施設】&#10;一人当たり面積"/>
        <xdr:cNvSpPr txBox="1"/>
      </xdr:nvSpPr>
      <xdr:spPr>
        <a:xfrm>
          <a:off x="19310427" y="1472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733" name="n_4mainValue【消防施設】&#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9" name="直線コネクタ 7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3" name="直線コネクタ 7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64"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5" name="フローチャート: 判断 76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7" name="フローチャート: 判断 766"/>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8" name="フローチャート: 判断 767"/>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75" name="楕円 774"/>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776" name="【庁舎】&#10;有形固定資産減価償却率該当値テキスト"/>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777" name="楕円 776"/>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117021</xdr:rowOff>
    </xdr:to>
    <xdr:cxnSp macro="">
      <xdr:nvCxnSpPr>
        <xdr:cNvPr id="778" name="直線コネクタ 777"/>
        <xdr:cNvCxnSpPr/>
      </xdr:nvCxnSpPr>
      <xdr:spPr>
        <a:xfrm flipV="1">
          <a:off x="15481300" y="1775514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779" name="楕円 778"/>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84364</xdr:rowOff>
    </xdr:from>
    <xdr:to>
      <xdr:col>81</xdr:col>
      <xdr:colOff>50800</xdr:colOff>
      <xdr:row>103</xdr:row>
      <xdr:rowOff>117021</xdr:rowOff>
    </xdr:to>
    <xdr:cxnSp macro="">
      <xdr:nvCxnSpPr>
        <xdr:cNvPr id="780" name="直線コネクタ 779"/>
        <xdr:cNvCxnSpPr/>
      </xdr:nvCxnSpPr>
      <xdr:spPr>
        <a:xfrm>
          <a:off x="14592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170724</xdr:rowOff>
    </xdr:from>
    <xdr:to>
      <xdr:col>72</xdr:col>
      <xdr:colOff>38100</xdr:colOff>
      <xdr:row>103</xdr:row>
      <xdr:rowOff>100874</xdr:rowOff>
    </xdr:to>
    <xdr:sp macro="" textlink="">
      <xdr:nvSpPr>
        <xdr:cNvPr id="781" name="楕円 780"/>
        <xdr:cNvSpPr/>
      </xdr:nvSpPr>
      <xdr:spPr>
        <a:xfrm>
          <a:off x="13652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50074</xdr:rowOff>
    </xdr:from>
    <xdr:to>
      <xdr:col>76</xdr:col>
      <xdr:colOff>114300</xdr:colOff>
      <xdr:row>103</xdr:row>
      <xdr:rowOff>84364</xdr:rowOff>
    </xdr:to>
    <xdr:cxnSp macro="">
      <xdr:nvCxnSpPr>
        <xdr:cNvPr id="782" name="直線コネクタ 781"/>
        <xdr:cNvCxnSpPr/>
      </xdr:nvCxnSpPr>
      <xdr:spPr>
        <a:xfrm>
          <a:off x="13703300" y="177094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165826</xdr:rowOff>
    </xdr:from>
    <xdr:to>
      <xdr:col>67</xdr:col>
      <xdr:colOff>101600</xdr:colOff>
      <xdr:row>103</xdr:row>
      <xdr:rowOff>95976</xdr:rowOff>
    </xdr:to>
    <xdr:sp macro="" textlink="">
      <xdr:nvSpPr>
        <xdr:cNvPr id="783" name="楕円 782"/>
        <xdr:cNvSpPr/>
      </xdr:nvSpPr>
      <xdr:spPr>
        <a:xfrm>
          <a:off x="12763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45176</xdr:rowOff>
    </xdr:from>
    <xdr:to>
      <xdr:col>71</xdr:col>
      <xdr:colOff>177800</xdr:colOff>
      <xdr:row>103</xdr:row>
      <xdr:rowOff>50074</xdr:rowOff>
    </xdr:to>
    <xdr:cxnSp macro="">
      <xdr:nvCxnSpPr>
        <xdr:cNvPr id="784" name="直線コネクタ 783"/>
        <xdr:cNvCxnSpPr/>
      </xdr:nvCxnSpPr>
      <xdr:spPr>
        <a:xfrm>
          <a:off x="12814300" y="177045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86"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87"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88"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12898</xdr:rowOff>
    </xdr:from>
    <xdr:ext cx="405111" cy="259045"/>
    <xdr:sp macro="" textlink="">
      <xdr:nvSpPr>
        <xdr:cNvPr id="789" name="n_1main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790" name="n_2mainValue【庁舎】&#10;有形固定資産減価償却率"/>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117401</xdr:rowOff>
    </xdr:from>
    <xdr:ext cx="405111" cy="259045"/>
    <xdr:sp macro="" textlink="">
      <xdr:nvSpPr>
        <xdr:cNvPr id="791" name="n_3mainValue【庁舎】&#10;有形固定資産減価償却率"/>
        <xdr:cNvSpPr txBox="1"/>
      </xdr:nvSpPr>
      <xdr:spPr>
        <a:xfrm>
          <a:off x="13500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112503</xdr:rowOff>
    </xdr:from>
    <xdr:ext cx="405111" cy="259045"/>
    <xdr:sp macro="" textlink="">
      <xdr:nvSpPr>
        <xdr:cNvPr id="792" name="n_4mainValue【庁舎】&#10;有形固定資産減価償却率"/>
        <xdr:cNvSpPr txBox="1"/>
      </xdr:nvSpPr>
      <xdr:spPr>
        <a:xfrm>
          <a:off x="12611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8" name="直線コネクタ 81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0" name="直線コネクタ 81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2" name="直線コネクタ 82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3"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4" name="フローチャート: 判断 82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5" name="フローチャート: 判断 82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6" name="フローチャート: 判断 82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7" name="フローチャート: 判断 82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8" name="フローチャート: 判断 827"/>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834" name="楕円 833"/>
        <xdr:cNvSpPr/>
      </xdr:nvSpPr>
      <xdr:spPr>
        <a:xfrm>
          <a:off x="22110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105064</xdr:rowOff>
    </xdr:from>
    <xdr:ext cx="469744" cy="259045"/>
    <xdr:sp macro="" textlink="">
      <xdr:nvSpPr>
        <xdr:cNvPr id="835" name="【庁舎】&#10;一人当たり面積該当値テキスト"/>
        <xdr:cNvSpPr txBox="1"/>
      </xdr:nvSpPr>
      <xdr:spPr>
        <a:xfrm>
          <a:off x="22199600"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836" name="楕円 835"/>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xdr:rowOff>
    </xdr:from>
    <xdr:to>
      <xdr:col>116</xdr:col>
      <xdr:colOff>63500</xdr:colOff>
      <xdr:row>106</xdr:row>
      <xdr:rowOff>5987</xdr:rowOff>
    </xdr:to>
    <xdr:cxnSp macro="">
      <xdr:nvCxnSpPr>
        <xdr:cNvPr id="837" name="直線コネクタ 836"/>
        <xdr:cNvCxnSpPr/>
      </xdr:nvCxnSpPr>
      <xdr:spPr>
        <a:xfrm>
          <a:off x="21323300" y="1817478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38" name="楕円 837"/>
        <xdr:cNvSpPr/>
      </xdr:nvSpPr>
      <xdr:spPr>
        <a:xfrm>
          <a:off x="2038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1088</xdr:rowOff>
    </xdr:to>
    <xdr:cxnSp macro="">
      <xdr:nvCxnSpPr>
        <xdr:cNvPr id="839" name="直線コネクタ 838"/>
        <xdr:cNvCxnSpPr/>
      </xdr:nvCxnSpPr>
      <xdr:spPr>
        <a:xfrm>
          <a:off x="20434300" y="1817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840" name="楕円 839"/>
        <xdr:cNvSpPr/>
      </xdr:nvSpPr>
      <xdr:spPr>
        <a:xfrm>
          <a:off x="19494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106</xdr:row>
      <xdr:rowOff>1088</xdr:rowOff>
    </xdr:to>
    <xdr:cxnSp macro="">
      <xdr:nvCxnSpPr>
        <xdr:cNvPr id="841" name="直線コネクタ 840"/>
        <xdr:cNvCxnSpPr/>
      </xdr:nvCxnSpPr>
      <xdr:spPr>
        <a:xfrm>
          <a:off x="19545300" y="1817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842" name="楕円 841"/>
        <xdr:cNvSpPr/>
      </xdr:nvSpPr>
      <xdr:spPr>
        <a:xfrm>
          <a:off x="18605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xdr:rowOff>
    </xdr:from>
    <xdr:to>
      <xdr:col>102</xdr:col>
      <xdr:colOff>114300</xdr:colOff>
      <xdr:row>106</xdr:row>
      <xdr:rowOff>4355</xdr:rowOff>
    </xdr:to>
    <xdr:cxnSp macro="">
      <xdr:nvCxnSpPr>
        <xdr:cNvPr id="843" name="直線コネクタ 842"/>
        <xdr:cNvCxnSpPr/>
      </xdr:nvCxnSpPr>
      <xdr:spPr>
        <a:xfrm flipV="1">
          <a:off x="18656300" y="18174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4"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5"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6"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47"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43015</xdr:rowOff>
    </xdr:from>
    <xdr:ext cx="469744" cy="259045"/>
    <xdr:sp macro="" textlink="">
      <xdr:nvSpPr>
        <xdr:cNvPr id="848" name="n_1mainValue【庁舎】&#10;一人当たり面積"/>
        <xdr:cNvSpPr txBox="1"/>
      </xdr:nvSpPr>
      <xdr:spPr>
        <a:xfrm>
          <a:off x="210757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49" name="n_2main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850" name="n_3mainValue【庁舎】&#10;一人当たり面積"/>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71682</xdr:rowOff>
    </xdr:from>
    <xdr:ext cx="469744" cy="259045"/>
    <xdr:sp macro="" textlink="">
      <xdr:nvSpPr>
        <xdr:cNvPr id="851" name="n_4mainValue【庁舎】&#10;一人当たり面積"/>
        <xdr:cNvSpPr txBox="1"/>
      </xdr:nvSpPr>
      <xdr:spPr>
        <a:xfrm>
          <a:off x="18421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保健・福祉・子育て等の機能強化を図るため、総合保健福祉センターの建設を進め、令和元年度末に完成し、令和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月に開館となった。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これにより、保健センターの有形固定資産額が増加し、有形固定資産減価償却率の値が大幅に減少した。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消防施設及び庁舎については、平成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年度以降に施設整備を進めたことから、有形固定資産減価償却率は類似団体内平均値を大きく下回る結果となった。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33,453
33,260
211.30
16,901,683
16,188,692
696,338
9,246,888
14,517,398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町合併により財政基盤の強化が図られ、令和元年度では類似団体平均を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る。近年は、ほぼ横ばいの状況で推移しているが、今後は社会保障関連経費や学校施設などの公共施設の老朽化対策経費のさらなる増加が見込まれるため、実施事業における優先度の見極めやスクラップアンドビルドを徹底し、効果的かつ持続可能な行政運営を図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あわせて、企業誘致の推進や中小企業振興施策の充実、また市税を中心とした債権管理の強化による徴収率の向上、債券（国債等）による効率的な基金運用の推進など、自主財源のさらなる適正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扶助費の伸びにより、近年は経常収支比率が高くなる傾向にあり、令和元年度は、自立支援給付等の障害者福祉費の増加や中学生までの子どもを対象とした医療費助成の実施等により、類似団体平均を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％上回る結果となった。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経常的な経費に充当した一般財源は全体で対前年度比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％）、性質別にみると、扶助費で対前年度比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％）、繰出金で対前年度比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156391</xdr:rowOff>
    </xdr:from>
    <xdr:to>
      <xdr:col>23</xdr:col>
      <xdr:colOff>133350</xdr:colOff>
      <xdr:row>61</xdr:row>
      <xdr:rowOff>26307</xdr:rowOff>
    </xdr:to>
    <xdr:cxnSp macro="">
      <xdr:nvCxnSpPr>
        <xdr:cNvPr id="134" name="直線コネクタ 133"/>
        <xdr:cNvCxnSpPr/>
      </xdr:nvCxnSpPr>
      <xdr:spPr>
        <a:xfrm>
          <a:off x="4114800" y="1044339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108131</xdr:rowOff>
    </xdr:from>
    <xdr:to>
      <xdr:col>19</xdr:col>
      <xdr:colOff>133350</xdr:colOff>
      <xdr:row>60</xdr:row>
      <xdr:rowOff>156391</xdr:rowOff>
    </xdr:to>
    <xdr:cxnSp macro="">
      <xdr:nvCxnSpPr>
        <xdr:cNvPr id="137" name="直線コネクタ 136"/>
        <xdr:cNvCxnSpPr/>
      </xdr:nvCxnSpPr>
      <xdr:spPr>
        <a:xfrm>
          <a:off x="3225800" y="103951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108131</xdr:rowOff>
    </xdr:from>
    <xdr:to>
      <xdr:col>15</xdr:col>
      <xdr:colOff>82550</xdr:colOff>
      <xdr:row>60</xdr:row>
      <xdr:rowOff>132262</xdr:rowOff>
    </xdr:to>
    <xdr:cxnSp macro="">
      <xdr:nvCxnSpPr>
        <xdr:cNvPr id="140" name="直線コネクタ 139"/>
        <xdr:cNvCxnSpPr/>
      </xdr:nvCxnSpPr>
      <xdr:spPr>
        <a:xfrm flipV="1">
          <a:off x="2336800" y="103951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130447</xdr:rowOff>
    </xdr:from>
    <xdr:to>
      <xdr:col>11</xdr:col>
      <xdr:colOff>31750</xdr:colOff>
      <xdr:row>60</xdr:row>
      <xdr:rowOff>132262</xdr:rowOff>
    </xdr:to>
    <xdr:cxnSp macro="">
      <xdr:nvCxnSpPr>
        <xdr:cNvPr id="143" name="直線コネクタ 142"/>
        <xdr:cNvCxnSpPr/>
      </xdr:nvCxnSpPr>
      <xdr:spPr>
        <a:xfrm>
          <a:off x="1447800" y="10074547"/>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146957</xdr:rowOff>
    </xdr:from>
    <xdr:to>
      <xdr:col>23</xdr:col>
      <xdr:colOff>184150</xdr:colOff>
      <xdr:row>61</xdr:row>
      <xdr:rowOff>77107</xdr:rowOff>
    </xdr:to>
    <xdr:sp macro="" textlink="">
      <xdr:nvSpPr>
        <xdr:cNvPr id="153" name="楕円 152"/>
        <xdr:cNvSpPr/>
      </xdr:nvSpPr>
      <xdr:spPr>
        <a:xfrm>
          <a:off x="4902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119034</xdr:rowOff>
    </xdr:from>
    <xdr:ext cx="762000" cy="259045"/>
    <xdr:sp macro="" textlink="">
      <xdr:nvSpPr>
        <xdr:cNvPr id="154" name="財政構造の弾力性該当値テキスト"/>
        <xdr:cNvSpPr txBox="1"/>
      </xdr:nvSpPr>
      <xdr:spPr>
        <a:xfrm>
          <a:off x="5041900" y="1040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105591</xdr:rowOff>
    </xdr:from>
    <xdr:to>
      <xdr:col>19</xdr:col>
      <xdr:colOff>184150</xdr:colOff>
      <xdr:row>61</xdr:row>
      <xdr:rowOff>35741</xdr:rowOff>
    </xdr:to>
    <xdr:sp macro="" textlink="">
      <xdr:nvSpPr>
        <xdr:cNvPr id="155" name="楕円 154"/>
        <xdr:cNvSpPr/>
      </xdr:nvSpPr>
      <xdr:spPr>
        <a:xfrm>
          <a:off x="406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20518</xdr:rowOff>
    </xdr:from>
    <xdr:ext cx="736600" cy="259045"/>
    <xdr:sp macro="" textlink="">
      <xdr:nvSpPr>
        <xdr:cNvPr id="156" name="テキスト ボックス 155"/>
        <xdr:cNvSpPr txBox="1"/>
      </xdr:nvSpPr>
      <xdr:spPr>
        <a:xfrm>
          <a:off x="3733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57331</xdr:rowOff>
    </xdr:from>
    <xdr:to>
      <xdr:col>15</xdr:col>
      <xdr:colOff>133350</xdr:colOff>
      <xdr:row>60</xdr:row>
      <xdr:rowOff>158931</xdr:rowOff>
    </xdr:to>
    <xdr:sp macro="" textlink="">
      <xdr:nvSpPr>
        <xdr:cNvPr id="157" name="楕円 156"/>
        <xdr:cNvSpPr/>
      </xdr:nvSpPr>
      <xdr:spPr>
        <a:xfrm>
          <a:off x="3175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143708</xdr:rowOff>
    </xdr:from>
    <xdr:ext cx="762000" cy="259045"/>
    <xdr:sp macro="" textlink="">
      <xdr:nvSpPr>
        <xdr:cNvPr id="158" name="テキスト ボックス 157"/>
        <xdr:cNvSpPr txBox="1"/>
      </xdr:nvSpPr>
      <xdr:spPr>
        <a:xfrm>
          <a:off x="2844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81462</xdr:rowOff>
    </xdr:from>
    <xdr:to>
      <xdr:col>11</xdr:col>
      <xdr:colOff>82550</xdr:colOff>
      <xdr:row>61</xdr:row>
      <xdr:rowOff>11612</xdr:rowOff>
    </xdr:to>
    <xdr:sp macro="" textlink="">
      <xdr:nvSpPr>
        <xdr:cNvPr id="159" name="楕円 158"/>
        <xdr:cNvSpPr/>
      </xdr:nvSpPr>
      <xdr:spPr>
        <a:xfrm>
          <a:off x="2286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167839</xdr:rowOff>
    </xdr:from>
    <xdr:ext cx="762000" cy="259045"/>
    <xdr:sp macro="" textlink="">
      <xdr:nvSpPr>
        <xdr:cNvPr id="160" name="テキスト ボックス 159"/>
        <xdr:cNvSpPr txBox="1"/>
      </xdr:nvSpPr>
      <xdr:spPr>
        <a:xfrm>
          <a:off x="1955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79647</xdr:rowOff>
    </xdr:from>
    <xdr:to>
      <xdr:col>7</xdr:col>
      <xdr:colOff>31750</xdr:colOff>
      <xdr:row>59</xdr:row>
      <xdr:rowOff>9797</xdr:rowOff>
    </xdr:to>
    <xdr:sp macro="" textlink="">
      <xdr:nvSpPr>
        <xdr:cNvPr id="161" name="楕円 160"/>
        <xdr:cNvSpPr/>
      </xdr:nvSpPr>
      <xdr:spPr>
        <a:xfrm>
          <a:off x="1397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19974</xdr:rowOff>
    </xdr:from>
    <xdr:ext cx="762000" cy="259045"/>
    <xdr:sp macro="" textlink="">
      <xdr:nvSpPr>
        <xdr:cNvPr id="162" name="テキスト ボックス 161"/>
        <xdr:cNvSpPr txBox="1"/>
      </xdr:nvSpPr>
      <xdr:spPr>
        <a:xfrm>
          <a:off x="1066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30,724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円下回っているが、全国平均を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12,124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上回っている。人件費・物件費ともに、類似団体平均は下回っているものの、全国平均は上回っている。これは、職員の定員管理などを行い人件費を削減してきた成果が出ている一方で、臨時職員や放課後児童クラブ、特別支援教育に係る賃金などの増加が理由として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地域おこし協力隊の導入や移住定住施策等の地域振興施策に継続的に取り組んでおり、引き続き一定の費用が必要となるとともに、公共施設については、運営経費や維持補修経費に加え、今後は老朽化対策などの費用の増加が見込まれるため、事務事業の徹底した見直しを行い、一層の歳出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87037</xdr:rowOff>
    </xdr:from>
    <xdr:to>
      <xdr:col>23</xdr:col>
      <xdr:colOff>133350</xdr:colOff>
      <xdr:row>81</xdr:row>
      <xdr:rowOff>106273</xdr:rowOff>
    </xdr:to>
    <xdr:cxnSp macro="">
      <xdr:nvCxnSpPr>
        <xdr:cNvPr id="197" name="直線コネクタ 196"/>
        <xdr:cNvCxnSpPr/>
      </xdr:nvCxnSpPr>
      <xdr:spPr>
        <a:xfrm>
          <a:off x="4114800" y="13974487"/>
          <a:ext cx="8382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75157</xdr:rowOff>
    </xdr:from>
    <xdr:to>
      <xdr:col>19</xdr:col>
      <xdr:colOff>133350</xdr:colOff>
      <xdr:row>81</xdr:row>
      <xdr:rowOff>87037</xdr:rowOff>
    </xdr:to>
    <xdr:cxnSp macro="">
      <xdr:nvCxnSpPr>
        <xdr:cNvPr id="200" name="直線コネクタ 199"/>
        <xdr:cNvCxnSpPr/>
      </xdr:nvCxnSpPr>
      <xdr:spPr>
        <a:xfrm>
          <a:off x="3225800" y="13962607"/>
          <a:ext cx="8890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71506</xdr:rowOff>
    </xdr:from>
    <xdr:to>
      <xdr:col>15</xdr:col>
      <xdr:colOff>82550</xdr:colOff>
      <xdr:row>81</xdr:row>
      <xdr:rowOff>75157</xdr:rowOff>
    </xdr:to>
    <xdr:cxnSp macro="">
      <xdr:nvCxnSpPr>
        <xdr:cNvPr id="203" name="直線コネクタ 202"/>
        <xdr:cNvCxnSpPr/>
      </xdr:nvCxnSpPr>
      <xdr:spPr>
        <a:xfrm>
          <a:off x="2336800" y="13958956"/>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53907</xdr:rowOff>
    </xdr:from>
    <xdr:to>
      <xdr:col>11</xdr:col>
      <xdr:colOff>31750</xdr:colOff>
      <xdr:row>81</xdr:row>
      <xdr:rowOff>71506</xdr:rowOff>
    </xdr:to>
    <xdr:cxnSp macro="">
      <xdr:nvCxnSpPr>
        <xdr:cNvPr id="206" name="直線コネクタ 205"/>
        <xdr:cNvCxnSpPr/>
      </xdr:nvCxnSpPr>
      <xdr:spPr>
        <a:xfrm>
          <a:off x="1447800" y="13941357"/>
          <a:ext cx="889000" cy="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55473</xdr:rowOff>
    </xdr:from>
    <xdr:to>
      <xdr:col>23</xdr:col>
      <xdr:colOff>184150</xdr:colOff>
      <xdr:row>81</xdr:row>
      <xdr:rowOff>157073</xdr:rowOff>
    </xdr:to>
    <xdr:sp macro="" textlink="">
      <xdr:nvSpPr>
        <xdr:cNvPr id="216" name="楕円 215"/>
        <xdr:cNvSpPr/>
      </xdr:nvSpPr>
      <xdr:spPr>
        <a:xfrm>
          <a:off x="4902200" y="139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72000</xdr:rowOff>
    </xdr:from>
    <xdr:ext cx="762000" cy="259045"/>
    <xdr:sp macro="" textlink="">
      <xdr:nvSpPr>
        <xdr:cNvPr id="217" name="人件費・物件費等の状況該当値テキスト"/>
        <xdr:cNvSpPr txBox="1"/>
      </xdr:nvSpPr>
      <xdr:spPr>
        <a:xfrm>
          <a:off x="5041900" y="1378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36237</xdr:rowOff>
    </xdr:from>
    <xdr:to>
      <xdr:col>19</xdr:col>
      <xdr:colOff>184150</xdr:colOff>
      <xdr:row>81</xdr:row>
      <xdr:rowOff>137837</xdr:rowOff>
    </xdr:to>
    <xdr:sp macro="" textlink="">
      <xdr:nvSpPr>
        <xdr:cNvPr id="218" name="楕円 217"/>
        <xdr:cNvSpPr/>
      </xdr:nvSpPr>
      <xdr:spPr>
        <a:xfrm>
          <a:off x="4064000" y="139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148014</xdr:rowOff>
    </xdr:from>
    <xdr:ext cx="736600" cy="259045"/>
    <xdr:sp macro="" textlink="">
      <xdr:nvSpPr>
        <xdr:cNvPr id="219" name="テキスト ボックス 218"/>
        <xdr:cNvSpPr txBox="1"/>
      </xdr:nvSpPr>
      <xdr:spPr>
        <a:xfrm>
          <a:off x="3733800" y="1369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24357</xdr:rowOff>
    </xdr:from>
    <xdr:to>
      <xdr:col>15</xdr:col>
      <xdr:colOff>133350</xdr:colOff>
      <xdr:row>81</xdr:row>
      <xdr:rowOff>125957</xdr:rowOff>
    </xdr:to>
    <xdr:sp macro="" textlink="">
      <xdr:nvSpPr>
        <xdr:cNvPr id="220" name="楕円 219"/>
        <xdr:cNvSpPr/>
      </xdr:nvSpPr>
      <xdr:spPr>
        <a:xfrm>
          <a:off x="3175000" y="139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136134</xdr:rowOff>
    </xdr:from>
    <xdr:ext cx="762000" cy="259045"/>
    <xdr:sp macro="" textlink="">
      <xdr:nvSpPr>
        <xdr:cNvPr id="221" name="テキスト ボックス 220"/>
        <xdr:cNvSpPr txBox="1"/>
      </xdr:nvSpPr>
      <xdr:spPr>
        <a:xfrm>
          <a:off x="2844800" y="1368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20706</xdr:rowOff>
    </xdr:from>
    <xdr:to>
      <xdr:col>11</xdr:col>
      <xdr:colOff>82550</xdr:colOff>
      <xdr:row>81</xdr:row>
      <xdr:rowOff>122306</xdr:rowOff>
    </xdr:to>
    <xdr:sp macro="" textlink="">
      <xdr:nvSpPr>
        <xdr:cNvPr id="222" name="楕円 221"/>
        <xdr:cNvSpPr/>
      </xdr:nvSpPr>
      <xdr:spPr>
        <a:xfrm>
          <a:off x="2286000" y="139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132483</xdr:rowOff>
    </xdr:from>
    <xdr:ext cx="762000" cy="259045"/>
    <xdr:sp macro="" textlink="">
      <xdr:nvSpPr>
        <xdr:cNvPr id="223" name="テキスト ボックス 222"/>
        <xdr:cNvSpPr txBox="1"/>
      </xdr:nvSpPr>
      <xdr:spPr>
        <a:xfrm>
          <a:off x="1955800" y="1367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3107</xdr:rowOff>
    </xdr:from>
    <xdr:to>
      <xdr:col>7</xdr:col>
      <xdr:colOff>31750</xdr:colOff>
      <xdr:row>81</xdr:row>
      <xdr:rowOff>104707</xdr:rowOff>
    </xdr:to>
    <xdr:sp macro="" textlink="">
      <xdr:nvSpPr>
        <xdr:cNvPr id="224" name="楕円 223"/>
        <xdr:cNvSpPr/>
      </xdr:nvSpPr>
      <xdr:spPr>
        <a:xfrm>
          <a:off x="1397000" y="138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114884</xdr:rowOff>
    </xdr:from>
    <xdr:ext cx="762000" cy="259045"/>
    <xdr:sp macro="" textlink="">
      <xdr:nvSpPr>
        <xdr:cNvPr id="225" name="テキスト ボックス 224"/>
        <xdr:cNvSpPr txBox="1"/>
      </xdr:nvSpPr>
      <xdr:spPr>
        <a:xfrm>
          <a:off x="1066800" y="136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年度以降はほぼ横ばいとなっていたが、令和元年度は初任給の改定の影響により増加に転じ、前年度から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上昇したものの、類似団体平均を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下回る結果となっている。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なお、職員数や給与水準については以前から類似団体と比較しても低い水準で推移しており、今後も国や県の給与に準じた適正な給与制度の運用を継続する。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112184</xdr:rowOff>
    </xdr:to>
    <xdr:cxnSp macro="">
      <xdr:nvCxnSpPr>
        <xdr:cNvPr id="259" name="直線コネクタ 258"/>
        <xdr:cNvCxnSpPr/>
      </xdr:nvCxnSpPr>
      <xdr:spPr>
        <a:xfrm>
          <a:off x="16179800" y="14537972"/>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136172</xdr:rowOff>
    </xdr:to>
    <xdr:cxnSp macro="">
      <xdr:nvCxnSpPr>
        <xdr:cNvPr id="262" name="直線コネクタ 261"/>
        <xdr:cNvCxnSpPr/>
      </xdr:nvCxnSpPr>
      <xdr:spPr>
        <a:xfrm>
          <a:off x="15290800" y="145245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122766</xdr:rowOff>
    </xdr:to>
    <xdr:cxnSp macro="">
      <xdr:nvCxnSpPr>
        <xdr:cNvPr id="265" name="直線コネクタ 264"/>
        <xdr:cNvCxnSpPr/>
      </xdr:nvCxnSpPr>
      <xdr:spPr>
        <a:xfrm>
          <a:off x="14401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95955</xdr:rowOff>
    </xdr:to>
    <xdr:cxnSp macro="">
      <xdr:nvCxnSpPr>
        <xdr:cNvPr id="268" name="直線コネクタ 267"/>
        <xdr:cNvCxnSpPr/>
      </xdr:nvCxnSpPr>
      <xdr:spPr>
        <a:xfrm>
          <a:off x="13512800" y="144441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8" name="楕円 277"/>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9"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80" name="楕円 279"/>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81" name="テキスト ボックス 280"/>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2" name="楕円 281"/>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3" name="テキスト ボックス 282"/>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4" name="楕円 283"/>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85" name="テキスト ボックス 284"/>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6" name="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7" name="テキスト ボックス 286"/>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職員数については、平成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年の合併以前から一般行政職における新規採用の抑制を図ってきたところであり、令和元年度は類似団体を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下回る水準となっている。多様化・複雑化する住民ニーズに迅速に応え、かつ質の高いサービスを継続していくためには、恒常的な職員数の削減にも限界があるため、再任用職員や会計年度任用職員等も含めて適正な定員管理を継続することとし、あわせて職員の年齢構成等に歪みが生じないよう採用者の平準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57090</xdr:rowOff>
    </xdr:from>
    <xdr:to>
      <xdr:col>81</xdr:col>
      <xdr:colOff>44450</xdr:colOff>
      <xdr:row>62</xdr:row>
      <xdr:rowOff>95008</xdr:rowOff>
    </xdr:to>
    <xdr:cxnSp macro="">
      <xdr:nvCxnSpPr>
        <xdr:cNvPr id="324" name="直線コネクタ 323"/>
        <xdr:cNvCxnSpPr/>
      </xdr:nvCxnSpPr>
      <xdr:spPr>
        <a:xfrm>
          <a:off x="16179800" y="10686990"/>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41003</xdr:rowOff>
    </xdr:from>
    <xdr:to>
      <xdr:col>77</xdr:col>
      <xdr:colOff>44450</xdr:colOff>
      <xdr:row>62</xdr:row>
      <xdr:rowOff>57090</xdr:rowOff>
    </xdr:to>
    <xdr:cxnSp macro="">
      <xdr:nvCxnSpPr>
        <xdr:cNvPr id="327" name="直線コネクタ 326"/>
        <xdr:cNvCxnSpPr/>
      </xdr:nvCxnSpPr>
      <xdr:spPr>
        <a:xfrm>
          <a:off x="15290800" y="1067090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41003</xdr:rowOff>
    </xdr:from>
    <xdr:to>
      <xdr:col>72</xdr:col>
      <xdr:colOff>203200</xdr:colOff>
      <xdr:row>62</xdr:row>
      <xdr:rowOff>60537</xdr:rowOff>
    </xdr:to>
    <xdr:cxnSp macro="">
      <xdr:nvCxnSpPr>
        <xdr:cNvPr id="330" name="直線コネクタ 329"/>
        <xdr:cNvCxnSpPr/>
      </xdr:nvCxnSpPr>
      <xdr:spPr>
        <a:xfrm flipV="1">
          <a:off x="14401800" y="1067090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54791</xdr:rowOff>
    </xdr:from>
    <xdr:to>
      <xdr:col>68</xdr:col>
      <xdr:colOff>152400</xdr:colOff>
      <xdr:row>62</xdr:row>
      <xdr:rowOff>60537</xdr:rowOff>
    </xdr:to>
    <xdr:cxnSp macro="">
      <xdr:nvCxnSpPr>
        <xdr:cNvPr id="333" name="直線コネクタ 332"/>
        <xdr:cNvCxnSpPr/>
      </xdr:nvCxnSpPr>
      <xdr:spPr>
        <a:xfrm>
          <a:off x="13512800" y="1068469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44208</xdr:rowOff>
    </xdr:from>
    <xdr:to>
      <xdr:col>81</xdr:col>
      <xdr:colOff>95250</xdr:colOff>
      <xdr:row>62</xdr:row>
      <xdr:rowOff>145808</xdr:rowOff>
    </xdr:to>
    <xdr:sp macro="" textlink="">
      <xdr:nvSpPr>
        <xdr:cNvPr id="343" name="楕円 342"/>
        <xdr:cNvSpPr/>
      </xdr:nvSpPr>
      <xdr:spPr>
        <a:xfrm>
          <a:off x="169672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60735</xdr:rowOff>
    </xdr:from>
    <xdr:ext cx="762000" cy="259045"/>
    <xdr:sp macro="" textlink="">
      <xdr:nvSpPr>
        <xdr:cNvPr id="344" name="定員管理の状況該当値テキスト"/>
        <xdr:cNvSpPr txBox="1"/>
      </xdr:nvSpPr>
      <xdr:spPr>
        <a:xfrm>
          <a:off x="171069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6290</xdr:rowOff>
    </xdr:from>
    <xdr:to>
      <xdr:col>77</xdr:col>
      <xdr:colOff>95250</xdr:colOff>
      <xdr:row>62</xdr:row>
      <xdr:rowOff>107890</xdr:rowOff>
    </xdr:to>
    <xdr:sp macro="" textlink="">
      <xdr:nvSpPr>
        <xdr:cNvPr id="345" name="楕円 344"/>
        <xdr:cNvSpPr/>
      </xdr:nvSpPr>
      <xdr:spPr>
        <a:xfrm>
          <a:off x="161290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118067</xdr:rowOff>
    </xdr:from>
    <xdr:ext cx="736600" cy="259045"/>
    <xdr:sp macro="" textlink="">
      <xdr:nvSpPr>
        <xdr:cNvPr id="346" name="テキスト ボックス 345"/>
        <xdr:cNvSpPr txBox="1"/>
      </xdr:nvSpPr>
      <xdr:spPr>
        <a:xfrm>
          <a:off x="15798800" y="10405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161653</xdr:rowOff>
    </xdr:from>
    <xdr:to>
      <xdr:col>73</xdr:col>
      <xdr:colOff>44450</xdr:colOff>
      <xdr:row>62</xdr:row>
      <xdr:rowOff>91803</xdr:rowOff>
    </xdr:to>
    <xdr:sp macro="" textlink="">
      <xdr:nvSpPr>
        <xdr:cNvPr id="347" name="楕円 346"/>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101980</xdr:rowOff>
    </xdr:from>
    <xdr:ext cx="762000" cy="259045"/>
    <xdr:sp macro="" textlink="">
      <xdr:nvSpPr>
        <xdr:cNvPr id="348" name="テキスト ボックス 347"/>
        <xdr:cNvSpPr txBox="1"/>
      </xdr:nvSpPr>
      <xdr:spPr>
        <a:xfrm>
          <a:off x="14909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9" name="楕円 348"/>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121514</xdr:rowOff>
    </xdr:from>
    <xdr:ext cx="762000" cy="259045"/>
    <xdr:sp macro="" textlink="">
      <xdr:nvSpPr>
        <xdr:cNvPr id="350" name="テキスト ボックス 349"/>
        <xdr:cNvSpPr txBox="1"/>
      </xdr:nvSpPr>
      <xdr:spPr>
        <a:xfrm>
          <a:off x="14020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3991</xdr:rowOff>
    </xdr:from>
    <xdr:to>
      <xdr:col>64</xdr:col>
      <xdr:colOff>152400</xdr:colOff>
      <xdr:row>62</xdr:row>
      <xdr:rowOff>105591</xdr:rowOff>
    </xdr:to>
    <xdr:sp macro="" textlink="">
      <xdr:nvSpPr>
        <xdr:cNvPr id="351" name="楕円 350"/>
        <xdr:cNvSpPr/>
      </xdr:nvSpPr>
      <xdr:spPr>
        <a:xfrm>
          <a:off x="13462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115768</xdr:rowOff>
    </xdr:from>
    <xdr:ext cx="762000" cy="259045"/>
    <xdr:sp macro="" textlink="">
      <xdr:nvSpPr>
        <xdr:cNvPr id="352" name="テキスト ボックス 351"/>
        <xdr:cNvSpPr txBox="1"/>
      </xdr:nvSpPr>
      <xdr:spPr>
        <a:xfrm>
          <a:off x="13131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実質公債費比率については、平成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年度まで低下傾向が続いていたが、平成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年度から増加に転じ、令和元年度は、前年度に比べ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％比率が上昇し、類似団体平均を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％上回る結果となっている。主な原因としては、標準税収入額等の減少による標準財政規模の減少や一般会計からの繰出金を充てている公営企業債の償還額（準元利償還金）の増加が挙げられる。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今後も、引き続き交付税措置のない地方債の発行の抑制や税収の確保に努め、比率の低下を図る。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82338</xdr:rowOff>
    </xdr:to>
    <xdr:cxnSp macro="">
      <xdr:nvCxnSpPr>
        <xdr:cNvPr id="386" name="直線コネクタ 385"/>
        <xdr:cNvCxnSpPr/>
      </xdr:nvCxnSpPr>
      <xdr:spPr>
        <a:xfrm>
          <a:off x="16179800" y="642196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68263</xdr:rowOff>
    </xdr:from>
    <xdr:to>
      <xdr:col>77</xdr:col>
      <xdr:colOff>44450</xdr:colOff>
      <xdr:row>37</xdr:row>
      <xdr:rowOff>78317</xdr:rowOff>
    </xdr:to>
    <xdr:cxnSp macro="">
      <xdr:nvCxnSpPr>
        <xdr:cNvPr id="389" name="直線コネクタ 388"/>
        <xdr:cNvCxnSpPr/>
      </xdr:nvCxnSpPr>
      <xdr:spPr>
        <a:xfrm>
          <a:off x="15290800" y="64119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68263</xdr:rowOff>
    </xdr:to>
    <xdr:cxnSp macro="">
      <xdr:nvCxnSpPr>
        <xdr:cNvPr id="392" name="直線コネクタ 391"/>
        <xdr:cNvCxnSpPr/>
      </xdr:nvCxnSpPr>
      <xdr:spPr>
        <a:xfrm>
          <a:off x="14401800" y="64058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68263</xdr:rowOff>
    </xdr:to>
    <xdr:cxnSp macro="">
      <xdr:nvCxnSpPr>
        <xdr:cNvPr id="395" name="直線コネクタ 394"/>
        <xdr:cNvCxnSpPr/>
      </xdr:nvCxnSpPr>
      <xdr:spPr>
        <a:xfrm flipV="1">
          <a:off x="13512800" y="64058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31538</xdr:rowOff>
    </xdr:from>
    <xdr:to>
      <xdr:col>81</xdr:col>
      <xdr:colOff>95250</xdr:colOff>
      <xdr:row>37</xdr:row>
      <xdr:rowOff>133138</xdr:rowOff>
    </xdr:to>
    <xdr:sp macro="" textlink="">
      <xdr:nvSpPr>
        <xdr:cNvPr id="405" name="楕円 404"/>
        <xdr:cNvSpPr/>
      </xdr:nvSpPr>
      <xdr:spPr>
        <a:xfrm>
          <a:off x="169672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3615</xdr:rowOff>
    </xdr:from>
    <xdr:ext cx="762000" cy="259045"/>
    <xdr:sp macro="" textlink="">
      <xdr:nvSpPr>
        <xdr:cNvPr id="406" name="公債費負担の状況該当値テキスト"/>
        <xdr:cNvSpPr txBox="1"/>
      </xdr:nvSpPr>
      <xdr:spPr>
        <a:xfrm>
          <a:off x="17106900" y="634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7" name="楕円 406"/>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113894</xdr:rowOff>
    </xdr:from>
    <xdr:ext cx="736600" cy="259045"/>
    <xdr:sp macro="" textlink="">
      <xdr:nvSpPr>
        <xdr:cNvPr id="408" name="テキスト ボックス 407"/>
        <xdr:cNvSpPr txBox="1"/>
      </xdr:nvSpPr>
      <xdr:spPr>
        <a:xfrm>
          <a:off x="15798800" y="64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9" name="楕円 408"/>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10" name="テキスト ボックス 409"/>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11" name="楕円 410"/>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97807</xdr:rowOff>
    </xdr:from>
    <xdr:ext cx="762000" cy="259045"/>
    <xdr:sp macro="" textlink="">
      <xdr:nvSpPr>
        <xdr:cNvPr id="412" name="テキスト ボックス 411"/>
        <xdr:cNvSpPr txBox="1"/>
      </xdr:nvSpPr>
      <xdr:spPr>
        <a:xfrm>
          <a:off x="14020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413" name="楕円 412"/>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414" name="テキスト ボックス 413"/>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％上回っており、前年度から＋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％となっている。比率増加の要因としては、総合保健福祉センター建設事業や学校施設等空調設備整備事業などに伴い、地方債現在高が増加（＋</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百万円）したこと、充当可能基金が減少（△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百万円）したことなどが挙げられる。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今後も、引き続き交付税措置のない地方債の発行抑制や公営企業への繰出しの縮小、事務事業の見直しによる充当可能基金の確保など比率の改善に努める。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76412</xdr:rowOff>
    </xdr:from>
    <xdr:to>
      <xdr:col>81</xdr:col>
      <xdr:colOff>44450</xdr:colOff>
      <xdr:row>15</xdr:row>
      <xdr:rowOff>88074</xdr:rowOff>
    </xdr:to>
    <xdr:cxnSp macro="">
      <xdr:nvCxnSpPr>
        <xdr:cNvPr id="448" name="直線コネクタ 447"/>
        <xdr:cNvCxnSpPr/>
      </xdr:nvCxnSpPr>
      <xdr:spPr>
        <a:xfrm>
          <a:off x="16179800" y="2648162"/>
          <a:ext cx="8382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76412</xdr:rowOff>
    </xdr:from>
    <xdr:to>
      <xdr:col>77</xdr:col>
      <xdr:colOff>44450</xdr:colOff>
      <xdr:row>15</xdr:row>
      <xdr:rowOff>90890</xdr:rowOff>
    </xdr:to>
    <xdr:cxnSp macro="">
      <xdr:nvCxnSpPr>
        <xdr:cNvPr id="451" name="直線コネクタ 450"/>
        <xdr:cNvCxnSpPr/>
      </xdr:nvCxnSpPr>
      <xdr:spPr>
        <a:xfrm flipV="1">
          <a:off x="15290800" y="26481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40217</xdr:rowOff>
    </xdr:from>
    <xdr:to>
      <xdr:col>72</xdr:col>
      <xdr:colOff>203200</xdr:colOff>
      <xdr:row>15</xdr:row>
      <xdr:rowOff>90890</xdr:rowOff>
    </xdr:to>
    <xdr:cxnSp macro="">
      <xdr:nvCxnSpPr>
        <xdr:cNvPr id="454" name="直線コネクタ 453"/>
        <xdr:cNvCxnSpPr/>
      </xdr:nvCxnSpPr>
      <xdr:spPr>
        <a:xfrm>
          <a:off x="14401800" y="261196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40217</xdr:rowOff>
    </xdr:from>
    <xdr:to>
      <xdr:col>68</xdr:col>
      <xdr:colOff>152400</xdr:colOff>
      <xdr:row>15</xdr:row>
      <xdr:rowOff>49064</xdr:rowOff>
    </xdr:to>
    <xdr:cxnSp macro="">
      <xdr:nvCxnSpPr>
        <xdr:cNvPr id="457" name="直線コネクタ 456"/>
        <xdr:cNvCxnSpPr/>
      </xdr:nvCxnSpPr>
      <xdr:spPr>
        <a:xfrm flipV="1">
          <a:off x="13512800" y="261196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37274</xdr:rowOff>
    </xdr:from>
    <xdr:to>
      <xdr:col>81</xdr:col>
      <xdr:colOff>95250</xdr:colOff>
      <xdr:row>15</xdr:row>
      <xdr:rowOff>138874</xdr:rowOff>
    </xdr:to>
    <xdr:sp macro="" textlink="">
      <xdr:nvSpPr>
        <xdr:cNvPr id="467" name="楕円 466"/>
        <xdr:cNvSpPr/>
      </xdr:nvSpPr>
      <xdr:spPr>
        <a:xfrm>
          <a:off x="16967200" y="26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9351</xdr:rowOff>
    </xdr:from>
    <xdr:ext cx="762000" cy="259045"/>
    <xdr:sp macro="" textlink="">
      <xdr:nvSpPr>
        <xdr:cNvPr id="468" name="将来負担の状況該当値テキスト"/>
        <xdr:cNvSpPr txBox="1"/>
      </xdr:nvSpPr>
      <xdr:spPr>
        <a:xfrm>
          <a:off x="17106900" y="25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25612</xdr:rowOff>
    </xdr:from>
    <xdr:to>
      <xdr:col>77</xdr:col>
      <xdr:colOff>95250</xdr:colOff>
      <xdr:row>15</xdr:row>
      <xdr:rowOff>127212</xdr:rowOff>
    </xdr:to>
    <xdr:sp macro="" textlink="">
      <xdr:nvSpPr>
        <xdr:cNvPr id="469" name="楕円 468"/>
        <xdr:cNvSpPr/>
      </xdr:nvSpPr>
      <xdr:spPr>
        <a:xfrm>
          <a:off x="16129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111989</xdr:rowOff>
    </xdr:from>
    <xdr:ext cx="736600" cy="259045"/>
    <xdr:sp macro="" textlink="">
      <xdr:nvSpPr>
        <xdr:cNvPr id="470" name="テキスト ボックス 469"/>
        <xdr:cNvSpPr txBox="1"/>
      </xdr:nvSpPr>
      <xdr:spPr>
        <a:xfrm>
          <a:off x="15798800" y="268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40090</xdr:rowOff>
    </xdr:from>
    <xdr:to>
      <xdr:col>73</xdr:col>
      <xdr:colOff>44450</xdr:colOff>
      <xdr:row>15</xdr:row>
      <xdr:rowOff>141690</xdr:rowOff>
    </xdr:to>
    <xdr:sp macro="" textlink="">
      <xdr:nvSpPr>
        <xdr:cNvPr id="471" name="楕円 470"/>
        <xdr:cNvSpPr/>
      </xdr:nvSpPr>
      <xdr:spPr>
        <a:xfrm>
          <a:off x="15240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126467</xdr:rowOff>
    </xdr:from>
    <xdr:ext cx="762000" cy="259045"/>
    <xdr:sp macro="" textlink="">
      <xdr:nvSpPr>
        <xdr:cNvPr id="472" name="テキスト ボックス 471"/>
        <xdr:cNvSpPr txBox="1"/>
      </xdr:nvSpPr>
      <xdr:spPr>
        <a:xfrm>
          <a:off x="14909800" y="269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160867</xdr:rowOff>
    </xdr:from>
    <xdr:to>
      <xdr:col>68</xdr:col>
      <xdr:colOff>203200</xdr:colOff>
      <xdr:row>15</xdr:row>
      <xdr:rowOff>91017</xdr:rowOff>
    </xdr:to>
    <xdr:sp macro="" textlink="">
      <xdr:nvSpPr>
        <xdr:cNvPr id="473" name="楕円 472"/>
        <xdr:cNvSpPr/>
      </xdr:nvSpPr>
      <xdr:spPr>
        <a:xfrm>
          <a:off x="14351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75794</xdr:rowOff>
    </xdr:from>
    <xdr:ext cx="762000" cy="259045"/>
    <xdr:sp macro="" textlink="">
      <xdr:nvSpPr>
        <xdr:cNvPr id="474" name="テキスト ボックス 473"/>
        <xdr:cNvSpPr txBox="1"/>
      </xdr:nvSpPr>
      <xdr:spPr>
        <a:xfrm>
          <a:off x="14020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169714</xdr:rowOff>
    </xdr:from>
    <xdr:to>
      <xdr:col>64</xdr:col>
      <xdr:colOff>152400</xdr:colOff>
      <xdr:row>15</xdr:row>
      <xdr:rowOff>99864</xdr:rowOff>
    </xdr:to>
    <xdr:sp macro="" textlink="">
      <xdr:nvSpPr>
        <xdr:cNvPr id="475" name="楕円 474"/>
        <xdr:cNvSpPr/>
      </xdr:nvSpPr>
      <xdr:spPr>
        <a:xfrm>
          <a:off x="13462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84641</xdr:rowOff>
    </xdr:from>
    <xdr:ext cx="762000" cy="259045"/>
    <xdr:sp macro="" textlink="">
      <xdr:nvSpPr>
        <xdr:cNvPr id="476" name="テキスト ボックス 475"/>
        <xdr:cNvSpPr txBox="1"/>
      </xdr:nvSpPr>
      <xdr:spPr>
        <a:xfrm>
          <a:off x="13131800" y="265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33,453
33,260
211.30
16,901,683
16,188,692
696,338
9,246,888
14,517,398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類似団体平均を若干上回っている（＋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％）ものの、全国平均は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回っている。全国平均を下回っている理由としては、職員数や給与水準が類似団体と比較して低い水準となっていること、スポーツ施設などにおいて指定管理者制度を導入していることが影響していると考え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今後も国や県の給与に準じた適正な給与制度による運営を行い、人件費の抑制に努める。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31750</xdr:rowOff>
    </xdr:to>
    <xdr:cxnSp macro="">
      <xdr:nvCxnSpPr>
        <xdr:cNvPr id="66" name="直線コネクタ 65"/>
        <xdr:cNvCxnSpPr/>
      </xdr:nvCxnSpPr>
      <xdr:spPr>
        <a:xfrm>
          <a:off x="3987800" y="6352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8890</xdr:rowOff>
    </xdr:to>
    <xdr:cxnSp macro="">
      <xdr:nvCxnSpPr>
        <xdr:cNvPr id="69" name="直線コネクタ 68"/>
        <xdr:cNvCxnSpPr/>
      </xdr:nvCxnSpPr>
      <xdr:spPr>
        <a:xfrm>
          <a:off x="3098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119380</xdr:rowOff>
    </xdr:to>
    <xdr:cxnSp macro="">
      <xdr:nvCxnSpPr>
        <xdr:cNvPr id="72" name="直線コネクタ 71"/>
        <xdr:cNvCxnSpPr/>
      </xdr:nvCxnSpPr>
      <xdr:spPr>
        <a:xfrm flipV="1">
          <a:off x="2209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119380</xdr:rowOff>
    </xdr:to>
    <xdr:cxnSp macro="">
      <xdr:nvCxnSpPr>
        <xdr:cNvPr id="75" name="直線コネクタ 74"/>
        <xdr:cNvCxnSpPr/>
      </xdr:nvCxnSpPr>
      <xdr:spPr>
        <a:xfrm>
          <a:off x="1320800" y="6169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％上回っている。主な理由としては、地域振興を目的に整備した公共施設の維持管理に係る経費や臨時職員の賃金等が挙げられ、物件費に充当した一般財源は対前年度比＋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今後は、公共施設の老朽化対策費の増加が見込まれるため、事務事業の徹底した見直しを行い、一層の歳出削減に努める。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23586</xdr:rowOff>
    </xdr:from>
    <xdr:to>
      <xdr:col>82</xdr:col>
      <xdr:colOff>107950</xdr:colOff>
      <xdr:row>20</xdr:row>
      <xdr:rowOff>88900</xdr:rowOff>
    </xdr:to>
    <xdr:cxnSp macro="">
      <xdr:nvCxnSpPr>
        <xdr:cNvPr id="129" name="直線コネクタ 128"/>
        <xdr:cNvCxnSpPr/>
      </xdr:nvCxnSpPr>
      <xdr:spPr>
        <a:xfrm>
          <a:off x="15671800" y="3452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20</xdr:row>
      <xdr:rowOff>23586</xdr:rowOff>
    </xdr:to>
    <xdr:cxnSp macro="">
      <xdr:nvCxnSpPr>
        <xdr:cNvPr id="132" name="直線コネクタ 131"/>
        <xdr:cNvCxnSpPr/>
      </xdr:nvCxnSpPr>
      <xdr:spPr>
        <a:xfrm>
          <a:off x="14782800" y="3430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151493</xdr:rowOff>
    </xdr:from>
    <xdr:to>
      <xdr:col>73</xdr:col>
      <xdr:colOff>180975</xdr:colOff>
      <xdr:row>20</xdr:row>
      <xdr:rowOff>1814</xdr:rowOff>
    </xdr:to>
    <xdr:cxnSp macro="">
      <xdr:nvCxnSpPr>
        <xdr:cNvPr id="135" name="直線コネクタ 134"/>
        <xdr:cNvCxnSpPr/>
      </xdr:nvCxnSpPr>
      <xdr:spPr>
        <a:xfrm>
          <a:off x="13893800" y="3409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19</xdr:row>
      <xdr:rowOff>151493</xdr:rowOff>
    </xdr:to>
    <xdr:cxnSp macro="">
      <xdr:nvCxnSpPr>
        <xdr:cNvPr id="138" name="直線コネクタ 137"/>
        <xdr:cNvCxnSpPr/>
      </xdr:nvCxnSpPr>
      <xdr:spPr>
        <a:xfrm>
          <a:off x="13004800" y="3191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8" name="楕円 147"/>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10177</xdr:rowOff>
    </xdr:from>
    <xdr:ext cx="762000" cy="259045"/>
    <xdr:sp macro="" textlink="">
      <xdr:nvSpPr>
        <xdr:cNvPr id="149"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0" name="楕円 149"/>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1" name="テキスト ボックス 150"/>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122464</xdr:rowOff>
    </xdr:from>
    <xdr:to>
      <xdr:col>74</xdr:col>
      <xdr:colOff>31750</xdr:colOff>
      <xdr:row>20</xdr:row>
      <xdr:rowOff>52614</xdr:rowOff>
    </xdr:to>
    <xdr:sp macro="" textlink="">
      <xdr:nvSpPr>
        <xdr:cNvPr id="152" name="楕円 151"/>
        <xdr:cNvSpPr/>
      </xdr:nvSpPr>
      <xdr:spPr>
        <a:xfrm>
          <a:off x="14732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37391</xdr:rowOff>
    </xdr:from>
    <xdr:ext cx="762000" cy="259045"/>
    <xdr:sp macro="" textlink="">
      <xdr:nvSpPr>
        <xdr:cNvPr id="153" name="テキスト ボックス 152"/>
        <xdr:cNvSpPr txBox="1"/>
      </xdr:nvSpPr>
      <xdr:spPr>
        <a:xfrm>
          <a:off x="14401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4" name="楕円 153"/>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5" name="テキスト ボックス 154"/>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6" name="楕円 155"/>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7" name="テキスト ボックス 156"/>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％上回り、全国平均を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％下回っている。補助事業では、障害者福祉費（主に自立支援給付等）に要する費用、単独事業では、中学生までの子どもを対象とした医療費助成により、扶助費が年々増加傾向にある。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扶助費に充当した一般財源は対前年度比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％）、経常収支比率も前年度を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％上回る結果となっている。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146050</xdr:rowOff>
    </xdr:to>
    <xdr:cxnSp macro="">
      <xdr:nvCxnSpPr>
        <xdr:cNvPr id="192" name="直線コネクタ 191"/>
        <xdr:cNvCxnSpPr/>
      </xdr:nvCxnSpPr>
      <xdr:spPr>
        <a:xfrm>
          <a:off x="3987800" y="9831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58965</xdr:rowOff>
    </xdr:to>
    <xdr:cxnSp macro="">
      <xdr:nvCxnSpPr>
        <xdr:cNvPr id="195" name="直線コネクタ 194"/>
        <xdr:cNvCxnSpPr/>
      </xdr:nvCxnSpPr>
      <xdr:spPr>
        <a:xfrm>
          <a:off x="3098800" y="9788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15422</xdr:rowOff>
    </xdr:to>
    <xdr:cxnSp macro="">
      <xdr:nvCxnSpPr>
        <xdr:cNvPr id="198" name="直線コネクタ 197"/>
        <xdr:cNvCxnSpPr/>
      </xdr:nvCxnSpPr>
      <xdr:spPr>
        <a:xfrm>
          <a:off x="2209800" y="9755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154215</xdr:rowOff>
    </xdr:to>
    <xdr:cxnSp macro="">
      <xdr:nvCxnSpPr>
        <xdr:cNvPr id="201" name="直線コネクタ 200"/>
        <xdr:cNvCxnSpPr/>
      </xdr:nvCxnSpPr>
      <xdr:spPr>
        <a:xfrm>
          <a:off x="1320800" y="9657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3" name="楕円 212"/>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4" name="テキスト ボックス 213"/>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5" name="楕円 214"/>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6" name="テキスト ボックス 215"/>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7" name="楕円 216"/>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8" name="テキスト ボックス 217"/>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9" name="楕円 218"/>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20" name="テキスト ボックス 219"/>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％上回っている。経常一般財源の増加により、前年度から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％増加し、依然として高い数値となっている。繰出金については、公共下水道特別会計及び介護保険特別会計への繰出金の増加に伴い、繰出金に充当した一般財源は対前年比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将来的に財政状況の悪化を招くことのないように、保険料や使用料の適正化を図り、特別会計への繰出金を抑えるなど一般会計の財政負担軽減に努める。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59</xdr:row>
      <xdr:rowOff>46990</xdr:rowOff>
    </xdr:to>
    <xdr:cxnSp macro="">
      <xdr:nvCxnSpPr>
        <xdr:cNvPr id="253" name="直線コネクタ 252"/>
        <xdr:cNvCxnSpPr/>
      </xdr:nvCxnSpPr>
      <xdr:spPr>
        <a:xfrm>
          <a:off x="15671800" y="1010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1270</xdr:rowOff>
    </xdr:to>
    <xdr:cxnSp macro="">
      <xdr:nvCxnSpPr>
        <xdr:cNvPr id="256" name="直線コネクタ 255"/>
        <xdr:cNvCxnSpPr/>
      </xdr:nvCxnSpPr>
      <xdr:spPr>
        <a:xfrm flipV="1">
          <a:off x="14782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24130</xdr:rowOff>
    </xdr:to>
    <xdr:cxnSp macro="">
      <xdr:nvCxnSpPr>
        <xdr:cNvPr id="259" name="直線コネクタ 258"/>
        <xdr:cNvCxnSpPr/>
      </xdr:nvCxnSpPr>
      <xdr:spPr>
        <a:xfrm flipV="1">
          <a:off x="13893800" y="1011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59</xdr:row>
      <xdr:rowOff>24130</xdr:rowOff>
    </xdr:to>
    <xdr:cxnSp macro="">
      <xdr:nvCxnSpPr>
        <xdr:cNvPr id="262" name="直線コネクタ 261"/>
        <xdr:cNvCxnSpPr/>
      </xdr:nvCxnSpPr>
      <xdr:spPr>
        <a:xfrm>
          <a:off x="13004800" y="10010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72" name="楕円 271"/>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73"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74" name="楕円 273"/>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75" name="テキスト ボックス 274"/>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8" name="楕円 277"/>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9" name="テキスト ボックス 278"/>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80" name="楕円 279"/>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81" name="テキスト ボックス 280"/>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補助費等に充当した一般財源は対前年度比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百万円減（△</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％）となっており、経常収支比率も前年度から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33274</xdr:rowOff>
    </xdr:to>
    <xdr:cxnSp macro="">
      <xdr:nvCxnSpPr>
        <xdr:cNvPr id="311" name="直線コネクタ 310"/>
        <xdr:cNvCxnSpPr/>
      </xdr:nvCxnSpPr>
      <xdr:spPr>
        <a:xfrm flipV="1">
          <a:off x="15671800" y="60203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33274</xdr:rowOff>
    </xdr:to>
    <xdr:cxnSp macro="">
      <xdr:nvCxnSpPr>
        <xdr:cNvPr id="314" name="直線コネクタ 313"/>
        <xdr:cNvCxnSpPr/>
      </xdr:nvCxnSpPr>
      <xdr:spPr>
        <a:xfrm>
          <a:off x="14782800" y="6015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28702</xdr:rowOff>
    </xdr:to>
    <xdr:cxnSp macro="">
      <xdr:nvCxnSpPr>
        <xdr:cNvPr id="317" name="直線コネクタ 316"/>
        <xdr:cNvCxnSpPr/>
      </xdr:nvCxnSpPr>
      <xdr:spPr>
        <a:xfrm flipV="1">
          <a:off x="13893800" y="6015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28702</xdr:rowOff>
    </xdr:to>
    <xdr:cxnSp macro="">
      <xdr:nvCxnSpPr>
        <xdr:cNvPr id="320" name="直線コネクタ 319"/>
        <xdr:cNvCxnSpPr/>
      </xdr:nvCxnSpPr>
      <xdr:spPr>
        <a:xfrm>
          <a:off x="13004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30" name="楕円 329"/>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31"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32" name="楕円 331"/>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33" name="テキスト ボックス 332"/>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34" name="楕円 333"/>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35" name="テキスト ボックス 334"/>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6" name="楕円 335"/>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7" name="テキスト ボックス 336"/>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％下回り、公債費に充当された一般財源は対前年度比△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％）、経常収支比率も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比率等は一時的に減少したが、学校施設の大規模改修や総合保健福祉センターの建設等、合併特例債を活用した普通建設事業が続いてることから、令和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年度以降は、公債費の増加が見込まれる。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引き続き、事業の必要性を精査し、交付税措置のない新規の地方債については発行抑制に努める。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151765</xdr:rowOff>
    </xdr:to>
    <xdr:cxnSp macro="">
      <xdr:nvCxnSpPr>
        <xdr:cNvPr id="371" name="直線コネクタ 370"/>
        <xdr:cNvCxnSpPr/>
      </xdr:nvCxnSpPr>
      <xdr:spPr>
        <a:xfrm flipV="1">
          <a:off x="3987800" y="128200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151765</xdr:rowOff>
    </xdr:from>
    <xdr:to>
      <xdr:col>19</xdr:col>
      <xdr:colOff>187325</xdr:colOff>
      <xdr:row>74</xdr:row>
      <xdr:rowOff>163195</xdr:rowOff>
    </xdr:to>
    <xdr:cxnSp macro="">
      <xdr:nvCxnSpPr>
        <xdr:cNvPr id="374" name="直線コネクタ 373"/>
        <xdr:cNvCxnSpPr/>
      </xdr:nvCxnSpPr>
      <xdr:spPr>
        <a:xfrm flipV="1">
          <a:off x="3098800" y="128390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163195</xdr:rowOff>
    </xdr:from>
    <xdr:to>
      <xdr:col>15</xdr:col>
      <xdr:colOff>98425</xdr:colOff>
      <xdr:row>74</xdr:row>
      <xdr:rowOff>167005</xdr:rowOff>
    </xdr:to>
    <xdr:cxnSp macro="">
      <xdr:nvCxnSpPr>
        <xdr:cNvPr id="377" name="直線コネクタ 376"/>
        <xdr:cNvCxnSpPr/>
      </xdr:nvCxnSpPr>
      <xdr:spPr>
        <a:xfrm flipV="1">
          <a:off x="2209800" y="128504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106045</xdr:rowOff>
    </xdr:from>
    <xdr:to>
      <xdr:col>11</xdr:col>
      <xdr:colOff>9525</xdr:colOff>
      <xdr:row>74</xdr:row>
      <xdr:rowOff>167005</xdr:rowOff>
    </xdr:to>
    <xdr:cxnSp macro="">
      <xdr:nvCxnSpPr>
        <xdr:cNvPr id="380" name="直線コネクタ 379"/>
        <xdr:cNvCxnSpPr/>
      </xdr:nvCxnSpPr>
      <xdr:spPr>
        <a:xfrm>
          <a:off x="1320800" y="127933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90" name="楕円 389"/>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91"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100965</xdr:rowOff>
    </xdr:from>
    <xdr:to>
      <xdr:col>20</xdr:col>
      <xdr:colOff>38100</xdr:colOff>
      <xdr:row>75</xdr:row>
      <xdr:rowOff>31115</xdr:rowOff>
    </xdr:to>
    <xdr:sp macro="" textlink="">
      <xdr:nvSpPr>
        <xdr:cNvPr id="392" name="楕円 391"/>
        <xdr:cNvSpPr/>
      </xdr:nvSpPr>
      <xdr:spPr>
        <a:xfrm>
          <a:off x="3937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41292</xdr:rowOff>
    </xdr:from>
    <xdr:ext cx="736600" cy="259045"/>
    <xdr:sp macro="" textlink="">
      <xdr:nvSpPr>
        <xdr:cNvPr id="393" name="テキスト ボックス 392"/>
        <xdr:cNvSpPr txBox="1"/>
      </xdr:nvSpPr>
      <xdr:spPr>
        <a:xfrm>
          <a:off x="3606800" y="1255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112395</xdr:rowOff>
    </xdr:from>
    <xdr:to>
      <xdr:col>15</xdr:col>
      <xdr:colOff>149225</xdr:colOff>
      <xdr:row>75</xdr:row>
      <xdr:rowOff>42545</xdr:rowOff>
    </xdr:to>
    <xdr:sp macro="" textlink="">
      <xdr:nvSpPr>
        <xdr:cNvPr id="394" name="楕円 393"/>
        <xdr:cNvSpPr/>
      </xdr:nvSpPr>
      <xdr:spPr>
        <a:xfrm>
          <a:off x="3048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52722</xdr:rowOff>
    </xdr:from>
    <xdr:ext cx="762000" cy="259045"/>
    <xdr:sp macro="" textlink="">
      <xdr:nvSpPr>
        <xdr:cNvPr id="395" name="テキスト ボックス 394"/>
        <xdr:cNvSpPr txBox="1"/>
      </xdr:nvSpPr>
      <xdr:spPr>
        <a:xfrm>
          <a:off x="2717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6" name="楕円 395"/>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7" name="テキスト ボックス 396"/>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55245</xdr:rowOff>
    </xdr:from>
    <xdr:to>
      <xdr:col>6</xdr:col>
      <xdr:colOff>171450</xdr:colOff>
      <xdr:row>74</xdr:row>
      <xdr:rowOff>156845</xdr:rowOff>
    </xdr:to>
    <xdr:sp macro="" textlink="">
      <xdr:nvSpPr>
        <xdr:cNvPr id="398" name="楕円 397"/>
        <xdr:cNvSpPr/>
      </xdr:nvSpPr>
      <xdr:spPr>
        <a:xfrm>
          <a:off x="1270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167022</xdr:rowOff>
    </xdr:from>
    <xdr:ext cx="762000" cy="259045"/>
    <xdr:sp macro="" textlink="">
      <xdr:nvSpPr>
        <xdr:cNvPr id="399" name="テキスト ボックス 398"/>
        <xdr:cNvSpPr txBox="1"/>
      </xdr:nvSpPr>
      <xdr:spPr>
        <a:xfrm>
          <a:off x="939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公債費を除いた経常収支比率は、類似団体平均を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％上回り、全国平均を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％上回っている。近年は、障害者福祉費をはじめとする扶助費の増加が影響し、比率が高くなる傾向にあり、令和元年度も同様の傾向が続いている。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113285</xdr:rowOff>
    </xdr:to>
    <xdr:cxnSp macro="">
      <xdr:nvCxnSpPr>
        <xdr:cNvPr id="430" name="直線コネクタ 429"/>
        <xdr:cNvCxnSpPr/>
      </xdr:nvCxnSpPr>
      <xdr:spPr>
        <a:xfrm>
          <a:off x="15671800" y="13385800"/>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12700</xdr:rowOff>
    </xdr:to>
    <xdr:cxnSp macro="">
      <xdr:nvCxnSpPr>
        <xdr:cNvPr id="433" name="直線コネクタ 432"/>
        <xdr:cNvCxnSpPr/>
      </xdr:nvCxnSpPr>
      <xdr:spPr>
        <a:xfrm>
          <a:off x="14782800" y="13294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115570</xdr:rowOff>
    </xdr:to>
    <xdr:cxnSp macro="">
      <xdr:nvCxnSpPr>
        <xdr:cNvPr id="436" name="直線コネクタ 435"/>
        <xdr:cNvCxnSpPr/>
      </xdr:nvCxnSpPr>
      <xdr:spPr>
        <a:xfrm flipV="1">
          <a:off x="13893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77</xdr:row>
      <xdr:rowOff>115570</xdr:rowOff>
    </xdr:to>
    <xdr:cxnSp macro="">
      <xdr:nvCxnSpPr>
        <xdr:cNvPr id="439" name="直線コネクタ 438"/>
        <xdr:cNvCxnSpPr/>
      </xdr:nvCxnSpPr>
      <xdr:spPr>
        <a:xfrm>
          <a:off x="13004800" y="13006324"/>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9" name="楕円 448"/>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50"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1" name="楕円 450"/>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2" name="テキスト ボックス 451"/>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3" name="楕円 452"/>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54" name="テキスト ボックス 453"/>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5" name="楕円 45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6" name="テキスト ボックス 45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7" name="楕円 456"/>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8" name="テキスト ボックス 457"/>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87833</xdr:rowOff>
    </xdr:from>
    <xdr:to>
      <xdr:col>29</xdr:col>
      <xdr:colOff>127000</xdr:colOff>
      <xdr:row>18</xdr:row>
      <xdr:rowOff>115075</xdr:rowOff>
    </xdr:to>
    <xdr:cxnSp macro="">
      <xdr:nvCxnSpPr>
        <xdr:cNvPr id="50" name="直線コネクタ 49"/>
        <xdr:cNvCxnSpPr/>
      </xdr:nvCxnSpPr>
      <xdr:spPr bwMode="auto">
        <a:xfrm flipV="1">
          <a:off x="5003800" y="3221558"/>
          <a:ext cx="647700" cy="2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115075</xdr:rowOff>
    </xdr:from>
    <xdr:to>
      <xdr:col>26</xdr:col>
      <xdr:colOff>50800</xdr:colOff>
      <xdr:row>18</xdr:row>
      <xdr:rowOff>120269</xdr:rowOff>
    </xdr:to>
    <xdr:cxnSp macro="">
      <xdr:nvCxnSpPr>
        <xdr:cNvPr id="53" name="直線コネクタ 52"/>
        <xdr:cNvCxnSpPr/>
      </xdr:nvCxnSpPr>
      <xdr:spPr bwMode="auto">
        <a:xfrm flipV="1">
          <a:off x="4305300" y="3248800"/>
          <a:ext cx="698500" cy="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120269</xdr:rowOff>
    </xdr:from>
    <xdr:to>
      <xdr:col>22</xdr:col>
      <xdr:colOff>114300</xdr:colOff>
      <xdr:row>18</xdr:row>
      <xdr:rowOff>148818</xdr:rowOff>
    </xdr:to>
    <xdr:cxnSp macro="">
      <xdr:nvCxnSpPr>
        <xdr:cNvPr id="56" name="直線コネクタ 55"/>
        <xdr:cNvCxnSpPr/>
      </xdr:nvCxnSpPr>
      <xdr:spPr bwMode="auto">
        <a:xfrm flipV="1">
          <a:off x="3606800" y="3253994"/>
          <a:ext cx="698500" cy="2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148818</xdr:rowOff>
    </xdr:from>
    <xdr:to>
      <xdr:col>18</xdr:col>
      <xdr:colOff>177800</xdr:colOff>
      <xdr:row>19</xdr:row>
      <xdr:rowOff>6909</xdr:rowOff>
    </xdr:to>
    <xdr:cxnSp macro="">
      <xdr:nvCxnSpPr>
        <xdr:cNvPr id="59" name="直線コネクタ 58"/>
        <xdr:cNvCxnSpPr/>
      </xdr:nvCxnSpPr>
      <xdr:spPr bwMode="auto">
        <a:xfrm flipV="1">
          <a:off x="2908300" y="3282543"/>
          <a:ext cx="698500" cy="2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37033</xdr:rowOff>
    </xdr:from>
    <xdr:to>
      <xdr:col>29</xdr:col>
      <xdr:colOff>177800</xdr:colOff>
      <xdr:row>18</xdr:row>
      <xdr:rowOff>138633</xdr:rowOff>
    </xdr:to>
    <xdr:sp macro="" textlink="">
      <xdr:nvSpPr>
        <xdr:cNvPr id="69" name="楕円 68"/>
        <xdr:cNvSpPr/>
      </xdr:nvSpPr>
      <xdr:spPr bwMode="auto">
        <a:xfrm>
          <a:off x="5600700" y="317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9110</xdr:rowOff>
    </xdr:from>
    <xdr:ext cx="762000" cy="259045"/>
    <xdr:sp macro="" textlink="">
      <xdr:nvSpPr>
        <xdr:cNvPr id="70" name="人口1人当たり決算額の推移該当値テキスト130"/>
        <xdr:cNvSpPr txBox="1"/>
      </xdr:nvSpPr>
      <xdr:spPr>
        <a:xfrm>
          <a:off x="5740400" y="314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64275</xdr:rowOff>
    </xdr:from>
    <xdr:to>
      <xdr:col>26</xdr:col>
      <xdr:colOff>101600</xdr:colOff>
      <xdr:row>18</xdr:row>
      <xdr:rowOff>165875</xdr:rowOff>
    </xdr:to>
    <xdr:sp macro="" textlink="">
      <xdr:nvSpPr>
        <xdr:cNvPr id="71" name="楕円 70"/>
        <xdr:cNvSpPr/>
      </xdr:nvSpPr>
      <xdr:spPr bwMode="auto">
        <a:xfrm>
          <a:off x="4953000" y="319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150652</xdr:rowOff>
    </xdr:from>
    <xdr:ext cx="736600" cy="259045"/>
    <xdr:sp macro="" textlink="">
      <xdr:nvSpPr>
        <xdr:cNvPr id="72" name="テキスト ボックス 71"/>
        <xdr:cNvSpPr txBox="1"/>
      </xdr:nvSpPr>
      <xdr:spPr>
        <a:xfrm>
          <a:off x="4622800" y="32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69469</xdr:rowOff>
    </xdr:from>
    <xdr:to>
      <xdr:col>22</xdr:col>
      <xdr:colOff>165100</xdr:colOff>
      <xdr:row>18</xdr:row>
      <xdr:rowOff>171069</xdr:rowOff>
    </xdr:to>
    <xdr:sp macro="" textlink="">
      <xdr:nvSpPr>
        <xdr:cNvPr id="73" name="楕円 72"/>
        <xdr:cNvSpPr/>
      </xdr:nvSpPr>
      <xdr:spPr bwMode="auto">
        <a:xfrm>
          <a:off x="4254500" y="320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155846</xdr:rowOff>
    </xdr:from>
    <xdr:ext cx="762000" cy="259045"/>
    <xdr:sp macro="" textlink="">
      <xdr:nvSpPr>
        <xdr:cNvPr id="74" name="テキスト ボックス 73"/>
        <xdr:cNvSpPr txBox="1"/>
      </xdr:nvSpPr>
      <xdr:spPr>
        <a:xfrm>
          <a:off x="3924300" y="328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98019</xdr:rowOff>
    </xdr:from>
    <xdr:to>
      <xdr:col>19</xdr:col>
      <xdr:colOff>38100</xdr:colOff>
      <xdr:row>19</xdr:row>
      <xdr:rowOff>28169</xdr:rowOff>
    </xdr:to>
    <xdr:sp macro="" textlink="">
      <xdr:nvSpPr>
        <xdr:cNvPr id="75" name="楕円 74"/>
        <xdr:cNvSpPr/>
      </xdr:nvSpPr>
      <xdr:spPr bwMode="auto">
        <a:xfrm>
          <a:off x="3556000" y="323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12945</xdr:rowOff>
    </xdr:from>
    <xdr:ext cx="762000" cy="259045"/>
    <xdr:sp macro="" textlink="">
      <xdr:nvSpPr>
        <xdr:cNvPr id="76" name="テキスト ボックス 75"/>
        <xdr:cNvSpPr txBox="1"/>
      </xdr:nvSpPr>
      <xdr:spPr>
        <a:xfrm>
          <a:off x="3225800" y="331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127559</xdr:rowOff>
    </xdr:from>
    <xdr:to>
      <xdr:col>15</xdr:col>
      <xdr:colOff>101600</xdr:colOff>
      <xdr:row>19</xdr:row>
      <xdr:rowOff>57709</xdr:rowOff>
    </xdr:to>
    <xdr:sp macro="" textlink="">
      <xdr:nvSpPr>
        <xdr:cNvPr id="77" name="楕円 76"/>
        <xdr:cNvSpPr/>
      </xdr:nvSpPr>
      <xdr:spPr bwMode="auto">
        <a:xfrm>
          <a:off x="2857500" y="326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42486</xdr:rowOff>
    </xdr:from>
    <xdr:ext cx="762000" cy="259045"/>
    <xdr:sp macro="" textlink="">
      <xdr:nvSpPr>
        <xdr:cNvPr id="78" name="テキスト ボックス 77"/>
        <xdr:cNvSpPr txBox="1"/>
      </xdr:nvSpPr>
      <xdr:spPr>
        <a:xfrm>
          <a:off x="2527300" y="334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321935</xdr:rowOff>
    </xdr:from>
    <xdr:to>
      <xdr:col>29</xdr:col>
      <xdr:colOff>127000</xdr:colOff>
      <xdr:row>37</xdr:row>
      <xdr:rowOff>326583</xdr:rowOff>
    </xdr:to>
    <xdr:cxnSp macro="">
      <xdr:nvCxnSpPr>
        <xdr:cNvPr id="112" name="直線コネクタ 111"/>
        <xdr:cNvCxnSpPr/>
      </xdr:nvCxnSpPr>
      <xdr:spPr bwMode="auto">
        <a:xfrm flipV="1">
          <a:off x="5003800" y="7446635"/>
          <a:ext cx="6477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306712</xdr:rowOff>
    </xdr:from>
    <xdr:ext cx="762000" cy="259045"/>
    <xdr:sp macro="" textlink="">
      <xdr:nvSpPr>
        <xdr:cNvPr id="113" name="人口1人当たり決算額の推移平均値テキスト445"/>
        <xdr:cNvSpPr txBox="1"/>
      </xdr:nvSpPr>
      <xdr:spPr>
        <a:xfrm>
          <a:off x="5740400" y="7431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324183</xdr:rowOff>
    </xdr:from>
    <xdr:to>
      <xdr:col>26</xdr:col>
      <xdr:colOff>50800</xdr:colOff>
      <xdr:row>37</xdr:row>
      <xdr:rowOff>326583</xdr:rowOff>
    </xdr:to>
    <xdr:cxnSp macro="">
      <xdr:nvCxnSpPr>
        <xdr:cNvPr id="115" name="直線コネクタ 114"/>
        <xdr:cNvCxnSpPr/>
      </xdr:nvCxnSpPr>
      <xdr:spPr bwMode="auto">
        <a:xfrm>
          <a:off x="4305300" y="7448883"/>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324183</xdr:rowOff>
    </xdr:from>
    <xdr:to>
      <xdr:col>22</xdr:col>
      <xdr:colOff>114300</xdr:colOff>
      <xdr:row>37</xdr:row>
      <xdr:rowOff>326968</xdr:rowOff>
    </xdr:to>
    <xdr:cxnSp macro="">
      <xdr:nvCxnSpPr>
        <xdr:cNvPr id="118" name="直線コネクタ 117"/>
        <xdr:cNvCxnSpPr/>
      </xdr:nvCxnSpPr>
      <xdr:spPr bwMode="auto">
        <a:xfrm flipV="1">
          <a:off x="3606800" y="7448883"/>
          <a:ext cx="698500" cy="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326968</xdr:rowOff>
    </xdr:from>
    <xdr:to>
      <xdr:col>18</xdr:col>
      <xdr:colOff>177800</xdr:colOff>
      <xdr:row>37</xdr:row>
      <xdr:rowOff>339228</xdr:rowOff>
    </xdr:to>
    <xdr:cxnSp macro="">
      <xdr:nvCxnSpPr>
        <xdr:cNvPr id="121" name="直線コネクタ 120"/>
        <xdr:cNvCxnSpPr/>
      </xdr:nvCxnSpPr>
      <xdr:spPr bwMode="auto">
        <a:xfrm flipV="1">
          <a:off x="2908300" y="7451668"/>
          <a:ext cx="698500" cy="1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271135</xdr:rowOff>
    </xdr:from>
    <xdr:to>
      <xdr:col>29</xdr:col>
      <xdr:colOff>177800</xdr:colOff>
      <xdr:row>38</xdr:row>
      <xdr:rowOff>29835</xdr:rowOff>
    </xdr:to>
    <xdr:sp macro="" textlink="">
      <xdr:nvSpPr>
        <xdr:cNvPr id="131" name="楕円 130"/>
        <xdr:cNvSpPr/>
      </xdr:nvSpPr>
      <xdr:spPr bwMode="auto">
        <a:xfrm>
          <a:off x="5600700" y="739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116212</xdr:rowOff>
    </xdr:from>
    <xdr:ext cx="762000" cy="259045"/>
    <xdr:sp macro="" textlink="">
      <xdr:nvSpPr>
        <xdr:cNvPr id="132" name="人口1人当たり決算額の推移該当値テキスト445"/>
        <xdr:cNvSpPr txBox="1"/>
      </xdr:nvSpPr>
      <xdr:spPr>
        <a:xfrm>
          <a:off x="5740400" y="724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275783</xdr:rowOff>
    </xdr:from>
    <xdr:to>
      <xdr:col>26</xdr:col>
      <xdr:colOff>101600</xdr:colOff>
      <xdr:row>38</xdr:row>
      <xdr:rowOff>34483</xdr:rowOff>
    </xdr:to>
    <xdr:sp macro="" textlink="">
      <xdr:nvSpPr>
        <xdr:cNvPr id="133" name="楕円 132"/>
        <xdr:cNvSpPr/>
      </xdr:nvSpPr>
      <xdr:spPr bwMode="auto">
        <a:xfrm>
          <a:off x="4953000" y="740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44660</xdr:rowOff>
    </xdr:from>
    <xdr:ext cx="736600" cy="259045"/>
    <xdr:sp macro="" textlink="">
      <xdr:nvSpPr>
        <xdr:cNvPr id="134" name="テキスト ボックス 133"/>
        <xdr:cNvSpPr txBox="1"/>
      </xdr:nvSpPr>
      <xdr:spPr>
        <a:xfrm>
          <a:off x="4622800" y="716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273383</xdr:rowOff>
    </xdr:from>
    <xdr:to>
      <xdr:col>22</xdr:col>
      <xdr:colOff>165100</xdr:colOff>
      <xdr:row>38</xdr:row>
      <xdr:rowOff>32083</xdr:rowOff>
    </xdr:to>
    <xdr:sp macro="" textlink="">
      <xdr:nvSpPr>
        <xdr:cNvPr id="135" name="楕円 134"/>
        <xdr:cNvSpPr/>
      </xdr:nvSpPr>
      <xdr:spPr bwMode="auto">
        <a:xfrm>
          <a:off x="4254500" y="739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42260</xdr:rowOff>
    </xdr:from>
    <xdr:ext cx="762000" cy="259045"/>
    <xdr:sp macro="" textlink="">
      <xdr:nvSpPr>
        <xdr:cNvPr id="136" name="テキスト ボックス 135"/>
        <xdr:cNvSpPr txBox="1"/>
      </xdr:nvSpPr>
      <xdr:spPr>
        <a:xfrm>
          <a:off x="3924300" y="71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276168</xdr:rowOff>
    </xdr:from>
    <xdr:to>
      <xdr:col>19</xdr:col>
      <xdr:colOff>38100</xdr:colOff>
      <xdr:row>38</xdr:row>
      <xdr:rowOff>34868</xdr:rowOff>
    </xdr:to>
    <xdr:sp macro="" textlink="">
      <xdr:nvSpPr>
        <xdr:cNvPr id="137" name="楕円 136"/>
        <xdr:cNvSpPr/>
      </xdr:nvSpPr>
      <xdr:spPr bwMode="auto">
        <a:xfrm>
          <a:off x="3556000" y="740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45045</xdr:rowOff>
    </xdr:from>
    <xdr:ext cx="762000" cy="259045"/>
    <xdr:sp macro="" textlink="">
      <xdr:nvSpPr>
        <xdr:cNvPr id="138" name="テキスト ボックス 137"/>
        <xdr:cNvSpPr txBox="1"/>
      </xdr:nvSpPr>
      <xdr:spPr>
        <a:xfrm>
          <a:off x="3225800" y="716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288428</xdr:rowOff>
    </xdr:from>
    <xdr:to>
      <xdr:col>15</xdr:col>
      <xdr:colOff>101600</xdr:colOff>
      <xdr:row>38</xdr:row>
      <xdr:rowOff>47128</xdr:rowOff>
    </xdr:to>
    <xdr:sp macro="" textlink="">
      <xdr:nvSpPr>
        <xdr:cNvPr id="139" name="楕円 138"/>
        <xdr:cNvSpPr/>
      </xdr:nvSpPr>
      <xdr:spPr bwMode="auto">
        <a:xfrm>
          <a:off x="2857500" y="74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31905</xdr:rowOff>
    </xdr:from>
    <xdr:ext cx="762000" cy="259045"/>
    <xdr:sp macro="" textlink="">
      <xdr:nvSpPr>
        <xdr:cNvPr id="140" name="テキスト ボックス 139"/>
        <xdr:cNvSpPr txBox="1"/>
      </xdr:nvSpPr>
      <xdr:spPr>
        <a:xfrm>
          <a:off x="2527300" y="74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33,453
33,260
211.30
16,901,683
16,188,692
696,338
9,246,888
14,517,398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141279</xdr:rowOff>
    </xdr:from>
    <xdr:to>
      <xdr:col>24</xdr:col>
      <xdr:colOff>63500</xdr:colOff>
      <xdr:row>36</xdr:row>
      <xdr:rowOff>154613</xdr:rowOff>
    </xdr:to>
    <xdr:cxnSp macro="">
      <xdr:nvCxnSpPr>
        <xdr:cNvPr id="63" name="直線コネクタ 62"/>
        <xdr:cNvCxnSpPr/>
      </xdr:nvCxnSpPr>
      <xdr:spPr>
        <a:xfrm flipV="1">
          <a:off x="3797300" y="6313479"/>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154613</xdr:rowOff>
    </xdr:from>
    <xdr:to>
      <xdr:col>19</xdr:col>
      <xdr:colOff>177800</xdr:colOff>
      <xdr:row>36</xdr:row>
      <xdr:rowOff>161689</xdr:rowOff>
    </xdr:to>
    <xdr:cxnSp macro="">
      <xdr:nvCxnSpPr>
        <xdr:cNvPr id="66" name="直線コネクタ 65"/>
        <xdr:cNvCxnSpPr/>
      </xdr:nvCxnSpPr>
      <xdr:spPr>
        <a:xfrm flipV="1">
          <a:off x="2908300" y="6326813"/>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161689</xdr:rowOff>
    </xdr:from>
    <xdr:to>
      <xdr:col>15</xdr:col>
      <xdr:colOff>50800</xdr:colOff>
      <xdr:row>37</xdr:row>
      <xdr:rowOff>2943</xdr:rowOff>
    </xdr:to>
    <xdr:cxnSp macro="">
      <xdr:nvCxnSpPr>
        <xdr:cNvPr id="69" name="直線コネクタ 68"/>
        <xdr:cNvCxnSpPr/>
      </xdr:nvCxnSpPr>
      <xdr:spPr>
        <a:xfrm flipV="1">
          <a:off x="2019300" y="6333889"/>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2943</xdr:rowOff>
    </xdr:from>
    <xdr:to>
      <xdr:col>10</xdr:col>
      <xdr:colOff>114300</xdr:colOff>
      <xdr:row>37</xdr:row>
      <xdr:rowOff>11303</xdr:rowOff>
    </xdr:to>
    <xdr:cxnSp macro="">
      <xdr:nvCxnSpPr>
        <xdr:cNvPr id="72" name="直線コネクタ 71"/>
        <xdr:cNvCxnSpPr/>
      </xdr:nvCxnSpPr>
      <xdr:spPr>
        <a:xfrm flipV="1">
          <a:off x="1130300" y="634659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90479</xdr:rowOff>
    </xdr:from>
    <xdr:to>
      <xdr:col>24</xdr:col>
      <xdr:colOff>114300</xdr:colOff>
      <xdr:row>37</xdr:row>
      <xdr:rowOff>20629</xdr:rowOff>
    </xdr:to>
    <xdr:sp macro="" textlink="">
      <xdr:nvSpPr>
        <xdr:cNvPr id="82" name="楕円 81"/>
        <xdr:cNvSpPr/>
      </xdr:nvSpPr>
      <xdr:spPr>
        <a:xfrm>
          <a:off x="4584700" y="62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68906</xdr:rowOff>
    </xdr:from>
    <xdr:ext cx="534377" cy="259045"/>
    <xdr:sp macro="" textlink="">
      <xdr:nvSpPr>
        <xdr:cNvPr id="83" name="人件費該当値テキスト"/>
        <xdr:cNvSpPr txBox="1"/>
      </xdr:nvSpPr>
      <xdr:spPr>
        <a:xfrm>
          <a:off x="4686300" y="62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103813</xdr:rowOff>
    </xdr:from>
    <xdr:to>
      <xdr:col>20</xdr:col>
      <xdr:colOff>38100</xdr:colOff>
      <xdr:row>37</xdr:row>
      <xdr:rowOff>33963</xdr:rowOff>
    </xdr:to>
    <xdr:sp macro="" textlink="">
      <xdr:nvSpPr>
        <xdr:cNvPr id="84" name="楕円 83"/>
        <xdr:cNvSpPr/>
      </xdr:nvSpPr>
      <xdr:spPr>
        <a:xfrm>
          <a:off x="3746500" y="62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25090</xdr:rowOff>
    </xdr:from>
    <xdr:ext cx="534377" cy="259045"/>
    <xdr:sp macro="" textlink="">
      <xdr:nvSpPr>
        <xdr:cNvPr id="85" name="テキスト ボックス 84"/>
        <xdr:cNvSpPr txBox="1"/>
      </xdr:nvSpPr>
      <xdr:spPr>
        <a:xfrm>
          <a:off x="3530111" y="636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110889</xdr:rowOff>
    </xdr:from>
    <xdr:to>
      <xdr:col>15</xdr:col>
      <xdr:colOff>101600</xdr:colOff>
      <xdr:row>37</xdr:row>
      <xdr:rowOff>41039</xdr:rowOff>
    </xdr:to>
    <xdr:sp macro="" textlink="">
      <xdr:nvSpPr>
        <xdr:cNvPr id="86" name="楕円 85"/>
        <xdr:cNvSpPr/>
      </xdr:nvSpPr>
      <xdr:spPr>
        <a:xfrm>
          <a:off x="2857500" y="62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32166</xdr:rowOff>
    </xdr:from>
    <xdr:ext cx="534377" cy="259045"/>
    <xdr:sp macro="" textlink="">
      <xdr:nvSpPr>
        <xdr:cNvPr id="87" name="テキスト ボックス 86"/>
        <xdr:cNvSpPr txBox="1"/>
      </xdr:nvSpPr>
      <xdr:spPr>
        <a:xfrm>
          <a:off x="2641111" y="63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123593</xdr:rowOff>
    </xdr:from>
    <xdr:to>
      <xdr:col>10</xdr:col>
      <xdr:colOff>165100</xdr:colOff>
      <xdr:row>37</xdr:row>
      <xdr:rowOff>53743</xdr:rowOff>
    </xdr:to>
    <xdr:sp macro="" textlink="">
      <xdr:nvSpPr>
        <xdr:cNvPr id="88" name="楕円 87"/>
        <xdr:cNvSpPr/>
      </xdr:nvSpPr>
      <xdr:spPr>
        <a:xfrm>
          <a:off x="1968500" y="62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44870</xdr:rowOff>
    </xdr:from>
    <xdr:ext cx="534377" cy="259045"/>
    <xdr:sp macro="" textlink="">
      <xdr:nvSpPr>
        <xdr:cNvPr id="89" name="テキスト ボックス 88"/>
        <xdr:cNvSpPr txBox="1"/>
      </xdr:nvSpPr>
      <xdr:spPr>
        <a:xfrm>
          <a:off x="1752111" y="63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131953</xdr:rowOff>
    </xdr:from>
    <xdr:to>
      <xdr:col>6</xdr:col>
      <xdr:colOff>38100</xdr:colOff>
      <xdr:row>37</xdr:row>
      <xdr:rowOff>62103</xdr:rowOff>
    </xdr:to>
    <xdr:sp macro="" textlink="">
      <xdr:nvSpPr>
        <xdr:cNvPr id="90" name="楕円 89"/>
        <xdr:cNvSpPr/>
      </xdr:nvSpPr>
      <xdr:spPr>
        <a:xfrm>
          <a:off x="1079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53230</xdr:rowOff>
    </xdr:from>
    <xdr:ext cx="534377" cy="259045"/>
    <xdr:sp macro="" textlink="">
      <xdr:nvSpPr>
        <xdr:cNvPr id="91" name="テキスト ボックス 90"/>
        <xdr:cNvSpPr txBox="1"/>
      </xdr:nvSpPr>
      <xdr:spPr>
        <a:xfrm>
          <a:off x="863111" y="63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155611</xdr:rowOff>
    </xdr:from>
    <xdr:to>
      <xdr:col>24</xdr:col>
      <xdr:colOff>63500</xdr:colOff>
      <xdr:row>56</xdr:row>
      <xdr:rowOff>167237</xdr:rowOff>
    </xdr:to>
    <xdr:cxnSp macro="">
      <xdr:nvCxnSpPr>
        <xdr:cNvPr id="118" name="直線コネクタ 117"/>
        <xdr:cNvCxnSpPr/>
      </xdr:nvCxnSpPr>
      <xdr:spPr>
        <a:xfrm flipV="1">
          <a:off x="3797300" y="9756811"/>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167237</xdr:rowOff>
    </xdr:from>
    <xdr:to>
      <xdr:col>19</xdr:col>
      <xdr:colOff>177800</xdr:colOff>
      <xdr:row>57</xdr:row>
      <xdr:rowOff>5900</xdr:rowOff>
    </xdr:to>
    <xdr:cxnSp macro="">
      <xdr:nvCxnSpPr>
        <xdr:cNvPr id="121" name="直線コネクタ 120"/>
        <xdr:cNvCxnSpPr/>
      </xdr:nvCxnSpPr>
      <xdr:spPr>
        <a:xfrm flipV="1">
          <a:off x="2908300" y="9768437"/>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5900</xdr:rowOff>
    </xdr:from>
    <xdr:to>
      <xdr:col>15</xdr:col>
      <xdr:colOff>50800</xdr:colOff>
      <xdr:row>57</xdr:row>
      <xdr:rowOff>8328</xdr:rowOff>
    </xdr:to>
    <xdr:cxnSp macro="">
      <xdr:nvCxnSpPr>
        <xdr:cNvPr id="124" name="直線コネクタ 123"/>
        <xdr:cNvCxnSpPr/>
      </xdr:nvCxnSpPr>
      <xdr:spPr>
        <a:xfrm flipV="1">
          <a:off x="2019300" y="9778550"/>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8328</xdr:rowOff>
    </xdr:from>
    <xdr:to>
      <xdr:col>10</xdr:col>
      <xdr:colOff>114300</xdr:colOff>
      <xdr:row>57</xdr:row>
      <xdr:rowOff>20965</xdr:rowOff>
    </xdr:to>
    <xdr:cxnSp macro="">
      <xdr:nvCxnSpPr>
        <xdr:cNvPr id="127" name="直線コネクタ 126"/>
        <xdr:cNvCxnSpPr/>
      </xdr:nvCxnSpPr>
      <xdr:spPr>
        <a:xfrm flipV="1">
          <a:off x="1130300" y="9780978"/>
          <a:ext cx="889000" cy="1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104811</xdr:rowOff>
    </xdr:from>
    <xdr:to>
      <xdr:col>24</xdr:col>
      <xdr:colOff>114300</xdr:colOff>
      <xdr:row>57</xdr:row>
      <xdr:rowOff>34961</xdr:rowOff>
    </xdr:to>
    <xdr:sp macro="" textlink="">
      <xdr:nvSpPr>
        <xdr:cNvPr id="137" name="楕円 136"/>
        <xdr:cNvSpPr/>
      </xdr:nvSpPr>
      <xdr:spPr>
        <a:xfrm>
          <a:off x="4584700" y="9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83238</xdr:rowOff>
    </xdr:from>
    <xdr:ext cx="534377" cy="259045"/>
    <xdr:sp macro="" textlink="">
      <xdr:nvSpPr>
        <xdr:cNvPr id="138" name="物件費該当値テキスト"/>
        <xdr:cNvSpPr txBox="1"/>
      </xdr:nvSpPr>
      <xdr:spPr>
        <a:xfrm>
          <a:off x="4686300" y="96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116437</xdr:rowOff>
    </xdr:from>
    <xdr:to>
      <xdr:col>20</xdr:col>
      <xdr:colOff>38100</xdr:colOff>
      <xdr:row>57</xdr:row>
      <xdr:rowOff>46587</xdr:rowOff>
    </xdr:to>
    <xdr:sp macro="" textlink="">
      <xdr:nvSpPr>
        <xdr:cNvPr id="139" name="楕円 138"/>
        <xdr:cNvSpPr/>
      </xdr:nvSpPr>
      <xdr:spPr>
        <a:xfrm>
          <a:off x="3746500" y="97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37714</xdr:rowOff>
    </xdr:from>
    <xdr:ext cx="534377" cy="259045"/>
    <xdr:sp macro="" textlink="">
      <xdr:nvSpPr>
        <xdr:cNvPr id="140" name="テキスト ボックス 139"/>
        <xdr:cNvSpPr txBox="1"/>
      </xdr:nvSpPr>
      <xdr:spPr>
        <a:xfrm>
          <a:off x="3530111" y="9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126550</xdr:rowOff>
    </xdr:from>
    <xdr:to>
      <xdr:col>15</xdr:col>
      <xdr:colOff>101600</xdr:colOff>
      <xdr:row>57</xdr:row>
      <xdr:rowOff>56700</xdr:rowOff>
    </xdr:to>
    <xdr:sp macro="" textlink="">
      <xdr:nvSpPr>
        <xdr:cNvPr id="141" name="楕円 140"/>
        <xdr:cNvSpPr/>
      </xdr:nvSpPr>
      <xdr:spPr>
        <a:xfrm>
          <a:off x="2857500" y="97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47827</xdr:rowOff>
    </xdr:from>
    <xdr:ext cx="534377" cy="259045"/>
    <xdr:sp macro="" textlink="">
      <xdr:nvSpPr>
        <xdr:cNvPr id="142" name="テキスト ボックス 141"/>
        <xdr:cNvSpPr txBox="1"/>
      </xdr:nvSpPr>
      <xdr:spPr>
        <a:xfrm>
          <a:off x="2641111" y="98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128978</xdr:rowOff>
    </xdr:from>
    <xdr:to>
      <xdr:col>10</xdr:col>
      <xdr:colOff>165100</xdr:colOff>
      <xdr:row>57</xdr:row>
      <xdr:rowOff>59128</xdr:rowOff>
    </xdr:to>
    <xdr:sp macro="" textlink="">
      <xdr:nvSpPr>
        <xdr:cNvPr id="143" name="楕円 142"/>
        <xdr:cNvSpPr/>
      </xdr:nvSpPr>
      <xdr:spPr>
        <a:xfrm>
          <a:off x="1968500" y="97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50255</xdr:rowOff>
    </xdr:from>
    <xdr:ext cx="534377" cy="259045"/>
    <xdr:sp macro="" textlink="">
      <xdr:nvSpPr>
        <xdr:cNvPr id="144" name="テキスト ボックス 143"/>
        <xdr:cNvSpPr txBox="1"/>
      </xdr:nvSpPr>
      <xdr:spPr>
        <a:xfrm>
          <a:off x="1752111" y="98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141615</xdr:rowOff>
    </xdr:from>
    <xdr:to>
      <xdr:col>6</xdr:col>
      <xdr:colOff>38100</xdr:colOff>
      <xdr:row>57</xdr:row>
      <xdr:rowOff>71765</xdr:rowOff>
    </xdr:to>
    <xdr:sp macro="" textlink="">
      <xdr:nvSpPr>
        <xdr:cNvPr id="145" name="楕円 144"/>
        <xdr:cNvSpPr/>
      </xdr:nvSpPr>
      <xdr:spPr>
        <a:xfrm>
          <a:off x="1079500" y="97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62892</xdr:rowOff>
    </xdr:from>
    <xdr:ext cx="534377" cy="259045"/>
    <xdr:sp macro="" textlink="">
      <xdr:nvSpPr>
        <xdr:cNvPr id="146" name="テキスト ボックス 145"/>
        <xdr:cNvSpPr txBox="1"/>
      </xdr:nvSpPr>
      <xdr:spPr>
        <a:xfrm>
          <a:off x="863111" y="98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154262</xdr:rowOff>
    </xdr:from>
    <xdr:to>
      <xdr:col>24</xdr:col>
      <xdr:colOff>63500</xdr:colOff>
      <xdr:row>78</xdr:row>
      <xdr:rowOff>1282</xdr:rowOff>
    </xdr:to>
    <xdr:cxnSp macro="">
      <xdr:nvCxnSpPr>
        <xdr:cNvPr id="173" name="直線コネクタ 172"/>
        <xdr:cNvCxnSpPr/>
      </xdr:nvCxnSpPr>
      <xdr:spPr>
        <a:xfrm flipV="1">
          <a:off x="3797300" y="13355912"/>
          <a:ext cx="8382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1282</xdr:rowOff>
    </xdr:from>
    <xdr:to>
      <xdr:col>19</xdr:col>
      <xdr:colOff>177800</xdr:colOff>
      <xdr:row>78</xdr:row>
      <xdr:rowOff>5945</xdr:rowOff>
    </xdr:to>
    <xdr:cxnSp macro="">
      <xdr:nvCxnSpPr>
        <xdr:cNvPr id="176" name="直線コネクタ 175"/>
        <xdr:cNvCxnSpPr/>
      </xdr:nvCxnSpPr>
      <xdr:spPr>
        <a:xfrm flipV="1">
          <a:off x="2908300" y="13374382"/>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158491</xdr:rowOff>
    </xdr:from>
    <xdr:to>
      <xdr:col>15</xdr:col>
      <xdr:colOff>50800</xdr:colOff>
      <xdr:row>78</xdr:row>
      <xdr:rowOff>5945</xdr:rowOff>
    </xdr:to>
    <xdr:cxnSp macro="">
      <xdr:nvCxnSpPr>
        <xdr:cNvPr id="179" name="直線コネクタ 178"/>
        <xdr:cNvCxnSpPr/>
      </xdr:nvCxnSpPr>
      <xdr:spPr>
        <a:xfrm>
          <a:off x="2019300" y="13360141"/>
          <a:ext cx="8890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158491</xdr:rowOff>
    </xdr:from>
    <xdr:to>
      <xdr:col>10</xdr:col>
      <xdr:colOff>114300</xdr:colOff>
      <xdr:row>78</xdr:row>
      <xdr:rowOff>8300</xdr:rowOff>
    </xdr:to>
    <xdr:cxnSp macro="">
      <xdr:nvCxnSpPr>
        <xdr:cNvPr id="182" name="直線コネクタ 181"/>
        <xdr:cNvCxnSpPr/>
      </xdr:nvCxnSpPr>
      <xdr:spPr>
        <a:xfrm flipV="1">
          <a:off x="1130300" y="13360141"/>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103462</xdr:rowOff>
    </xdr:from>
    <xdr:to>
      <xdr:col>24</xdr:col>
      <xdr:colOff>114300</xdr:colOff>
      <xdr:row>78</xdr:row>
      <xdr:rowOff>33612</xdr:rowOff>
    </xdr:to>
    <xdr:sp macro="" textlink="">
      <xdr:nvSpPr>
        <xdr:cNvPr id="192" name="楕円 191"/>
        <xdr:cNvSpPr/>
      </xdr:nvSpPr>
      <xdr:spPr>
        <a:xfrm>
          <a:off x="4584700" y="133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126339</xdr:rowOff>
    </xdr:from>
    <xdr:ext cx="469744" cy="259045"/>
    <xdr:sp macro="" textlink="">
      <xdr:nvSpPr>
        <xdr:cNvPr id="193" name="維持補修費該当値テキスト"/>
        <xdr:cNvSpPr txBox="1"/>
      </xdr:nvSpPr>
      <xdr:spPr>
        <a:xfrm>
          <a:off x="4686300" y="1315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121932</xdr:rowOff>
    </xdr:from>
    <xdr:to>
      <xdr:col>20</xdr:col>
      <xdr:colOff>38100</xdr:colOff>
      <xdr:row>78</xdr:row>
      <xdr:rowOff>52082</xdr:rowOff>
    </xdr:to>
    <xdr:sp macro="" textlink="">
      <xdr:nvSpPr>
        <xdr:cNvPr id="194" name="楕円 193"/>
        <xdr:cNvSpPr/>
      </xdr:nvSpPr>
      <xdr:spPr>
        <a:xfrm>
          <a:off x="37465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43209</xdr:rowOff>
    </xdr:from>
    <xdr:ext cx="469744" cy="259045"/>
    <xdr:sp macro="" textlink="">
      <xdr:nvSpPr>
        <xdr:cNvPr id="195" name="テキスト ボックス 194"/>
        <xdr:cNvSpPr txBox="1"/>
      </xdr:nvSpPr>
      <xdr:spPr>
        <a:xfrm>
          <a:off x="3562428" y="1341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126595</xdr:rowOff>
    </xdr:from>
    <xdr:to>
      <xdr:col>15</xdr:col>
      <xdr:colOff>101600</xdr:colOff>
      <xdr:row>78</xdr:row>
      <xdr:rowOff>56745</xdr:rowOff>
    </xdr:to>
    <xdr:sp macro="" textlink="">
      <xdr:nvSpPr>
        <xdr:cNvPr id="196" name="楕円 195"/>
        <xdr:cNvSpPr/>
      </xdr:nvSpPr>
      <xdr:spPr>
        <a:xfrm>
          <a:off x="2857500" y="13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47872</xdr:rowOff>
    </xdr:from>
    <xdr:ext cx="469744" cy="259045"/>
    <xdr:sp macro="" textlink="">
      <xdr:nvSpPr>
        <xdr:cNvPr id="197" name="テキスト ボックス 196"/>
        <xdr:cNvSpPr txBox="1"/>
      </xdr:nvSpPr>
      <xdr:spPr>
        <a:xfrm>
          <a:off x="2673428" y="1342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107691</xdr:rowOff>
    </xdr:from>
    <xdr:to>
      <xdr:col>10</xdr:col>
      <xdr:colOff>165100</xdr:colOff>
      <xdr:row>78</xdr:row>
      <xdr:rowOff>37841</xdr:rowOff>
    </xdr:to>
    <xdr:sp macro="" textlink="">
      <xdr:nvSpPr>
        <xdr:cNvPr id="198" name="楕円 197"/>
        <xdr:cNvSpPr/>
      </xdr:nvSpPr>
      <xdr:spPr>
        <a:xfrm>
          <a:off x="1968500" y="133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28968</xdr:rowOff>
    </xdr:from>
    <xdr:ext cx="469744" cy="259045"/>
    <xdr:sp macro="" textlink="">
      <xdr:nvSpPr>
        <xdr:cNvPr id="199" name="テキスト ボックス 198"/>
        <xdr:cNvSpPr txBox="1"/>
      </xdr:nvSpPr>
      <xdr:spPr>
        <a:xfrm>
          <a:off x="1784428" y="1340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128950</xdr:rowOff>
    </xdr:from>
    <xdr:to>
      <xdr:col>6</xdr:col>
      <xdr:colOff>38100</xdr:colOff>
      <xdr:row>78</xdr:row>
      <xdr:rowOff>59100</xdr:rowOff>
    </xdr:to>
    <xdr:sp macro="" textlink="">
      <xdr:nvSpPr>
        <xdr:cNvPr id="200" name="楕円 199"/>
        <xdr:cNvSpPr/>
      </xdr:nvSpPr>
      <xdr:spPr>
        <a:xfrm>
          <a:off x="1079500" y="133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50227</xdr:rowOff>
    </xdr:from>
    <xdr:ext cx="469744" cy="259045"/>
    <xdr:sp macro="" textlink="">
      <xdr:nvSpPr>
        <xdr:cNvPr id="201" name="テキスト ボックス 200"/>
        <xdr:cNvSpPr txBox="1"/>
      </xdr:nvSpPr>
      <xdr:spPr>
        <a:xfrm>
          <a:off x="895428" y="134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24512</xdr:rowOff>
    </xdr:from>
    <xdr:to>
      <xdr:col>24</xdr:col>
      <xdr:colOff>63500</xdr:colOff>
      <xdr:row>97</xdr:row>
      <xdr:rowOff>97561</xdr:rowOff>
    </xdr:to>
    <xdr:cxnSp macro="">
      <xdr:nvCxnSpPr>
        <xdr:cNvPr id="231" name="直線コネクタ 230"/>
        <xdr:cNvCxnSpPr/>
      </xdr:nvCxnSpPr>
      <xdr:spPr>
        <a:xfrm flipV="1">
          <a:off x="3797300" y="16655162"/>
          <a:ext cx="838200" cy="7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97561</xdr:rowOff>
    </xdr:from>
    <xdr:to>
      <xdr:col>19</xdr:col>
      <xdr:colOff>177800</xdr:colOff>
      <xdr:row>97</xdr:row>
      <xdr:rowOff>103670</xdr:rowOff>
    </xdr:to>
    <xdr:cxnSp macro="">
      <xdr:nvCxnSpPr>
        <xdr:cNvPr id="234" name="直線コネクタ 233"/>
        <xdr:cNvCxnSpPr/>
      </xdr:nvCxnSpPr>
      <xdr:spPr>
        <a:xfrm flipV="1">
          <a:off x="2908300" y="16728211"/>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103670</xdr:rowOff>
    </xdr:from>
    <xdr:to>
      <xdr:col>15</xdr:col>
      <xdr:colOff>50800</xdr:colOff>
      <xdr:row>97</xdr:row>
      <xdr:rowOff>132817</xdr:rowOff>
    </xdr:to>
    <xdr:cxnSp macro="">
      <xdr:nvCxnSpPr>
        <xdr:cNvPr id="237" name="直線コネクタ 236"/>
        <xdr:cNvCxnSpPr/>
      </xdr:nvCxnSpPr>
      <xdr:spPr>
        <a:xfrm flipV="1">
          <a:off x="2019300" y="16734320"/>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132817</xdr:rowOff>
    </xdr:from>
    <xdr:to>
      <xdr:col>10</xdr:col>
      <xdr:colOff>114300</xdr:colOff>
      <xdr:row>98</xdr:row>
      <xdr:rowOff>37021</xdr:rowOff>
    </xdr:to>
    <xdr:cxnSp macro="">
      <xdr:nvCxnSpPr>
        <xdr:cNvPr id="240" name="直線コネクタ 239"/>
        <xdr:cNvCxnSpPr/>
      </xdr:nvCxnSpPr>
      <xdr:spPr>
        <a:xfrm flipV="1">
          <a:off x="1130300" y="16763467"/>
          <a:ext cx="889000" cy="7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145162</xdr:rowOff>
    </xdr:from>
    <xdr:to>
      <xdr:col>24</xdr:col>
      <xdr:colOff>114300</xdr:colOff>
      <xdr:row>97</xdr:row>
      <xdr:rowOff>75312</xdr:rowOff>
    </xdr:to>
    <xdr:sp macro="" textlink="">
      <xdr:nvSpPr>
        <xdr:cNvPr id="250" name="楕円 249"/>
        <xdr:cNvSpPr/>
      </xdr:nvSpPr>
      <xdr:spPr>
        <a:xfrm>
          <a:off x="4584700" y="166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123589</xdr:rowOff>
    </xdr:from>
    <xdr:ext cx="534377" cy="259045"/>
    <xdr:sp macro="" textlink="">
      <xdr:nvSpPr>
        <xdr:cNvPr id="251" name="扶助費該当値テキスト"/>
        <xdr:cNvSpPr txBox="1"/>
      </xdr:nvSpPr>
      <xdr:spPr>
        <a:xfrm>
          <a:off x="4686300" y="165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46761</xdr:rowOff>
    </xdr:from>
    <xdr:to>
      <xdr:col>20</xdr:col>
      <xdr:colOff>38100</xdr:colOff>
      <xdr:row>97</xdr:row>
      <xdr:rowOff>148361</xdr:rowOff>
    </xdr:to>
    <xdr:sp macro="" textlink="">
      <xdr:nvSpPr>
        <xdr:cNvPr id="252" name="楕円 251"/>
        <xdr:cNvSpPr/>
      </xdr:nvSpPr>
      <xdr:spPr>
        <a:xfrm>
          <a:off x="3746500" y="166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139488</xdr:rowOff>
    </xdr:from>
    <xdr:ext cx="534377" cy="259045"/>
    <xdr:sp macro="" textlink="">
      <xdr:nvSpPr>
        <xdr:cNvPr id="253" name="テキスト ボックス 252"/>
        <xdr:cNvSpPr txBox="1"/>
      </xdr:nvSpPr>
      <xdr:spPr>
        <a:xfrm>
          <a:off x="3530111" y="167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52870</xdr:rowOff>
    </xdr:from>
    <xdr:to>
      <xdr:col>15</xdr:col>
      <xdr:colOff>101600</xdr:colOff>
      <xdr:row>97</xdr:row>
      <xdr:rowOff>154470</xdr:rowOff>
    </xdr:to>
    <xdr:sp macro="" textlink="">
      <xdr:nvSpPr>
        <xdr:cNvPr id="254" name="楕円 253"/>
        <xdr:cNvSpPr/>
      </xdr:nvSpPr>
      <xdr:spPr>
        <a:xfrm>
          <a:off x="2857500" y="1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145597</xdr:rowOff>
    </xdr:from>
    <xdr:ext cx="534377" cy="259045"/>
    <xdr:sp macro="" textlink="">
      <xdr:nvSpPr>
        <xdr:cNvPr id="255" name="テキスト ボックス 254"/>
        <xdr:cNvSpPr txBox="1"/>
      </xdr:nvSpPr>
      <xdr:spPr>
        <a:xfrm>
          <a:off x="2641111" y="167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82017</xdr:rowOff>
    </xdr:from>
    <xdr:to>
      <xdr:col>10</xdr:col>
      <xdr:colOff>165100</xdr:colOff>
      <xdr:row>98</xdr:row>
      <xdr:rowOff>12167</xdr:rowOff>
    </xdr:to>
    <xdr:sp macro="" textlink="">
      <xdr:nvSpPr>
        <xdr:cNvPr id="256" name="楕円 255"/>
        <xdr:cNvSpPr/>
      </xdr:nvSpPr>
      <xdr:spPr>
        <a:xfrm>
          <a:off x="1968500" y="167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3294</xdr:rowOff>
    </xdr:from>
    <xdr:ext cx="534377" cy="259045"/>
    <xdr:sp macro="" textlink="">
      <xdr:nvSpPr>
        <xdr:cNvPr id="257" name="テキスト ボックス 256"/>
        <xdr:cNvSpPr txBox="1"/>
      </xdr:nvSpPr>
      <xdr:spPr>
        <a:xfrm>
          <a:off x="1752111" y="168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157671</xdr:rowOff>
    </xdr:from>
    <xdr:to>
      <xdr:col>6</xdr:col>
      <xdr:colOff>38100</xdr:colOff>
      <xdr:row>98</xdr:row>
      <xdr:rowOff>87821</xdr:rowOff>
    </xdr:to>
    <xdr:sp macro="" textlink="">
      <xdr:nvSpPr>
        <xdr:cNvPr id="258" name="楕円 257"/>
        <xdr:cNvSpPr/>
      </xdr:nvSpPr>
      <xdr:spPr>
        <a:xfrm>
          <a:off x="1079500" y="167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78948</xdr:rowOff>
    </xdr:from>
    <xdr:ext cx="534377" cy="259045"/>
    <xdr:sp macro="" textlink="">
      <xdr:nvSpPr>
        <xdr:cNvPr id="259" name="テキスト ボックス 258"/>
        <xdr:cNvSpPr txBox="1"/>
      </xdr:nvSpPr>
      <xdr:spPr>
        <a:xfrm>
          <a:off x="863111" y="168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648</xdr:rowOff>
    </xdr:from>
    <xdr:to>
      <xdr:col>55</xdr:col>
      <xdr:colOff>0</xdr:colOff>
      <xdr:row>37</xdr:row>
      <xdr:rowOff>16044</xdr:rowOff>
    </xdr:to>
    <xdr:cxnSp macro="">
      <xdr:nvCxnSpPr>
        <xdr:cNvPr id="284" name="直線コネクタ 283"/>
        <xdr:cNvCxnSpPr/>
      </xdr:nvCxnSpPr>
      <xdr:spPr>
        <a:xfrm flipV="1">
          <a:off x="9639300" y="6344298"/>
          <a:ext cx="8382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149421</xdr:rowOff>
    </xdr:from>
    <xdr:to>
      <xdr:col>50</xdr:col>
      <xdr:colOff>114300</xdr:colOff>
      <xdr:row>37</xdr:row>
      <xdr:rowOff>16044</xdr:rowOff>
    </xdr:to>
    <xdr:cxnSp macro="">
      <xdr:nvCxnSpPr>
        <xdr:cNvPr id="287" name="直線コネクタ 286"/>
        <xdr:cNvCxnSpPr/>
      </xdr:nvCxnSpPr>
      <xdr:spPr>
        <a:xfrm>
          <a:off x="8750300" y="6321621"/>
          <a:ext cx="889000" cy="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149421</xdr:rowOff>
    </xdr:from>
    <xdr:to>
      <xdr:col>45</xdr:col>
      <xdr:colOff>177800</xdr:colOff>
      <xdr:row>37</xdr:row>
      <xdr:rowOff>15982</xdr:rowOff>
    </xdr:to>
    <xdr:cxnSp macro="">
      <xdr:nvCxnSpPr>
        <xdr:cNvPr id="290" name="直線コネクタ 289"/>
        <xdr:cNvCxnSpPr/>
      </xdr:nvCxnSpPr>
      <xdr:spPr>
        <a:xfrm flipV="1">
          <a:off x="7861300" y="6321621"/>
          <a:ext cx="889000" cy="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15982</xdr:rowOff>
    </xdr:from>
    <xdr:to>
      <xdr:col>41</xdr:col>
      <xdr:colOff>50800</xdr:colOff>
      <xdr:row>37</xdr:row>
      <xdr:rowOff>26960</xdr:rowOff>
    </xdr:to>
    <xdr:cxnSp macro="">
      <xdr:nvCxnSpPr>
        <xdr:cNvPr id="293" name="直線コネクタ 292"/>
        <xdr:cNvCxnSpPr/>
      </xdr:nvCxnSpPr>
      <xdr:spPr>
        <a:xfrm flipV="1">
          <a:off x="6972300" y="6359632"/>
          <a:ext cx="8890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121298</xdr:rowOff>
    </xdr:from>
    <xdr:to>
      <xdr:col>55</xdr:col>
      <xdr:colOff>50800</xdr:colOff>
      <xdr:row>37</xdr:row>
      <xdr:rowOff>51448</xdr:rowOff>
    </xdr:to>
    <xdr:sp macro="" textlink="">
      <xdr:nvSpPr>
        <xdr:cNvPr id="303" name="楕円 302"/>
        <xdr:cNvSpPr/>
      </xdr:nvSpPr>
      <xdr:spPr>
        <a:xfrm>
          <a:off x="10426700" y="62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36225</xdr:rowOff>
    </xdr:from>
    <xdr:ext cx="534377" cy="259045"/>
    <xdr:sp macro="" textlink="">
      <xdr:nvSpPr>
        <xdr:cNvPr id="304" name="補助費等該当値テキスト"/>
        <xdr:cNvSpPr txBox="1"/>
      </xdr:nvSpPr>
      <xdr:spPr>
        <a:xfrm>
          <a:off x="10528300" y="62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136694</xdr:rowOff>
    </xdr:from>
    <xdr:to>
      <xdr:col>50</xdr:col>
      <xdr:colOff>165100</xdr:colOff>
      <xdr:row>37</xdr:row>
      <xdr:rowOff>66844</xdr:rowOff>
    </xdr:to>
    <xdr:sp macro="" textlink="">
      <xdr:nvSpPr>
        <xdr:cNvPr id="305" name="楕円 304"/>
        <xdr:cNvSpPr/>
      </xdr:nvSpPr>
      <xdr:spPr>
        <a:xfrm>
          <a:off x="9588500" y="63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57971</xdr:rowOff>
    </xdr:from>
    <xdr:ext cx="534377" cy="259045"/>
    <xdr:sp macro="" textlink="">
      <xdr:nvSpPr>
        <xdr:cNvPr id="306" name="テキスト ボックス 305"/>
        <xdr:cNvSpPr txBox="1"/>
      </xdr:nvSpPr>
      <xdr:spPr>
        <a:xfrm>
          <a:off x="9372111" y="640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98621</xdr:rowOff>
    </xdr:from>
    <xdr:to>
      <xdr:col>46</xdr:col>
      <xdr:colOff>38100</xdr:colOff>
      <xdr:row>37</xdr:row>
      <xdr:rowOff>28771</xdr:rowOff>
    </xdr:to>
    <xdr:sp macro="" textlink="">
      <xdr:nvSpPr>
        <xdr:cNvPr id="307" name="楕円 306"/>
        <xdr:cNvSpPr/>
      </xdr:nvSpPr>
      <xdr:spPr>
        <a:xfrm>
          <a:off x="8699500" y="62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19898</xdr:rowOff>
    </xdr:from>
    <xdr:ext cx="534377" cy="259045"/>
    <xdr:sp macro="" textlink="">
      <xdr:nvSpPr>
        <xdr:cNvPr id="308" name="テキスト ボックス 307"/>
        <xdr:cNvSpPr txBox="1"/>
      </xdr:nvSpPr>
      <xdr:spPr>
        <a:xfrm>
          <a:off x="8483111" y="63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136632</xdr:rowOff>
    </xdr:from>
    <xdr:to>
      <xdr:col>41</xdr:col>
      <xdr:colOff>101600</xdr:colOff>
      <xdr:row>37</xdr:row>
      <xdr:rowOff>66782</xdr:rowOff>
    </xdr:to>
    <xdr:sp macro="" textlink="">
      <xdr:nvSpPr>
        <xdr:cNvPr id="309" name="楕円 308"/>
        <xdr:cNvSpPr/>
      </xdr:nvSpPr>
      <xdr:spPr>
        <a:xfrm>
          <a:off x="7810500" y="63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57909</xdr:rowOff>
    </xdr:from>
    <xdr:ext cx="534377" cy="259045"/>
    <xdr:sp macro="" textlink="">
      <xdr:nvSpPr>
        <xdr:cNvPr id="310" name="テキスト ボックス 309"/>
        <xdr:cNvSpPr txBox="1"/>
      </xdr:nvSpPr>
      <xdr:spPr>
        <a:xfrm>
          <a:off x="7594111" y="64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147610</xdr:rowOff>
    </xdr:from>
    <xdr:to>
      <xdr:col>36</xdr:col>
      <xdr:colOff>165100</xdr:colOff>
      <xdr:row>37</xdr:row>
      <xdr:rowOff>77760</xdr:rowOff>
    </xdr:to>
    <xdr:sp macro="" textlink="">
      <xdr:nvSpPr>
        <xdr:cNvPr id="311" name="楕円 310"/>
        <xdr:cNvSpPr/>
      </xdr:nvSpPr>
      <xdr:spPr>
        <a:xfrm>
          <a:off x="6921500" y="6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68887</xdr:rowOff>
    </xdr:from>
    <xdr:ext cx="534377" cy="259045"/>
    <xdr:sp macro="" textlink="">
      <xdr:nvSpPr>
        <xdr:cNvPr id="312" name="テキスト ボックス 311"/>
        <xdr:cNvSpPr txBox="1"/>
      </xdr:nvSpPr>
      <xdr:spPr>
        <a:xfrm>
          <a:off x="6705111" y="64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143577</xdr:rowOff>
    </xdr:from>
    <xdr:to>
      <xdr:col>55</xdr:col>
      <xdr:colOff>0</xdr:colOff>
      <xdr:row>57</xdr:row>
      <xdr:rowOff>53838</xdr:rowOff>
    </xdr:to>
    <xdr:cxnSp macro="">
      <xdr:nvCxnSpPr>
        <xdr:cNvPr id="339" name="直線コネクタ 338"/>
        <xdr:cNvCxnSpPr/>
      </xdr:nvCxnSpPr>
      <xdr:spPr>
        <a:xfrm flipV="1">
          <a:off x="9639300" y="9744777"/>
          <a:ext cx="838200" cy="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53838</xdr:rowOff>
    </xdr:from>
    <xdr:to>
      <xdr:col>50</xdr:col>
      <xdr:colOff>114300</xdr:colOff>
      <xdr:row>57</xdr:row>
      <xdr:rowOff>123881</xdr:rowOff>
    </xdr:to>
    <xdr:cxnSp macro="">
      <xdr:nvCxnSpPr>
        <xdr:cNvPr id="342" name="直線コネクタ 341"/>
        <xdr:cNvCxnSpPr/>
      </xdr:nvCxnSpPr>
      <xdr:spPr>
        <a:xfrm flipV="1">
          <a:off x="8750300" y="9826488"/>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73593</xdr:rowOff>
    </xdr:from>
    <xdr:to>
      <xdr:col>45</xdr:col>
      <xdr:colOff>177800</xdr:colOff>
      <xdr:row>57</xdr:row>
      <xdr:rowOff>123881</xdr:rowOff>
    </xdr:to>
    <xdr:cxnSp macro="">
      <xdr:nvCxnSpPr>
        <xdr:cNvPr id="345" name="直線コネクタ 344"/>
        <xdr:cNvCxnSpPr/>
      </xdr:nvCxnSpPr>
      <xdr:spPr>
        <a:xfrm>
          <a:off x="7861300" y="9846243"/>
          <a:ext cx="889000" cy="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33451</xdr:rowOff>
    </xdr:from>
    <xdr:to>
      <xdr:col>41</xdr:col>
      <xdr:colOff>50800</xdr:colOff>
      <xdr:row>57</xdr:row>
      <xdr:rowOff>73593</xdr:rowOff>
    </xdr:to>
    <xdr:cxnSp macro="">
      <xdr:nvCxnSpPr>
        <xdr:cNvPr id="348" name="直線コネクタ 347"/>
        <xdr:cNvCxnSpPr/>
      </xdr:nvCxnSpPr>
      <xdr:spPr>
        <a:xfrm>
          <a:off x="6972300" y="9806101"/>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92777</xdr:rowOff>
    </xdr:from>
    <xdr:to>
      <xdr:col>55</xdr:col>
      <xdr:colOff>50800</xdr:colOff>
      <xdr:row>57</xdr:row>
      <xdr:rowOff>22927</xdr:rowOff>
    </xdr:to>
    <xdr:sp macro="" textlink="">
      <xdr:nvSpPr>
        <xdr:cNvPr id="358" name="楕円 357"/>
        <xdr:cNvSpPr/>
      </xdr:nvSpPr>
      <xdr:spPr>
        <a:xfrm>
          <a:off x="10426700" y="969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71204</xdr:rowOff>
    </xdr:from>
    <xdr:ext cx="534377" cy="259045"/>
    <xdr:sp macro="" textlink="">
      <xdr:nvSpPr>
        <xdr:cNvPr id="359" name="普通建設事業費該当値テキスト"/>
        <xdr:cNvSpPr txBox="1"/>
      </xdr:nvSpPr>
      <xdr:spPr>
        <a:xfrm>
          <a:off x="10528300" y="96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3038</xdr:rowOff>
    </xdr:from>
    <xdr:to>
      <xdr:col>50</xdr:col>
      <xdr:colOff>165100</xdr:colOff>
      <xdr:row>57</xdr:row>
      <xdr:rowOff>104638</xdr:rowOff>
    </xdr:to>
    <xdr:sp macro="" textlink="">
      <xdr:nvSpPr>
        <xdr:cNvPr id="360" name="楕円 359"/>
        <xdr:cNvSpPr/>
      </xdr:nvSpPr>
      <xdr:spPr>
        <a:xfrm>
          <a:off x="9588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95765</xdr:rowOff>
    </xdr:from>
    <xdr:ext cx="534377" cy="259045"/>
    <xdr:sp macro="" textlink="">
      <xdr:nvSpPr>
        <xdr:cNvPr id="361" name="テキスト ボックス 360"/>
        <xdr:cNvSpPr txBox="1"/>
      </xdr:nvSpPr>
      <xdr:spPr>
        <a:xfrm>
          <a:off x="9372111" y="9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73081</xdr:rowOff>
    </xdr:from>
    <xdr:to>
      <xdr:col>46</xdr:col>
      <xdr:colOff>38100</xdr:colOff>
      <xdr:row>58</xdr:row>
      <xdr:rowOff>3231</xdr:rowOff>
    </xdr:to>
    <xdr:sp macro="" textlink="">
      <xdr:nvSpPr>
        <xdr:cNvPr id="362" name="楕円 361"/>
        <xdr:cNvSpPr/>
      </xdr:nvSpPr>
      <xdr:spPr>
        <a:xfrm>
          <a:off x="86995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165808</xdr:rowOff>
    </xdr:from>
    <xdr:ext cx="534377" cy="259045"/>
    <xdr:sp macro="" textlink="">
      <xdr:nvSpPr>
        <xdr:cNvPr id="363" name="テキスト ボックス 362"/>
        <xdr:cNvSpPr txBox="1"/>
      </xdr:nvSpPr>
      <xdr:spPr>
        <a:xfrm>
          <a:off x="8483111" y="99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22793</xdr:rowOff>
    </xdr:from>
    <xdr:to>
      <xdr:col>41</xdr:col>
      <xdr:colOff>101600</xdr:colOff>
      <xdr:row>57</xdr:row>
      <xdr:rowOff>124393</xdr:rowOff>
    </xdr:to>
    <xdr:sp macro="" textlink="">
      <xdr:nvSpPr>
        <xdr:cNvPr id="364" name="楕円 363"/>
        <xdr:cNvSpPr/>
      </xdr:nvSpPr>
      <xdr:spPr>
        <a:xfrm>
          <a:off x="7810500" y="97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115520</xdr:rowOff>
    </xdr:from>
    <xdr:ext cx="534377" cy="259045"/>
    <xdr:sp macro="" textlink="">
      <xdr:nvSpPr>
        <xdr:cNvPr id="365" name="テキスト ボックス 364"/>
        <xdr:cNvSpPr txBox="1"/>
      </xdr:nvSpPr>
      <xdr:spPr>
        <a:xfrm>
          <a:off x="7594111" y="98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154101</xdr:rowOff>
    </xdr:from>
    <xdr:to>
      <xdr:col>36</xdr:col>
      <xdr:colOff>165100</xdr:colOff>
      <xdr:row>57</xdr:row>
      <xdr:rowOff>84251</xdr:rowOff>
    </xdr:to>
    <xdr:sp macro="" textlink="">
      <xdr:nvSpPr>
        <xdr:cNvPr id="366" name="楕円 365"/>
        <xdr:cNvSpPr/>
      </xdr:nvSpPr>
      <xdr:spPr>
        <a:xfrm>
          <a:off x="6921500" y="97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75378</xdr:rowOff>
    </xdr:from>
    <xdr:ext cx="534377" cy="259045"/>
    <xdr:sp macro="" textlink="">
      <xdr:nvSpPr>
        <xdr:cNvPr id="367" name="テキスト ボックス 366"/>
        <xdr:cNvSpPr txBox="1"/>
      </xdr:nvSpPr>
      <xdr:spPr>
        <a:xfrm>
          <a:off x="6705111" y="98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6724</xdr:rowOff>
    </xdr:from>
    <xdr:to>
      <xdr:col>55</xdr:col>
      <xdr:colOff>0</xdr:colOff>
      <xdr:row>78</xdr:row>
      <xdr:rowOff>137841</xdr:rowOff>
    </xdr:to>
    <xdr:cxnSp macro="">
      <xdr:nvCxnSpPr>
        <xdr:cNvPr id="396" name="直線コネクタ 395"/>
        <xdr:cNvCxnSpPr/>
      </xdr:nvCxnSpPr>
      <xdr:spPr>
        <a:xfrm flipV="1">
          <a:off x="9639300" y="13379824"/>
          <a:ext cx="838200" cy="13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137841</xdr:rowOff>
    </xdr:from>
    <xdr:to>
      <xdr:col>50</xdr:col>
      <xdr:colOff>114300</xdr:colOff>
      <xdr:row>78</xdr:row>
      <xdr:rowOff>170523</xdr:rowOff>
    </xdr:to>
    <xdr:cxnSp macro="">
      <xdr:nvCxnSpPr>
        <xdr:cNvPr id="399" name="直線コネクタ 398"/>
        <xdr:cNvCxnSpPr/>
      </xdr:nvCxnSpPr>
      <xdr:spPr>
        <a:xfrm flipV="1">
          <a:off x="8750300" y="13510941"/>
          <a:ext cx="889000" cy="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170523</xdr:rowOff>
    </xdr:from>
    <xdr:to>
      <xdr:col>45</xdr:col>
      <xdr:colOff>177800</xdr:colOff>
      <xdr:row>79</xdr:row>
      <xdr:rowOff>16194</xdr:rowOff>
    </xdr:to>
    <xdr:cxnSp macro="">
      <xdr:nvCxnSpPr>
        <xdr:cNvPr id="402" name="直線コネクタ 401"/>
        <xdr:cNvCxnSpPr/>
      </xdr:nvCxnSpPr>
      <xdr:spPr>
        <a:xfrm flipV="1">
          <a:off x="7861300" y="13543623"/>
          <a:ext cx="8890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45776</xdr:rowOff>
    </xdr:from>
    <xdr:to>
      <xdr:col>41</xdr:col>
      <xdr:colOff>50800</xdr:colOff>
      <xdr:row>79</xdr:row>
      <xdr:rowOff>16194</xdr:rowOff>
    </xdr:to>
    <xdr:cxnSp macro="">
      <xdr:nvCxnSpPr>
        <xdr:cNvPr id="405" name="直線コネクタ 404"/>
        <xdr:cNvCxnSpPr/>
      </xdr:nvCxnSpPr>
      <xdr:spPr>
        <a:xfrm>
          <a:off x="6972300" y="13418876"/>
          <a:ext cx="889000" cy="14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127374</xdr:rowOff>
    </xdr:from>
    <xdr:to>
      <xdr:col>55</xdr:col>
      <xdr:colOff>50800</xdr:colOff>
      <xdr:row>78</xdr:row>
      <xdr:rowOff>57524</xdr:rowOff>
    </xdr:to>
    <xdr:sp macro="" textlink="">
      <xdr:nvSpPr>
        <xdr:cNvPr id="415" name="楕円 414"/>
        <xdr:cNvSpPr/>
      </xdr:nvSpPr>
      <xdr:spPr>
        <a:xfrm>
          <a:off x="104267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150251</xdr:rowOff>
    </xdr:from>
    <xdr:ext cx="534377" cy="259045"/>
    <xdr:sp macro="" textlink="">
      <xdr:nvSpPr>
        <xdr:cNvPr id="416" name="普通建設事業費 （ うち新規整備　）該当値テキスト"/>
        <xdr:cNvSpPr txBox="1"/>
      </xdr:nvSpPr>
      <xdr:spPr>
        <a:xfrm>
          <a:off x="10528300" y="131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87041</xdr:rowOff>
    </xdr:from>
    <xdr:to>
      <xdr:col>50</xdr:col>
      <xdr:colOff>165100</xdr:colOff>
      <xdr:row>79</xdr:row>
      <xdr:rowOff>17191</xdr:rowOff>
    </xdr:to>
    <xdr:sp macro="" textlink="">
      <xdr:nvSpPr>
        <xdr:cNvPr id="417" name="楕円 416"/>
        <xdr:cNvSpPr/>
      </xdr:nvSpPr>
      <xdr:spPr>
        <a:xfrm>
          <a:off x="9588500" y="134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8318</xdr:rowOff>
    </xdr:from>
    <xdr:ext cx="534377" cy="259045"/>
    <xdr:sp macro="" textlink="">
      <xdr:nvSpPr>
        <xdr:cNvPr id="418" name="テキスト ボックス 417"/>
        <xdr:cNvSpPr txBox="1"/>
      </xdr:nvSpPr>
      <xdr:spPr>
        <a:xfrm>
          <a:off x="9372111" y="135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119723</xdr:rowOff>
    </xdr:from>
    <xdr:to>
      <xdr:col>46</xdr:col>
      <xdr:colOff>38100</xdr:colOff>
      <xdr:row>79</xdr:row>
      <xdr:rowOff>49873</xdr:rowOff>
    </xdr:to>
    <xdr:sp macro="" textlink="">
      <xdr:nvSpPr>
        <xdr:cNvPr id="419" name="楕円 418"/>
        <xdr:cNvSpPr/>
      </xdr:nvSpPr>
      <xdr:spPr>
        <a:xfrm>
          <a:off x="8699500" y="1349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41000</xdr:rowOff>
    </xdr:from>
    <xdr:ext cx="469744" cy="259045"/>
    <xdr:sp macro="" textlink="">
      <xdr:nvSpPr>
        <xdr:cNvPr id="420" name="テキスト ボックス 419"/>
        <xdr:cNvSpPr txBox="1"/>
      </xdr:nvSpPr>
      <xdr:spPr>
        <a:xfrm>
          <a:off x="8515428" y="1358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136844</xdr:rowOff>
    </xdr:from>
    <xdr:to>
      <xdr:col>41</xdr:col>
      <xdr:colOff>101600</xdr:colOff>
      <xdr:row>79</xdr:row>
      <xdr:rowOff>66994</xdr:rowOff>
    </xdr:to>
    <xdr:sp macro="" textlink="">
      <xdr:nvSpPr>
        <xdr:cNvPr id="421" name="楕円 420"/>
        <xdr:cNvSpPr/>
      </xdr:nvSpPr>
      <xdr:spPr>
        <a:xfrm>
          <a:off x="7810500" y="135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58121</xdr:rowOff>
    </xdr:from>
    <xdr:ext cx="469744" cy="259045"/>
    <xdr:sp macro="" textlink="">
      <xdr:nvSpPr>
        <xdr:cNvPr id="422" name="テキスト ボックス 421"/>
        <xdr:cNvSpPr txBox="1"/>
      </xdr:nvSpPr>
      <xdr:spPr>
        <a:xfrm>
          <a:off x="7626428" y="1360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166426</xdr:rowOff>
    </xdr:from>
    <xdr:to>
      <xdr:col>36</xdr:col>
      <xdr:colOff>165100</xdr:colOff>
      <xdr:row>78</xdr:row>
      <xdr:rowOff>96576</xdr:rowOff>
    </xdr:to>
    <xdr:sp macro="" textlink="">
      <xdr:nvSpPr>
        <xdr:cNvPr id="423" name="楕円 422"/>
        <xdr:cNvSpPr/>
      </xdr:nvSpPr>
      <xdr:spPr>
        <a:xfrm>
          <a:off x="6921500" y="133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87703</xdr:rowOff>
    </xdr:from>
    <xdr:ext cx="534377" cy="259045"/>
    <xdr:sp macro="" textlink="">
      <xdr:nvSpPr>
        <xdr:cNvPr id="424" name="テキスト ボックス 423"/>
        <xdr:cNvSpPr txBox="1"/>
      </xdr:nvSpPr>
      <xdr:spPr>
        <a:xfrm>
          <a:off x="6705111" y="134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74777</xdr:rowOff>
    </xdr:from>
    <xdr:to>
      <xdr:col>55</xdr:col>
      <xdr:colOff>0</xdr:colOff>
      <xdr:row>97</xdr:row>
      <xdr:rowOff>83671</xdr:rowOff>
    </xdr:to>
    <xdr:cxnSp macro="">
      <xdr:nvCxnSpPr>
        <xdr:cNvPr id="453" name="直線コネクタ 452"/>
        <xdr:cNvCxnSpPr/>
      </xdr:nvCxnSpPr>
      <xdr:spPr>
        <a:xfrm flipV="1">
          <a:off x="9639300" y="16705427"/>
          <a:ext cx="8382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83671</xdr:rowOff>
    </xdr:from>
    <xdr:to>
      <xdr:col>50</xdr:col>
      <xdr:colOff>114300</xdr:colOff>
      <xdr:row>97</xdr:row>
      <xdr:rowOff>160875</xdr:rowOff>
    </xdr:to>
    <xdr:cxnSp macro="">
      <xdr:nvCxnSpPr>
        <xdr:cNvPr id="456" name="直線コネクタ 455"/>
        <xdr:cNvCxnSpPr/>
      </xdr:nvCxnSpPr>
      <xdr:spPr>
        <a:xfrm flipV="1">
          <a:off x="8750300" y="16714321"/>
          <a:ext cx="889000" cy="7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151512</xdr:rowOff>
    </xdr:from>
    <xdr:to>
      <xdr:col>45</xdr:col>
      <xdr:colOff>177800</xdr:colOff>
      <xdr:row>97</xdr:row>
      <xdr:rowOff>160875</xdr:rowOff>
    </xdr:to>
    <xdr:cxnSp macro="">
      <xdr:nvCxnSpPr>
        <xdr:cNvPr id="459" name="直線コネクタ 458"/>
        <xdr:cNvCxnSpPr/>
      </xdr:nvCxnSpPr>
      <xdr:spPr>
        <a:xfrm>
          <a:off x="7861300" y="16782162"/>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151512</xdr:rowOff>
    </xdr:from>
    <xdr:to>
      <xdr:col>41</xdr:col>
      <xdr:colOff>50800</xdr:colOff>
      <xdr:row>98</xdr:row>
      <xdr:rowOff>42087</xdr:rowOff>
    </xdr:to>
    <xdr:cxnSp macro="">
      <xdr:nvCxnSpPr>
        <xdr:cNvPr id="462" name="直線コネクタ 461"/>
        <xdr:cNvCxnSpPr/>
      </xdr:nvCxnSpPr>
      <xdr:spPr>
        <a:xfrm flipV="1">
          <a:off x="6972300" y="16782162"/>
          <a:ext cx="889000" cy="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23977</xdr:rowOff>
    </xdr:from>
    <xdr:to>
      <xdr:col>55</xdr:col>
      <xdr:colOff>50800</xdr:colOff>
      <xdr:row>97</xdr:row>
      <xdr:rowOff>125577</xdr:rowOff>
    </xdr:to>
    <xdr:sp macro="" textlink="">
      <xdr:nvSpPr>
        <xdr:cNvPr id="472" name="楕円 471"/>
        <xdr:cNvSpPr/>
      </xdr:nvSpPr>
      <xdr:spPr>
        <a:xfrm>
          <a:off x="10426700" y="166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2404</xdr:rowOff>
    </xdr:from>
    <xdr:ext cx="534377" cy="259045"/>
    <xdr:sp macro="" textlink="">
      <xdr:nvSpPr>
        <xdr:cNvPr id="473" name="普通建設事業費 （ うち更新整備　）該当値テキスト"/>
        <xdr:cNvSpPr txBox="1"/>
      </xdr:nvSpPr>
      <xdr:spPr>
        <a:xfrm>
          <a:off x="10528300" y="166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32871</xdr:rowOff>
    </xdr:from>
    <xdr:to>
      <xdr:col>50</xdr:col>
      <xdr:colOff>165100</xdr:colOff>
      <xdr:row>97</xdr:row>
      <xdr:rowOff>134471</xdr:rowOff>
    </xdr:to>
    <xdr:sp macro="" textlink="">
      <xdr:nvSpPr>
        <xdr:cNvPr id="474" name="楕円 473"/>
        <xdr:cNvSpPr/>
      </xdr:nvSpPr>
      <xdr:spPr>
        <a:xfrm>
          <a:off x="9588500" y="166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125598</xdr:rowOff>
    </xdr:from>
    <xdr:ext cx="534377" cy="259045"/>
    <xdr:sp macro="" textlink="">
      <xdr:nvSpPr>
        <xdr:cNvPr id="475" name="テキスト ボックス 474"/>
        <xdr:cNvSpPr txBox="1"/>
      </xdr:nvSpPr>
      <xdr:spPr>
        <a:xfrm>
          <a:off x="9372111" y="1675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110075</xdr:rowOff>
    </xdr:from>
    <xdr:to>
      <xdr:col>46</xdr:col>
      <xdr:colOff>38100</xdr:colOff>
      <xdr:row>98</xdr:row>
      <xdr:rowOff>40225</xdr:rowOff>
    </xdr:to>
    <xdr:sp macro="" textlink="">
      <xdr:nvSpPr>
        <xdr:cNvPr id="476" name="楕円 475"/>
        <xdr:cNvSpPr/>
      </xdr:nvSpPr>
      <xdr:spPr>
        <a:xfrm>
          <a:off x="8699500" y="167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31352</xdr:rowOff>
    </xdr:from>
    <xdr:ext cx="534377" cy="259045"/>
    <xdr:sp macro="" textlink="">
      <xdr:nvSpPr>
        <xdr:cNvPr id="477" name="テキスト ボックス 476"/>
        <xdr:cNvSpPr txBox="1"/>
      </xdr:nvSpPr>
      <xdr:spPr>
        <a:xfrm>
          <a:off x="8483111" y="168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100712</xdr:rowOff>
    </xdr:from>
    <xdr:to>
      <xdr:col>41</xdr:col>
      <xdr:colOff>101600</xdr:colOff>
      <xdr:row>98</xdr:row>
      <xdr:rowOff>30862</xdr:rowOff>
    </xdr:to>
    <xdr:sp macro="" textlink="">
      <xdr:nvSpPr>
        <xdr:cNvPr id="478" name="楕円 477"/>
        <xdr:cNvSpPr/>
      </xdr:nvSpPr>
      <xdr:spPr>
        <a:xfrm>
          <a:off x="7810500" y="16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21989</xdr:rowOff>
    </xdr:from>
    <xdr:ext cx="534377" cy="259045"/>
    <xdr:sp macro="" textlink="">
      <xdr:nvSpPr>
        <xdr:cNvPr id="479" name="テキスト ボックス 478"/>
        <xdr:cNvSpPr txBox="1"/>
      </xdr:nvSpPr>
      <xdr:spPr>
        <a:xfrm>
          <a:off x="7594111" y="168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162737</xdr:rowOff>
    </xdr:from>
    <xdr:to>
      <xdr:col>36</xdr:col>
      <xdr:colOff>165100</xdr:colOff>
      <xdr:row>98</xdr:row>
      <xdr:rowOff>92887</xdr:rowOff>
    </xdr:to>
    <xdr:sp macro="" textlink="">
      <xdr:nvSpPr>
        <xdr:cNvPr id="480" name="楕円 479"/>
        <xdr:cNvSpPr/>
      </xdr:nvSpPr>
      <xdr:spPr>
        <a:xfrm>
          <a:off x="69215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84014</xdr:rowOff>
    </xdr:from>
    <xdr:ext cx="534377" cy="259045"/>
    <xdr:sp macro="" textlink="">
      <xdr:nvSpPr>
        <xdr:cNvPr id="481" name="テキスト ボックス 480"/>
        <xdr:cNvSpPr txBox="1"/>
      </xdr:nvSpPr>
      <xdr:spPr>
        <a:xfrm>
          <a:off x="6705111" y="168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3095</xdr:rowOff>
    </xdr:from>
    <xdr:to>
      <xdr:col>85</xdr:col>
      <xdr:colOff>127000</xdr:colOff>
      <xdr:row>39</xdr:row>
      <xdr:rowOff>27980</xdr:rowOff>
    </xdr:to>
    <xdr:cxnSp macro="">
      <xdr:nvCxnSpPr>
        <xdr:cNvPr id="512" name="直線コネクタ 511"/>
        <xdr:cNvCxnSpPr/>
      </xdr:nvCxnSpPr>
      <xdr:spPr>
        <a:xfrm>
          <a:off x="15481300" y="6689645"/>
          <a:ext cx="8382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3095</xdr:rowOff>
    </xdr:from>
    <xdr:to>
      <xdr:col>81</xdr:col>
      <xdr:colOff>50800</xdr:colOff>
      <xdr:row>39</xdr:row>
      <xdr:rowOff>31311</xdr:rowOff>
    </xdr:to>
    <xdr:cxnSp macro="">
      <xdr:nvCxnSpPr>
        <xdr:cNvPr id="515" name="直線コネクタ 514"/>
        <xdr:cNvCxnSpPr/>
      </xdr:nvCxnSpPr>
      <xdr:spPr>
        <a:xfrm flipV="1">
          <a:off x="14592300" y="6689645"/>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31311</xdr:rowOff>
    </xdr:from>
    <xdr:to>
      <xdr:col>76</xdr:col>
      <xdr:colOff>114300</xdr:colOff>
      <xdr:row>39</xdr:row>
      <xdr:rowOff>89049</xdr:rowOff>
    </xdr:to>
    <xdr:cxnSp macro="">
      <xdr:nvCxnSpPr>
        <xdr:cNvPr id="518" name="直線コネクタ 517"/>
        <xdr:cNvCxnSpPr/>
      </xdr:nvCxnSpPr>
      <xdr:spPr>
        <a:xfrm flipV="1">
          <a:off x="13703300" y="6717861"/>
          <a:ext cx="889000" cy="5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69617</xdr:rowOff>
    </xdr:from>
    <xdr:to>
      <xdr:col>71</xdr:col>
      <xdr:colOff>177800</xdr:colOff>
      <xdr:row>39</xdr:row>
      <xdr:rowOff>89049</xdr:rowOff>
    </xdr:to>
    <xdr:cxnSp macro="">
      <xdr:nvCxnSpPr>
        <xdr:cNvPr id="521" name="直線コネクタ 520"/>
        <xdr:cNvCxnSpPr/>
      </xdr:nvCxnSpPr>
      <xdr:spPr>
        <a:xfrm>
          <a:off x="12814300" y="6756167"/>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148630</xdr:rowOff>
    </xdr:from>
    <xdr:to>
      <xdr:col>85</xdr:col>
      <xdr:colOff>177800</xdr:colOff>
      <xdr:row>39</xdr:row>
      <xdr:rowOff>78780</xdr:rowOff>
    </xdr:to>
    <xdr:sp macro="" textlink="">
      <xdr:nvSpPr>
        <xdr:cNvPr id="531" name="楕円 530"/>
        <xdr:cNvSpPr/>
      </xdr:nvSpPr>
      <xdr:spPr>
        <a:xfrm>
          <a:off x="16268700" y="66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63557</xdr:rowOff>
    </xdr:from>
    <xdr:ext cx="469744" cy="259045"/>
    <xdr:sp macro="" textlink="">
      <xdr:nvSpPr>
        <xdr:cNvPr id="532" name="災害復旧事業費該当値テキスト"/>
        <xdr:cNvSpPr txBox="1"/>
      </xdr:nvSpPr>
      <xdr:spPr>
        <a:xfrm>
          <a:off x="16370300" y="657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123745</xdr:rowOff>
    </xdr:from>
    <xdr:to>
      <xdr:col>81</xdr:col>
      <xdr:colOff>101600</xdr:colOff>
      <xdr:row>39</xdr:row>
      <xdr:rowOff>53895</xdr:rowOff>
    </xdr:to>
    <xdr:sp macro="" textlink="">
      <xdr:nvSpPr>
        <xdr:cNvPr id="533" name="楕円 532"/>
        <xdr:cNvSpPr/>
      </xdr:nvSpPr>
      <xdr:spPr>
        <a:xfrm>
          <a:off x="15430500" y="663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45022</xdr:rowOff>
    </xdr:from>
    <xdr:ext cx="469744" cy="259045"/>
    <xdr:sp macro="" textlink="">
      <xdr:nvSpPr>
        <xdr:cNvPr id="534" name="テキスト ボックス 533"/>
        <xdr:cNvSpPr txBox="1"/>
      </xdr:nvSpPr>
      <xdr:spPr>
        <a:xfrm>
          <a:off x="15246428" y="67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151961</xdr:rowOff>
    </xdr:from>
    <xdr:to>
      <xdr:col>76</xdr:col>
      <xdr:colOff>165100</xdr:colOff>
      <xdr:row>39</xdr:row>
      <xdr:rowOff>82111</xdr:rowOff>
    </xdr:to>
    <xdr:sp macro="" textlink="">
      <xdr:nvSpPr>
        <xdr:cNvPr id="535" name="楕円 534"/>
        <xdr:cNvSpPr/>
      </xdr:nvSpPr>
      <xdr:spPr>
        <a:xfrm>
          <a:off x="14541500" y="66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73238</xdr:rowOff>
    </xdr:from>
    <xdr:ext cx="469744" cy="259045"/>
    <xdr:sp macro="" textlink="">
      <xdr:nvSpPr>
        <xdr:cNvPr id="536" name="テキスト ボックス 535"/>
        <xdr:cNvSpPr txBox="1"/>
      </xdr:nvSpPr>
      <xdr:spPr>
        <a:xfrm>
          <a:off x="14357428" y="675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38249</xdr:rowOff>
    </xdr:from>
    <xdr:to>
      <xdr:col>72</xdr:col>
      <xdr:colOff>38100</xdr:colOff>
      <xdr:row>39</xdr:row>
      <xdr:rowOff>139849</xdr:rowOff>
    </xdr:to>
    <xdr:sp macro="" textlink="">
      <xdr:nvSpPr>
        <xdr:cNvPr id="537" name="楕円 536"/>
        <xdr:cNvSpPr/>
      </xdr:nvSpPr>
      <xdr:spPr>
        <a:xfrm>
          <a:off x="13652500" y="67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130976</xdr:rowOff>
    </xdr:from>
    <xdr:ext cx="378565" cy="259045"/>
    <xdr:sp macro="" textlink="">
      <xdr:nvSpPr>
        <xdr:cNvPr id="538" name="テキスト ボックス 537"/>
        <xdr:cNvSpPr txBox="1"/>
      </xdr:nvSpPr>
      <xdr:spPr>
        <a:xfrm>
          <a:off x="13514017" y="681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18817</xdr:rowOff>
    </xdr:from>
    <xdr:to>
      <xdr:col>67</xdr:col>
      <xdr:colOff>101600</xdr:colOff>
      <xdr:row>39</xdr:row>
      <xdr:rowOff>120417</xdr:rowOff>
    </xdr:to>
    <xdr:sp macro="" textlink="">
      <xdr:nvSpPr>
        <xdr:cNvPr id="539" name="楕円 538"/>
        <xdr:cNvSpPr/>
      </xdr:nvSpPr>
      <xdr:spPr>
        <a:xfrm>
          <a:off x="12763500" y="670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111544</xdr:rowOff>
    </xdr:from>
    <xdr:ext cx="469744" cy="259045"/>
    <xdr:sp macro="" textlink="">
      <xdr:nvSpPr>
        <xdr:cNvPr id="540" name="テキスト ボックス 539"/>
        <xdr:cNvSpPr txBox="1"/>
      </xdr:nvSpPr>
      <xdr:spPr>
        <a:xfrm>
          <a:off x="12579428" y="679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110502</xdr:rowOff>
    </xdr:from>
    <xdr:to>
      <xdr:col>85</xdr:col>
      <xdr:colOff>127000</xdr:colOff>
      <xdr:row>78</xdr:row>
      <xdr:rowOff>117411</xdr:rowOff>
    </xdr:to>
    <xdr:cxnSp macro="">
      <xdr:nvCxnSpPr>
        <xdr:cNvPr id="622" name="直線コネクタ 621"/>
        <xdr:cNvCxnSpPr/>
      </xdr:nvCxnSpPr>
      <xdr:spPr>
        <a:xfrm>
          <a:off x="15481300" y="13483602"/>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105963</xdr:rowOff>
    </xdr:from>
    <xdr:to>
      <xdr:col>81</xdr:col>
      <xdr:colOff>50800</xdr:colOff>
      <xdr:row>78</xdr:row>
      <xdr:rowOff>110502</xdr:rowOff>
    </xdr:to>
    <xdr:cxnSp macro="">
      <xdr:nvCxnSpPr>
        <xdr:cNvPr id="625" name="直線コネクタ 624"/>
        <xdr:cNvCxnSpPr/>
      </xdr:nvCxnSpPr>
      <xdr:spPr>
        <a:xfrm>
          <a:off x="14592300" y="13479063"/>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105963</xdr:rowOff>
    </xdr:from>
    <xdr:to>
      <xdr:col>76</xdr:col>
      <xdr:colOff>114300</xdr:colOff>
      <xdr:row>78</xdr:row>
      <xdr:rowOff>109189</xdr:rowOff>
    </xdr:to>
    <xdr:cxnSp macro="">
      <xdr:nvCxnSpPr>
        <xdr:cNvPr id="628" name="直線コネクタ 627"/>
        <xdr:cNvCxnSpPr/>
      </xdr:nvCxnSpPr>
      <xdr:spPr>
        <a:xfrm flipV="1">
          <a:off x="13703300" y="13479063"/>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109189</xdr:rowOff>
    </xdr:from>
    <xdr:to>
      <xdr:col>71</xdr:col>
      <xdr:colOff>177800</xdr:colOff>
      <xdr:row>78</xdr:row>
      <xdr:rowOff>129158</xdr:rowOff>
    </xdr:to>
    <xdr:cxnSp macro="">
      <xdr:nvCxnSpPr>
        <xdr:cNvPr id="631" name="直線コネクタ 630"/>
        <xdr:cNvCxnSpPr/>
      </xdr:nvCxnSpPr>
      <xdr:spPr>
        <a:xfrm flipV="1">
          <a:off x="12814300" y="13482289"/>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66611</xdr:rowOff>
    </xdr:from>
    <xdr:to>
      <xdr:col>85</xdr:col>
      <xdr:colOff>177800</xdr:colOff>
      <xdr:row>78</xdr:row>
      <xdr:rowOff>168211</xdr:rowOff>
    </xdr:to>
    <xdr:sp macro="" textlink="">
      <xdr:nvSpPr>
        <xdr:cNvPr id="641" name="楕円 640"/>
        <xdr:cNvSpPr/>
      </xdr:nvSpPr>
      <xdr:spPr>
        <a:xfrm>
          <a:off x="162687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152988</xdr:rowOff>
    </xdr:from>
    <xdr:ext cx="534377" cy="259045"/>
    <xdr:sp macro="" textlink="">
      <xdr:nvSpPr>
        <xdr:cNvPr id="642" name="公債費該当値テキスト"/>
        <xdr:cNvSpPr txBox="1"/>
      </xdr:nvSpPr>
      <xdr:spPr>
        <a:xfrm>
          <a:off x="16370300" y="1335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59702</xdr:rowOff>
    </xdr:from>
    <xdr:to>
      <xdr:col>81</xdr:col>
      <xdr:colOff>101600</xdr:colOff>
      <xdr:row>78</xdr:row>
      <xdr:rowOff>161302</xdr:rowOff>
    </xdr:to>
    <xdr:sp macro="" textlink="">
      <xdr:nvSpPr>
        <xdr:cNvPr id="643" name="楕円 642"/>
        <xdr:cNvSpPr/>
      </xdr:nvSpPr>
      <xdr:spPr>
        <a:xfrm>
          <a:off x="15430500" y="134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152429</xdr:rowOff>
    </xdr:from>
    <xdr:ext cx="534377" cy="259045"/>
    <xdr:sp macro="" textlink="">
      <xdr:nvSpPr>
        <xdr:cNvPr id="644" name="テキスト ボックス 643"/>
        <xdr:cNvSpPr txBox="1"/>
      </xdr:nvSpPr>
      <xdr:spPr>
        <a:xfrm>
          <a:off x="15214111" y="135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55163</xdr:rowOff>
    </xdr:from>
    <xdr:to>
      <xdr:col>76</xdr:col>
      <xdr:colOff>165100</xdr:colOff>
      <xdr:row>78</xdr:row>
      <xdr:rowOff>156763</xdr:rowOff>
    </xdr:to>
    <xdr:sp macro="" textlink="">
      <xdr:nvSpPr>
        <xdr:cNvPr id="645" name="楕円 644"/>
        <xdr:cNvSpPr/>
      </xdr:nvSpPr>
      <xdr:spPr>
        <a:xfrm>
          <a:off x="14541500" y="134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147890</xdr:rowOff>
    </xdr:from>
    <xdr:ext cx="534377" cy="259045"/>
    <xdr:sp macro="" textlink="">
      <xdr:nvSpPr>
        <xdr:cNvPr id="646" name="テキスト ボックス 645"/>
        <xdr:cNvSpPr txBox="1"/>
      </xdr:nvSpPr>
      <xdr:spPr>
        <a:xfrm>
          <a:off x="14325111" y="135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58389</xdr:rowOff>
    </xdr:from>
    <xdr:to>
      <xdr:col>72</xdr:col>
      <xdr:colOff>38100</xdr:colOff>
      <xdr:row>78</xdr:row>
      <xdr:rowOff>159989</xdr:rowOff>
    </xdr:to>
    <xdr:sp macro="" textlink="">
      <xdr:nvSpPr>
        <xdr:cNvPr id="647" name="楕円 646"/>
        <xdr:cNvSpPr/>
      </xdr:nvSpPr>
      <xdr:spPr>
        <a:xfrm>
          <a:off x="13652500" y="134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151116</xdr:rowOff>
    </xdr:from>
    <xdr:ext cx="534377" cy="259045"/>
    <xdr:sp macro="" textlink="">
      <xdr:nvSpPr>
        <xdr:cNvPr id="648" name="テキスト ボックス 647"/>
        <xdr:cNvSpPr txBox="1"/>
      </xdr:nvSpPr>
      <xdr:spPr>
        <a:xfrm>
          <a:off x="13436111" y="13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78358</xdr:rowOff>
    </xdr:from>
    <xdr:to>
      <xdr:col>67</xdr:col>
      <xdr:colOff>101600</xdr:colOff>
      <xdr:row>79</xdr:row>
      <xdr:rowOff>8508</xdr:rowOff>
    </xdr:to>
    <xdr:sp macro="" textlink="">
      <xdr:nvSpPr>
        <xdr:cNvPr id="649" name="楕円 648"/>
        <xdr:cNvSpPr/>
      </xdr:nvSpPr>
      <xdr:spPr>
        <a:xfrm>
          <a:off x="12763500" y="134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171085</xdr:rowOff>
    </xdr:from>
    <xdr:ext cx="534377" cy="259045"/>
    <xdr:sp macro="" textlink="">
      <xdr:nvSpPr>
        <xdr:cNvPr id="650" name="テキスト ボックス 649"/>
        <xdr:cNvSpPr txBox="1"/>
      </xdr:nvSpPr>
      <xdr:spPr>
        <a:xfrm>
          <a:off x="12547111" y="1354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69534</xdr:rowOff>
    </xdr:from>
    <xdr:to>
      <xdr:col>85</xdr:col>
      <xdr:colOff>127000</xdr:colOff>
      <xdr:row>98</xdr:row>
      <xdr:rowOff>84443</xdr:rowOff>
    </xdr:to>
    <xdr:cxnSp macro="">
      <xdr:nvCxnSpPr>
        <xdr:cNvPr id="677" name="直線コネクタ 676"/>
        <xdr:cNvCxnSpPr/>
      </xdr:nvCxnSpPr>
      <xdr:spPr>
        <a:xfrm flipV="1">
          <a:off x="15481300" y="16871634"/>
          <a:ext cx="8382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84443</xdr:rowOff>
    </xdr:from>
    <xdr:to>
      <xdr:col>81</xdr:col>
      <xdr:colOff>50800</xdr:colOff>
      <xdr:row>98</xdr:row>
      <xdr:rowOff>111075</xdr:rowOff>
    </xdr:to>
    <xdr:cxnSp macro="">
      <xdr:nvCxnSpPr>
        <xdr:cNvPr id="680" name="直線コネクタ 679"/>
        <xdr:cNvCxnSpPr/>
      </xdr:nvCxnSpPr>
      <xdr:spPr>
        <a:xfrm flipV="1">
          <a:off x="14592300" y="16886543"/>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96179</xdr:rowOff>
    </xdr:from>
    <xdr:to>
      <xdr:col>76</xdr:col>
      <xdr:colOff>114300</xdr:colOff>
      <xdr:row>98</xdr:row>
      <xdr:rowOff>111075</xdr:rowOff>
    </xdr:to>
    <xdr:cxnSp macro="">
      <xdr:nvCxnSpPr>
        <xdr:cNvPr id="683" name="直線コネクタ 682"/>
        <xdr:cNvCxnSpPr/>
      </xdr:nvCxnSpPr>
      <xdr:spPr>
        <a:xfrm>
          <a:off x="13703300" y="16898279"/>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19996</xdr:rowOff>
    </xdr:from>
    <xdr:to>
      <xdr:col>71</xdr:col>
      <xdr:colOff>177800</xdr:colOff>
      <xdr:row>98</xdr:row>
      <xdr:rowOff>96179</xdr:rowOff>
    </xdr:to>
    <xdr:cxnSp macro="">
      <xdr:nvCxnSpPr>
        <xdr:cNvPr id="686" name="直線コネクタ 685"/>
        <xdr:cNvCxnSpPr/>
      </xdr:nvCxnSpPr>
      <xdr:spPr>
        <a:xfrm>
          <a:off x="12814300" y="16650646"/>
          <a:ext cx="889000" cy="24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18734</xdr:rowOff>
    </xdr:from>
    <xdr:to>
      <xdr:col>85</xdr:col>
      <xdr:colOff>177800</xdr:colOff>
      <xdr:row>98</xdr:row>
      <xdr:rowOff>120334</xdr:rowOff>
    </xdr:to>
    <xdr:sp macro="" textlink="">
      <xdr:nvSpPr>
        <xdr:cNvPr id="696" name="楕円 695"/>
        <xdr:cNvSpPr/>
      </xdr:nvSpPr>
      <xdr:spPr>
        <a:xfrm>
          <a:off x="16268700" y="168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33643</xdr:rowOff>
    </xdr:from>
    <xdr:to>
      <xdr:col>81</xdr:col>
      <xdr:colOff>101600</xdr:colOff>
      <xdr:row>98</xdr:row>
      <xdr:rowOff>135243</xdr:rowOff>
    </xdr:to>
    <xdr:sp macro="" textlink="">
      <xdr:nvSpPr>
        <xdr:cNvPr id="698" name="楕円 697"/>
        <xdr:cNvSpPr/>
      </xdr:nvSpPr>
      <xdr:spPr>
        <a:xfrm>
          <a:off x="15430500" y="168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126370</xdr:rowOff>
    </xdr:from>
    <xdr:ext cx="534377" cy="259045"/>
    <xdr:sp macro="" textlink="">
      <xdr:nvSpPr>
        <xdr:cNvPr id="699" name="テキスト ボックス 698"/>
        <xdr:cNvSpPr txBox="1"/>
      </xdr:nvSpPr>
      <xdr:spPr>
        <a:xfrm>
          <a:off x="15214111" y="1692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60275</xdr:rowOff>
    </xdr:from>
    <xdr:to>
      <xdr:col>76</xdr:col>
      <xdr:colOff>165100</xdr:colOff>
      <xdr:row>98</xdr:row>
      <xdr:rowOff>161875</xdr:rowOff>
    </xdr:to>
    <xdr:sp macro="" textlink="">
      <xdr:nvSpPr>
        <xdr:cNvPr id="700" name="楕円 699"/>
        <xdr:cNvSpPr/>
      </xdr:nvSpPr>
      <xdr:spPr>
        <a:xfrm>
          <a:off x="14541500" y="168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153002</xdr:rowOff>
    </xdr:from>
    <xdr:ext cx="469744" cy="259045"/>
    <xdr:sp macro="" textlink="">
      <xdr:nvSpPr>
        <xdr:cNvPr id="701" name="テキスト ボックス 700"/>
        <xdr:cNvSpPr txBox="1"/>
      </xdr:nvSpPr>
      <xdr:spPr>
        <a:xfrm>
          <a:off x="14357428" y="1695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45379</xdr:rowOff>
    </xdr:from>
    <xdr:to>
      <xdr:col>72</xdr:col>
      <xdr:colOff>38100</xdr:colOff>
      <xdr:row>98</xdr:row>
      <xdr:rowOff>146979</xdr:rowOff>
    </xdr:to>
    <xdr:sp macro="" textlink="">
      <xdr:nvSpPr>
        <xdr:cNvPr id="702" name="楕円 701"/>
        <xdr:cNvSpPr/>
      </xdr:nvSpPr>
      <xdr:spPr>
        <a:xfrm>
          <a:off x="13652500" y="168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138106</xdr:rowOff>
    </xdr:from>
    <xdr:ext cx="469744" cy="259045"/>
    <xdr:sp macro="" textlink="">
      <xdr:nvSpPr>
        <xdr:cNvPr id="703" name="テキスト ボックス 702"/>
        <xdr:cNvSpPr txBox="1"/>
      </xdr:nvSpPr>
      <xdr:spPr>
        <a:xfrm>
          <a:off x="13468428" y="1694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140646</xdr:rowOff>
    </xdr:from>
    <xdr:to>
      <xdr:col>67</xdr:col>
      <xdr:colOff>101600</xdr:colOff>
      <xdr:row>97</xdr:row>
      <xdr:rowOff>70796</xdr:rowOff>
    </xdr:to>
    <xdr:sp macro="" textlink="">
      <xdr:nvSpPr>
        <xdr:cNvPr id="704" name="楕円 703"/>
        <xdr:cNvSpPr/>
      </xdr:nvSpPr>
      <xdr:spPr>
        <a:xfrm>
          <a:off x="12763500" y="165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87323</xdr:rowOff>
    </xdr:from>
    <xdr:ext cx="534377" cy="259045"/>
    <xdr:sp macro="" textlink="">
      <xdr:nvSpPr>
        <xdr:cNvPr id="705" name="テキスト ボックス 704"/>
        <xdr:cNvSpPr txBox="1"/>
      </xdr:nvSpPr>
      <xdr:spPr>
        <a:xfrm>
          <a:off x="12547111" y="163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127264</xdr:rowOff>
    </xdr:from>
    <xdr:to>
      <xdr:col>116</xdr:col>
      <xdr:colOff>63500</xdr:colOff>
      <xdr:row>36</xdr:row>
      <xdr:rowOff>144775</xdr:rowOff>
    </xdr:to>
    <xdr:cxnSp macro="">
      <xdr:nvCxnSpPr>
        <xdr:cNvPr id="732" name="直線コネクタ 731"/>
        <xdr:cNvCxnSpPr/>
      </xdr:nvCxnSpPr>
      <xdr:spPr>
        <a:xfrm flipV="1">
          <a:off x="21323300" y="6299464"/>
          <a:ext cx="8382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144775</xdr:rowOff>
    </xdr:from>
    <xdr:to>
      <xdr:col>111</xdr:col>
      <xdr:colOff>177800</xdr:colOff>
      <xdr:row>36</xdr:row>
      <xdr:rowOff>161280</xdr:rowOff>
    </xdr:to>
    <xdr:cxnSp macro="">
      <xdr:nvCxnSpPr>
        <xdr:cNvPr id="735" name="直線コネクタ 734"/>
        <xdr:cNvCxnSpPr/>
      </xdr:nvCxnSpPr>
      <xdr:spPr>
        <a:xfrm flipV="1">
          <a:off x="20434300" y="6316975"/>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161280</xdr:rowOff>
    </xdr:from>
    <xdr:to>
      <xdr:col>107</xdr:col>
      <xdr:colOff>50800</xdr:colOff>
      <xdr:row>37</xdr:row>
      <xdr:rowOff>5649</xdr:rowOff>
    </xdr:to>
    <xdr:cxnSp macro="">
      <xdr:nvCxnSpPr>
        <xdr:cNvPr id="738" name="直線コネクタ 737"/>
        <xdr:cNvCxnSpPr/>
      </xdr:nvCxnSpPr>
      <xdr:spPr>
        <a:xfrm flipV="1">
          <a:off x="19545300" y="6333480"/>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5649</xdr:rowOff>
    </xdr:from>
    <xdr:to>
      <xdr:col>102</xdr:col>
      <xdr:colOff>114300</xdr:colOff>
      <xdr:row>37</xdr:row>
      <xdr:rowOff>28737</xdr:rowOff>
    </xdr:to>
    <xdr:cxnSp macro="">
      <xdr:nvCxnSpPr>
        <xdr:cNvPr id="741" name="直線コネクタ 740"/>
        <xdr:cNvCxnSpPr/>
      </xdr:nvCxnSpPr>
      <xdr:spPr>
        <a:xfrm flipV="1">
          <a:off x="18656300" y="6349299"/>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76464</xdr:rowOff>
    </xdr:from>
    <xdr:to>
      <xdr:col>116</xdr:col>
      <xdr:colOff>114300</xdr:colOff>
      <xdr:row>37</xdr:row>
      <xdr:rowOff>6614</xdr:rowOff>
    </xdr:to>
    <xdr:sp macro="" textlink="">
      <xdr:nvSpPr>
        <xdr:cNvPr id="751" name="楕円 750"/>
        <xdr:cNvSpPr/>
      </xdr:nvSpPr>
      <xdr:spPr>
        <a:xfrm>
          <a:off x="22110700" y="62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99341</xdr:rowOff>
    </xdr:from>
    <xdr:ext cx="469744" cy="259045"/>
    <xdr:sp macro="" textlink="">
      <xdr:nvSpPr>
        <xdr:cNvPr id="752" name="投資及び出資金該当値テキスト"/>
        <xdr:cNvSpPr txBox="1"/>
      </xdr:nvSpPr>
      <xdr:spPr>
        <a:xfrm>
          <a:off x="22212300" y="610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93975</xdr:rowOff>
    </xdr:from>
    <xdr:to>
      <xdr:col>112</xdr:col>
      <xdr:colOff>38100</xdr:colOff>
      <xdr:row>37</xdr:row>
      <xdr:rowOff>24125</xdr:rowOff>
    </xdr:to>
    <xdr:sp macro="" textlink="">
      <xdr:nvSpPr>
        <xdr:cNvPr id="753" name="楕円 752"/>
        <xdr:cNvSpPr/>
      </xdr:nvSpPr>
      <xdr:spPr>
        <a:xfrm>
          <a:off x="21272500" y="62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40652</xdr:rowOff>
    </xdr:from>
    <xdr:ext cx="469744" cy="259045"/>
    <xdr:sp macro="" textlink="">
      <xdr:nvSpPr>
        <xdr:cNvPr id="754" name="テキスト ボックス 753"/>
        <xdr:cNvSpPr txBox="1"/>
      </xdr:nvSpPr>
      <xdr:spPr>
        <a:xfrm>
          <a:off x="21088428" y="604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110480</xdr:rowOff>
    </xdr:from>
    <xdr:to>
      <xdr:col>107</xdr:col>
      <xdr:colOff>101600</xdr:colOff>
      <xdr:row>37</xdr:row>
      <xdr:rowOff>40630</xdr:rowOff>
    </xdr:to>
    <xdr:sp macro="" textlink="">
      <xdr:nvSpPr>
        <xdr:cNvPr id="755" name="楕円 754"/>
        <xdr:cNvSpPr/>
      </xdr:nvSpPr>
      <xdr:spPr>
        <a:xfrm>
          <a:off x="20383500" y="62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57157</xdr:rowOff>
    </xdr:from>
    <xdr:ext cx="469744" cy="259045"/>
    <xdr:sp macro="" textlink="">
      <xdr:nvSpPr>
        <xdr:cNvPr id="756" name="テキスト ボックス 755"/>
        <xdr:cNvSpPr txBox="1"/>
      </xdr:nvSpPr>
      <xdr:spPr>
        <a:xfrm>
          <a:off x="20199428" y="6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126299</xdr:rowOff>
    </xdr:from>
    <xdr:to>
      <xdr:col>102</xdr:col>
      <xdr:colOff>165100</xdr:colOff>
      <xdr:row>37</xdr:row>
      <xdr:rowOff>56449</xdr:rowOff>
    </xdr:to>
    <xdr:sp macro="" textlink="">
      <xdr:nvSpPr>
        <xdr:cNvPr id="757" name="楕円 756"/>
        <xdr:cNvSpPr/>
      </xdr:nvSpPr>
      <xdr:spPr>
        <a:xfrm>
          <a:off x="19494500" y="62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72976</xdr:rowOff>
    </xdr:from>
    <xdr:ext cx="469744" cy="259045"/>
    <xdr:sp macro="" textlink="">
      <xdr:nvSpPr>
        <xdr:cNvPr id="758" name="テキスト ボックス 757"/>
        <xdr:cNvSpPr txBox="1"/>
      </xdr:nvSpPr>
      <xdr:spPr>
        <a:xfrm>
          <a:off x="19310428" y="607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149387</xdr:rowOff>
    </xdr:from>
    <xdr:to>
      <xdr:col>98</xdr:col>
      <xdr:colOff>38100</xdr:colOff>
      <xdr:row>37</xdr:row>
      <xdr:rowOff>79537</xdr:rowOff>
    </xdr:to>
    <xdr:sp macro="" textlink="">
      <xdr:nvSpPr>
        <xdr:cNvPr id="759" name="楕円 758"/>
        <xdr:cNvSpPr/>
      </xdr:nvSpPr>
      <xdr:spPr>
        <a:xfrm>
          <a:off x="18605500" y="63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96064</xdr:rowOff>
    </xdr:from>
    <xdr:ext cx="469744" cy="259045"/>
    <xdr:sp macro="" textlink="">
      <xdr:nvSpPr>
        <xdr:cNvPr id="760" name="テキスト ボックス 759"/>
        <xdr:cNvSpPr txBox="1"/>
      </xdr:nvSpPr>
      <xdr:spPr>
        <a:xfrm>
          <a:off x="18421428" y="60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40194</xdr:rowOff>
    </xdr:from>
    <xdr:to>
      <xdr:col>116</xdr:col>
      <xdr:colOff>63500</xdr:colOff>
      <xdr:row>59</xdr:row>
      <xdr:rowOff>40455</xdr:rowOff>
    </xdr:to>
    <xdr:cxnSp macro="">
      <xdr:nvCxnSpPr>
        <xdr:cNvPr id="791" name="直線コネクタ 790"/>
        <xdr:cNvCxnSpPr/>
      </xdr:nvCxnSpPr>
      <xdr:spPr>
        <a:xfrm flipV="1">
          <a:off x="21323300" y="10155744"/>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40259</xdr:rowOff>
    </xdr:from>
    <xdr:to>
      <xdr:col>111</xdr:col>
      <xdr:colOff>177800</xdr:colOff>
      <xdr:row>59</xdr:row>
      <xdr:rowOff>40455</xdr:rowOff>
    </xdr:to>
    <xdr:cxnSp macro="">
      <xdr:nvCxnSpPr>
        <xdr:cNvPr id="794" name="直線コネクタ 793"/>
        <xdr:cNvCxnSpPr/>
      </xdr:nvCxnSpPr>
      <xdr:spPr>
        <a:xfrm>
          <a:off x="20434300" y="10155809"/>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40259</xdr:rowOff>
    </xdr:from>
    <xdr:to>
      <xdr:col>107</xdr:col>
      <xdr:colOff>50800</xdr:colOff>
      <xdr:row>59</xdr:row>
      <xdr:rowOff>41108</xdr:rowOff>
    </xdr:to>
    <xdr:cxnSp macro="">
      <xdr:nvCxnSpPr>
        <xdr:cNvPr id="797" name="直線コネクタ 796"/>
        <xdr:cNvCxnSpPr/>
      </xdr:nvCxnSpPr>
      <xdr:spPr>
        <a:xfrm flipV="1">
          <a:off x="19545300" y="10155809"/>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41108</xdr:rowOff>
    </xdr:from>
    <xdr:to>
      <xdr:col>102</xdr:col>
      <xdr:colOff>114300</xdr:colOff>
      <xdr:row>59</xdr:row>
      <xdr:rowOff>41435</xdr:rowOff>
    </xdr:to>
    <xdr:cxnSp macro="">
      <xdr:nvCxnSpPr>
        <xdr:cNvPr id="800" name="直線コネクタ 799"/>
        <xdr:cNvCxnSpPr/>
      </xdr:nvCxnSpPr>
      <xdr:spPr>
        <a:xfrm flipV="1">
          <a:off x="18656300" y="1015665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160844</xdr:rowOff>
    </xdr:from>
    <xdr:to>
      <xdr:col>116</xdr:col>
      <xdr:colOff>114300</xdr:colOff>
      <xdr:row>59</xdr:row>
      <xdr:rowOff>90994</xdr:rowOff>
    </xdr:to>
    <xdr:sp macro="" textlink="">
      <xdr:nvSpPr>
        <xdr:cNvPr id="810" name="楕円 809"/>
        <xdr:cNvSpPr/>
      </xdr:nvSpPr>
      <xdr:spPr>
        <a:xfrm>
          <a:off x="22110700" y="101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75771</xdr:rowOff>
    </xdr:from>
    <xdr:ext cx="469744" cy="259045"/>
    <xdr:sp macro="" textlink="">
      <xdr:nvSpPr>
        <xdr:cNvPr id="811" name="貸付金該当値テキスト"/>
        <xdr:cNvSpPr txBox="1"/>
      </xdr:nvSpPr>
      <xdr:spPr>
        <a:xfrm>
          <a:off x="22212300" y="1001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161105</xdr:rowOff>
    </xdr:from>
    <xdr:to>
      <xdr:col>112</xdr:col>
      <xdr:colOff>38100</xdr:colOff>
      <xdr:row>59</xdr:row>
      <xdr:rowOff>91255</xdr:rowOff>
    </xdr:to>
    <xdr:sp macro="" textlink="">
      <xdr:nvSpPr>
        <xdr:cNvPr id="812" name="楕円 811"/>
        <xdr:cNvSpPr/>
      </xdr:nvSpPr>
      <xdr:spPr>
        <a:xfrm>
          <a:off x="21272500" y="101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82382</xdr:rowOff>
    </xdr:from>
    <xdr:ext cx="469744" cy="259045"/>
    <xdr:sp macro="" textlink="">
      <xdr:nvSpPr>
        <xdr:cNvPr id="813" name="テキスト ボックス 812"/>
        <xdr:cNvSpPr txBox="1"/>
      </xdr:nvSpPr>
      <xdr:spPr>
        <a:xfrm>
          <a:off x="21088428" y="1019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160909</xdr:rowOff>
    </xdr:from>
    <xdr:to>
      <xdr:col>107</xdr:col>
      <xdr:colOff>101600</xdr:colOff>
      <xdr:row>59</xdr:row>
      <xdr:rowOff>91059</xdr:rowOff>
    </xdr:to>
    <xdr:sp macro="" textlink="">
      <xdr:nvSpPr>
        <xdr:cNvPr id="814" name="楕円 813"/>
        <xdr:cNvSpPr/>
      </xdr:nvSpPr>
      <xdr:spPr>
        <a:xfrm>
          <a:off x="20383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82186</xdr:rowOff>
    </xdr:from>
    <xdr:ext cx="469744" cy="259045"/>
    <xdr:sp macro="" textlink="">
      <xdr:nvSpPr>
        <xdr:cNvPr id="815" name="テキスト ボックス 814"/>
        <xdr:cNvSpPr txBox="1"/>
      </xdr:nvSpPr>
      <xdr:spPr>
        <a:xfrm>
          <a:off x="20199428" y="101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161758</xdr:rowOff>
    </xdr:from>
    <xdr:to>
      <xdr:col>102</xdr:col>
      <xdr:colOff>165100</xdr:colOff>
      <xdr:row>59</xdr:row>
      <xdr:rowOff>91908</xdr:rowOff>
    </xdr:to>
    <xdr:sp macro="" textlink="">
      <xdr:nvSpPr>
        <xdr:cNvPr id="816" name="楕円 815"/>
        <xdr:cNvSpPr/>
      </xdr:nvSpPr>
      <xdr:spPr>
        <a:xfrm>
          <a:off x="19494500" y="101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83035</xdr:rowOff>
    </xdr:from>
    <xdr:ext cx="469744" cy="259045"/>
    <xdr:sp macro="" textlink="">
      <xdr:nvSpPr>
        <xdr:cNvPr id="817" name="テキスト ボックス 816"/>
        <xdr:cNvSpPr txBox="1"/>
      </xdr:nvSpPr>
      <xdr:spPr>
        <a:xfrm>
          <a:off x="19310428" y="1019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162085</xdr:rowOff>
    </xdr:from>
    <xdr:to>
      <xdr:col>98</xdr:col>
      <xdr:colOff>38100</xdr:colOff>
      <xdr:row>59</xdr:row>
      <xdr:rowOff>92235</xdr:rowOff>
    </xdr:to>
    <xdr:sp macro="" textlink="">
      <xdr:nvSpPr>
        <xdr:cNvPr id="818" name="楕円 817"/>
        <xdr:cNvSpPr/>
      </xdr:nvSpPr>
      <xdr:spPr>
        <a:xfrm>
          <a:off x="18605500" y="101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83362</xdr:rowOff>
    </xdr:from>
    <xdr:ext cx="469744" cy="259045"/>
    <xdr:sp macro="" textlink="">
      <xdr:nvSpPr>
        <xdr:cNvPr id="819" name="テキスト ボックス 818"/>
        <xdr:cNvSpPr txBox="1"/>
      </xdr:nvSpPr>
      <xdr:spPr>
        <a:xfrm>
          <a:off x="18421428" y="101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147031</xdr:rowOff>
    </xdr:from>
    <xdr:to>
      <xdr:col>116</xdr:col>
      <xdr:colOff>63500</xdr:colOff>
      <xdr:row>76</xdr:row>
      <xdr:rowOff>29597</xdr:rowOff>
    </xdr:to>
    <xdr:cxnSp macro="">
      <xdr:nvCxnSpPr>
        <xdr:cNvPr id="851" name="直線コネクタ 850"/>
        <xdr:cNvCxnSpPr/>
      </xdr:nvCxnSpPr>
      <xdr:spPr>
        <a:xfrm flipV="1">
          <a:off x="21323300" y="13005781"/>
          <a:ext cx="838200" cy="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3274</xdr:rowOff>
    </xdr:from>
    <xdr:to>
      <xdr:col>111</xdr:col>
      <xdr:colOff>177800</xdr:colOff>
      <xdr:row>76</xdr:row>
      <xdr:rowOff>29597</xdr:rowOff>
    </xdr:to>
    <xdr:cxnSp macro="">
      <xdr:nvCxnSpPr>
        <xdr:cNvPr id="854" name="直線コネクタ 853"/>
        <xdr:cNvCxnSpPr/>
      </xdr:nvCxnSpPr>
      <xdr:spPr>
        <a:xfrm>
          <a:off x="20434300" y="13033474"/>
          <a:ext cx="889000" cy="2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3274</xdr:rowOff>
    </xdr:from>
    <xdr:to>
      <xdr:col>107</xdr:col>
      <xdr:colOff>50800</xdr:colOff>
      <xdr:row>76</xdr:row>
      <xdr:rowOff>40667</xdr:rowOff>
    </xdr:to>
    <xdr:cxnSp macro="">
      <xdr:nvCxnSpPr>
        <xdr:cNvPr id="857" name="直線コネクタ 856"/>
        <xdr:cNvCxnSpPr/>
      </xdr:nvCxnSpPr>
      <xdr:spPr>
        <a:xfrm flipV="1">
          <a:off x="19545300" y="13033474"/>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40667</xdr:rowOff>
    </xdr:from>
    <xdr:to>
      <xdr:col>102</xdr:col>
      <xdr:colOff>114300</xdr:colOff>
      <xdr:row>76</xdr:row>
      <xdr:rowOff>57045</xdr:rowOff>
    </xdr:to>
    <xdr:cxnSp macro="">
      <xdr:nvCxnSpPr>
        <xdr:cNvPr id="860" name="直線コネクタ 859"/>
        <xdr:cNvCxnSpPr/>
      </xdr:nvCxnSpPr>
      <xdr:spPr>
        <a:xfrm flipV="1">
          <a:off x="18656300" y="13070867"/>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96231</xdr:rowOff>
    </xdr:from>
    <xdr:to>
      <xdr:col>116</xdr:col>
      <xdr:colOff>114300</xdr:colOff>
      <xdr:row>76</xdr:row>
      <xdr:rowOff>26381</xdr:rowOff>
    </xdr:to>
    <xdr:sp macro="" textlink="">
      <xdr:nvSpPr>
        <xdr:cNvPr id="870" name="楕円 869"/>
        <xdr:cNvSpPr/>
      </xdr:nvSpPr>
      <xdr:spPr>
        <a:xfrm>
          <a:off x="22110700" y="1295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74658</xdr:rowOff>
    </xdr:from>
    <xdr:ext cx="534377" cy="259045"/>
    <xdr:sp macro="" textlink="">
      <xdr:nvSpPr>
        <xdr:cNvPr id="871" name="繰出金該当値テキスト"/>
        <xdr:cNvSpPr txBox="1"/>
      </xdr:nvSpPr>
      <xdr:spPr>
        <a:xfrm>
          <a:off x="22212300" y="1293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150247</xdr:rowOff>
    </xdr:from>
    <xdr:to>
      <xdr:col>112</xdr:col>
      <xdr:colOff>38100</xdr:colOff>
      <xdr:row>76</xdr:row>
      <xdr:rowOff>80397</xdr:rowOff>
    </xdr:to>
    <xdr:sp macro="" textlink="">
      <xdr:nvSpPr>
        <xdr:cNvPr id="872" name="楕円 871"/>
        <xdr:cNvSpPr/>
      </xdr:nvSpPr>
      <xdr:spPr>
        <a:xfrm>
          <a:off x="21272500" y="13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71524</xdr:rowOff>
    </xdr:from>
    <xdr:ext cx="534377" cy="259045"/>
    <xdr:sp macro="" textlink="">
      <xdr:nvSpPr>
        <xdr:cNvPr id="873" name="テキスト ボックス 872"/>
        <xdr:cNvSpPr txBox="1"/>
      </xdr:nvSpPr>
      <xdr:spPr>
        <a:xfrm>
          <a:off x="21056111" y="131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123925</xdr:rowOff>
    </xdr:from>
    <xdr:to>
      <xdr:col>107</xdr:col>
      <xdr:colOff>101600</xdr:colOff>
      <xdr:row>76</xdr:row>
      <xdr:rowOff>54074</xdr:rowOff>
    </xdr:to>
    <xdr:sp macro="" textlink="">
      <xdr:nvSpPr>
        <xdr:cNvPr id="874" name="楕円 873"/>
        <xdr:cNvSpPr/>
      </xdr:nvSpPr>
      <xdr:spPr>
        <a:xfrm>
          <a:off x="20383500" y="129826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45201</xdr:rowOff>
    </xdr:from>
    <xdr:ext cx="534377" cy="259045"/>
    <xdr:sp macro="" textlink="">
      <xdr:nvSpPr>
        <xdr:cNvPr id="875" name="テキスト ボックス 874"/>
        <xdr:cNvSpPr txBox="1"/>
      </xdr:nvSpPr>
      <xdr:spPr>
        <a:xfrm>
          <a:off x="20167111" y="130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161317</xdr:rowOff>
    </xdr:from>
    <xdr:to>
      <xdr:col>102</xdr:col>
      <xdr:colOff>165100</xdr:colOff>
      <xdr:row>76</xdr:row>
      <xdr:rowOff>91467</xdr:rowOff>
    </xdr:to>
    <xdr:sp macro="" textlink="">
      <xdr:nvSpPr>
        <xdr:cNvPr id="876" name="楕円 875"/>
        <xdr:cNvSpPr/>
      </xdr:nvSpPr>
      <xdr:spPr>
        <a:xfrm>
          <a:off x="19494500" y="130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82594</xdr:rowOff>
    </xdr:from>
    <xdr:ext cx="534377" cy="259045"/>
    <xdr:sp macro="" textlink="">
      <xdr:nvSpPr>
        <xdr:cNvPr id="877" name="テキスト ボックス 876"/>
        <xdr:cNvSpPr txBox="1"/>
      </xdr:nvSpPr>
      <xdr:spPr>
        <a:xfrm>
          <a:off x="19278111" y="131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6245</xdr:rowOff>
    </xdr:from>
    <xdr:to>
      <xdr:col>98</xdr:col>
      <xdr:colOff>38100</xdr:colOff>
      <xdr:row>76</xdr:row>
      <xdr:rowOff>107845</xdr:rowOff>
    </xdr:to>
    <xdr:sp macro="" textlink="">
      <xdr:nvSpPr>
        <xdr:cNvPr id="878" name="楕円 877"/>
        <xdr:cNvSpPr/>
      </xdr:nvSpPr>
      <xdr:spPr>
        <a:xfrm>
          <a:off x="18605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98972</xdr:rowOff>
    </xdr:from>
    <xdr:ext cx="534377" cy="259045"/>
    <xdr:sp macro="" textlink="">
      <xdr:nvSpPr>
        <xdr:cNvPr id="879" name="テキスト ボックス 878"/>
        <xdr:cNvSpPr txBox="1"/>
      </xdr:nvSpPr>
      <xdr:spPr>
        <a:xfrm>
          <a:off x="18389111" y="131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483,923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あり、前年度から増加した主な項目は、普通建設事業、扶助費、繰出金及び積立金となっている。普通建設事業は、学校施設等空調設備整備事業、総合保健福祉センター建設事業及び歴史民俗資料館収蔵庫整備事業の実施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74,152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円、扶助費は対前年度比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88,570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円、繰出金は、公共下水道特別会計及び介護保険特別会計への繰出金の増加により、対前年度比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59,051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円、積立金は、財政調整基金への積立金の増加により、対前年度比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15,347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また、減少した項目は、公債費及び災害復旧事業費となっており、公債費は、合併特例債の償還額が一時的に減少したことにより対前年度比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46,825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円、災害復旧事業費は、令和元年度は災害が発生したものの、平成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年度の西日本豪雨や台風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号と比較すると被災箇所が少なかったことから、対前年度比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33,453
33,260
211.30
16,901,683
16,188,692
696,338
9,246,888
14,517,398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13970</xdr:rowOff>
    </xdr:from>
    <xdr:to>
      <xdr:col>24</xdr:col>
      <xdr:colOff>63500</xdr:colOff>
      <xdr:row>37</xdr:row>
      <xdr:rowOff>24257</xdr:rowOff>
    </xdr:to>
    <xdr:cxnSp macro="">
      <xdr:nvCxnSpPr>
        <xdr:cNvPr id="61" name="直線コネクタ 60"/>
        <xdr:cNvCxnSpPr/>
      </xdr:nvCxnSpPr>
      <xdr:spPr>
        <a:xfrm flipV="1">
          <a:off x="3797300" y="635762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149987</xdr:rowOff>
    </xdr:from>
    <xdr:to>
      <xdr:col>19</xdr:col>
      <xdr:colOff>177800</xdr:colOff>
      <xdr:row>37</xdr:row>
      <xdr:rowOff>24257</xdr:rowOff>
    </xdr:to>
    <xdr:cxnSp macro="">
      <xdr:nvCxnSpPr>
        <xdr:cNvPr id="64" name="直線コネクタ 63"/>
        <xdr:cNvCxnSpPr/>
      </xdr:nvCxnSpPr>
      <xdr:spPr>
        <a:xfrm>
          <a:off x="2908300" y="63221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149987</xdr:rowOff>
    </xdr:from>
    <xdr:to>
      <xdr:col>15</xdr:col>
      <xdr:colOff>50800</xdr:colOff>
      <xdr:row>37</xdr:row>
      <xdr:rowOff>19114</xdr:rowOff>
    </xdr:to>
    <xdr:cxnSp macro="">
      <xdr:nvCxnSpPr>
        <xdr:cNvPr id="67" name="直線コネクタ 66"/>
        <xdr:cNvCxnSpPr/>
      </xdr:nvCxnSpPr>
      <xdr:spPr>
        <a:xfrm flipV="1">
          <a:off x="2019300" y="6322187"/>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89217</xdr:rowOff>
    </xdr:from>
    <xdr:to>
      <xdr:col>10</xdr:col>
      <xdr:colOff>114300</xdr:colOff>
      <xdr:row>37</xdr:row>
      <xdr:rowOff>19114</xdr:rowOff>
    </xdr:to>
    <xdr:cxnSp macro="">
      <xdr:nvCxnSpPr>
        <xdr:cNvPr id="70" name="直線コネクタ 69"/>
        <xdr:cNvCxnSpPr/>
      </xdr:nvCxnSpPr>
      <xdr:spPr>
        <a:xfrm>
          <a:off x="1130300" y="6261417"/>
          <a:ext cx="889000" cy="1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134620</xdr:rowOff>
    </xdr:from>
    <xdr:to>
      <xdr:col>24</xdr:col>
      <xdr:colOff>114300</xdr:colOff>
      <xdr:row>37</xdr:row>
      <xdr:rowOff>64770</xdr:rowOff>
    </xdr:to>
    <xdr:sp macro="" textlink="">
      <xdr:nvSpPr>
        <xdr:cNvPr id="80" name="楕円 79"/>
        <xdr:cNvSpPr/>
      </xdr:nvSpPr>
      <xdr:spPr>
        <a:xfrm>
          <a:off x="4584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113047</xdr:rowOff>
    </xdr:from>
    <xdr:ext cx="469744" cy="259045"/>
    <xdr:sp macro="" textlink="">
      <xdr:nvSpPr>
        <xdr:cNvPr id="81" name="議会費該当値テキスト"/>
        <xdr:cNvSpPr txBox="1"/>
      </xdr:nvSpPr>
      <xdr:spPr>
        <a:xfrm>
          <a:off x="46863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144907</xdr:rowOff>
    </xdr:from>
    <xdr:to>
      <xdr:col>20</xdr:col>
      <xdr:colOff>38100</xdr:colOff>
      <xdr:row>37</xdr:row>
      <xdr:rowOff>75057</xdr:rowOff>
    </xdr:to>
    <xdr:sp macro="" textlink="">
      <xdr:nvSpPr>
        <xdr:cNvPr id="82" name="楕円 81"/>
        <xdr:cNvSpPr/>
      </xdr:nvSpPr>
      <xdr:spPr>
        <a:xfrm>
          <a:off x="3746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66184</xdr:rowOff>
    </xdr:from>
    <xdr:ext cx="469744" cy="259045"/>
    <xdr:sp macro="" textlink="">
      <xdr:nvSpPr>
        <xdr:cNvPr id="83" name="テキスト ボックス 82"/>
        <xdr:cNvSpPr txBox="1"/>
      </xdr:nvSpPr>
      <xdr:spPr>
        <a:xfrm>
          <a:off x="3562428" y="64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99187</xdr:rowOff>
    </xdr:from>
    <xdr:to>
      <xdr:col>15</xdr:col>
      <xdr:colOff>101600</xdr:colOff>
      <xdr:row>37</xdr:row>
      <xdr:rowOff>29337</xdr:rowOff>
    </xdr:to>
    <xdr:sp macro="" textlink="">
      <xdr:nvSpPr>
        <xdr:cNvPr id="84" name="楕円 83"/>
        <xdr:cNvSpPr/>
      </xdr:nvSpPr>
      <xdr:spPr>
        <a:xfrm>
          <a:off x="2857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20464</xdr:rowOff>
    </xdr:from>
    <xdr:ext cx="469744" cy="259045"/>
    <xdr:sp macro="" textlink="">
      <xdr:nvSpPr>
        <xdr:cNvPr id="85" name="テキスト ボックス 84"/>
        <xdr:cNvSpPr txBox="1"/>
      </xdr:nvSpPr>
      <xdr:spPr>
        <a:xfrm>
          <a:off x="2673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139764</xdr:rowOff>
    </xdr:from>
    <xdr:to>
      <xdr:col>10</xdr:col>
      <xdr:colOff>165100</xdr:colOff>
      <xdr:row>37</xdr:row>
      <xdr:rowOff>69914</xdr:rowOff>
    </xdr:to>
    <xdr:sp macro="" textlink="">
      <xdr:nvSpPr>
        <xdr:cNvPr id="86" name="楕円 85"/>
        <xdr:cNvSpPr/>
      </xdr:nvSpPr>
      <xdr:spPr>
        <a:xfrm>
          <a:off x="1968500" y="63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61041</xdr:rowOff>
    </xdr:from>
    <xdr:ext cx="469744" cy="259045"/>
    <xdr:sp macro="" textlink="">
      <xdr:nvSpPr>
        <xdr:cNvPr id="87" name="テキスト ボックス 86"/>
        <xdr:cNvSpPr txBox="1"/>
      </xdr:nvSpPr>
      <xdr:spPr>
        <a:xfrm>
          <a:off x="1784428" y="64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38417</xdr:rowOff>
    </xdr:from>
    <xdr:to>
      <xdr:col>6</xdr:col>
      <xdr:colOff>38100</xdr:colOff>
      <xdr:row>36</xdr:row>
      <xdr:rowOff>140017</xdr:rowOff>
    </xdr:to>
    <xdr:sp macro="" textlink="">
      <xdr:nvSpPr>
        <xdr:cNvPr id="88" name="楕円 87"/>
        <xdr:cNvSpPr/>
      </xdr:nvSpPr>
      <xdr:spPr>
        <a:xfrm>
          <a:off x="1079500" y="62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131144</xdr:rowOff>
    </xdr:from>
    <xdr:ext cx="469744" cy="259045"/>
    <xdr:sp macro="" textlink="">
      <xdr:nvSpPr>
        <xdr:cNvPr id="89" name="テキスト ボックス 88"/>
        <xdr:cNvSpPr txBox="1"/>
      </xdr:nvSpPr>
      <xdr:spPr>
        <a:xfrm>
          <a:off x="895428" y="63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82315</xdr:rowOff>
    </xdr:from>
    <xdr:to>
      <xdr:col>24</xdr:col>
      <xdr:colOff>63500</xdr:colOff>
      <xdr:row>58</xdr:row>
      <xdr:rowOff>82687</xdr:rowOff>
    </xdr:to>
    <xdr:cxnSp macro="">
      <xdr:nvCxnSpPr>
        <xdr:cNvPr id="120" name="直線コネクタ 119"/>
        <xdr:cNvCxnSpPr/>
      </xdr:nvCxnSpPr>
      <xdr:spPr>
        <a:xfrm flipV="1">
          <a:off x="3797300" y="10026415"/>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82687</xdr:rowOff>
    </xdr:from>
    <xdr:to>
      <xdr:col>19</xdr:col>
      <xdr:colOff>177800</xdr:colOff>
      <xdr:row>58</xdr:row>
      <xdr:rowOff>103931</xdr:rowOff>
    </xdr:to>
    <xdr:cxnSp macro="">
      <xdr:nvCxnSpPr>
        <xdr:cNvPr id="123" name="直線コネクタ 122"/>
        <xdr:cNvCxnSpPr/>
      </xdr:nvCxnSpPr>
      <xdr:spPr>
        <a:xfrm flipV="1">
          <a:off x="2908300" y="10026787"/>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89924</xdr:rowOff>
    </xdr:from>
    <xdr:to>
      <xdr:col>15</xdr:col>
      <xdr:colOff>50800</xdr:colOff>
      <xdr:row>58</xdr:row>
      <xdr:rowOff>103931</xdr:rowOff>
    </xdr:to>
    <xdr:cxnSp macro="">
      <xdr:nvCxnSpPr>
        <xdr:cNvPr id="126" name="直線コネクタ 125"/>
        <xdr:cNvCxnSpPr/>
      </xdr:nvCxnSpPr>
      <xdr:spPr>
        <a:xfrm>
          <a:off x="2019300" y="10034024"/>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101886</xdr:rowOff>
    </xdr:from>
    <xdr:to>
      <xdr:col>10</xdr:col>
      <xdr:colOff>114300</xdr:colOff>
      <xdr:row>58</xdr:row>
      <xdr:rowOff>89924</xdr:rowOff>
    </xdr:to>
    <xdr:cxnSp macro="">
      <xdr:nvCxnSpPr>
        <xdr:cNvPr id="129" name="直線コネクタ 128"/>
        <xdr:cNvCxnSpPr/>
      </xdr:nvCxnSpPr>
      <xdr:spPr>
        <a:xfrm>
          <a:off x="1130300" y="9874536"/>
          <a:ext cx="889000" cy="15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31515</xdr:rowOff>
    </xdr:from>
    <xdr:to>
      <xdr:col>24</xdr:col>
      <xdr:colOff>114300</xdr:colOff>
      <xdr:row>58</xdr:row>
      <xdr:rowOff>133115</xdr:rowOff>
    </xdr:to>
    <xdr:sp macro="" textlink="">
      <xdr:nvSpPr>
        <xdr:cNvPr id="139" name="楕円 138"/>
        <xdr:cNvSpPr/>
      </xdr:nvSpPr>
      <xdr:spPr>
        <a:xfrm>
          <a:off x="4584700" y="99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117892</xdr:rowOff>
    </xdr:from>
    <xdr:ext cx="534377" cy="259045"/>
    <xdr:sp macro="" textlink="">
      <xdr:nvSpPr>
        <xdr:cNvPr id="140" name="総務費該当値テキスト"/>
        <xdr:cNvSpPr txBox="1"/>
      </xdr:nvSpPr>
      <xdr:spPr>
        <a:xfrm>
          <a:off x="4686300" y="98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31887</xdr:rowOff>
    </xdr:from>
    <xdr:to>
      <xdr:col>20</xdr:col>
      <xdr:colOff>38100</xdr:colOff>
      <xdr:row>58</xdr:row>
      <xdr:rowOff>133487</xdr:rowOff>
    </xdr:to>
    <xdr:sp macro="" textlink="">
      <xdr:nvSpPr>
        <xdr:cNvPr id="141" name="楕円 140"/>
        <xdr:cNvSpPr/>
      </xdr:nvSpPr>
      <xdr:spPr>
        <a:xfrm>
          <a:off x="3746500" y="9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124614</xdr:rowOff>
    </xdr:from>
    <xdr:ext cx="534377" cy="259045"/>
    <xdr:sp macro="" textlink="">
      <xdr:nvSpPr>
        <xdr:cNvPr id="142" name="テキスト ボックス 141"/>
        <xdr:cNvSpPr txBox="1"/>
      </xdr:nvSpPr>
      <xdr:spPr>
        <a:xfrm>
          <a:off x="3530111" y="100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53131</xdr:rowOff>
    </xdr:from>
    <xdr:to>
      <xdr:col>15</xdr:col>
      <xdr:colOff>101600</xdr:colOff>
      <xdr:row>58</xdr:row>
      <xdr:rowOff>154731</xdr:rowOff>
    </xdr:to>
    <xdr:sp macro="" textlink="">
      <xdr:nvSpPr>
        <xdr:cNvPr id="143" name="楕円 142"/>
        <xdr:cNvSpPr/>
      </xdr:nvSpPr>
      <xdr:spPr>
        <a:xfrm>
          <a:off x="2857500" y="99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145858</xdr:rowOff>
    </xdr:from>
    <xdr:ext cx="534377" cy="259045"/>
    <xdr:sp macro="" textlink="">
      <xdr:nvSpPr>
        <xdr:cNvPr id="144" name="テキスト ボックス 143"/>
        <xdr:cNvSpPr txBox="1"/>
      </xdr:nvSpPr>
      <xdr:spPr>
        <a:xfrm>
          <a:off x="2641111" y="100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39124</xdr:rowOff>
    </xdr:from>
    <xdr:to>
      <xdr:col>10</xdr:col>
      <xdr:colOff>165100</xdr:colOff>
      <xdr:row>58</xdr:row>
      <xdr:rowOff>140724</xdr:rowOff>
    </xdr:to>
    <xdr:sp macro="" textlink="">
      <xdr:nvSpPr>
        <xdr:cNvPr id="145" name="楕円 144"/>
        <xdr:cNvSpPr/>
      </xdr:nvSpPr>
      <xdr:spPr>
        <a:xfrm>
          <a:off x="1968500" y="9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131851</xdr:rowOff>
    </xdr:from>
    <xdr:ext cx="534377" cy="259045"/>
    <xdr:sp macro="" textlink="">
      <xdr:nvSpPr>
        <xdr:cNvPr id="146" name="テキスト ボックス 145"/>
        <xdr:cNvSpPr txBox="1"/>
      </xdr:nvSpPr>
      <xdr:spPr>
        <a:xfrm>
          <a:off x="1752111" y="100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51086</xdr:rowOff>
    </xdr:from>
    <xdr:to>
      <xdr:col>6</xdr:col>
      <xdr:colOff>38100</xdr:colOff>
      <xdr:row>57</xdr:row>
      <xdr:rowOff>152686</xdr:rowOff>
    </xdr:to>
    <xdr:sp macro="" textlink="">
      <xdr:nvSpPr>
        <xdr:cNvPr id="147" name="楕円 146"/>
        <xdr:cNvSpPr/>
      </xdr:nvSpPr>
      <xdr:spPr>
        <a:xfrm>
          <a:off x="1079500" y="98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169213</xdr:rowOff>
    </xdr:from>
    <xdr:ext cx="599010" cy="259045"/>
    <xdr:sp macro="" textlink="">
      <xdr:nvSpPr>
        <xdr:cNvPr id="148" name="テキスト ボックス 147"/>
        <xdr:cNvSpPr txBox="1"/>
      </xdr:nvSpPr>
      <xdr:spPr>
        <a:xfrm>
          <a:off x="830795" y="959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17276</xdr:rowOff>
    </xdr:from>
    <xdr:to>
      <xdr:col>24</xdr:col>
      <xdr:colOff>63500</xdr:colOff>
      <xdr:row>76</xdr:row>
      <xdr:rowOff>101043</xdr:rowOff>
    </xdr:to>
    <xdr:cxnSp macro="">
      <xdr:nvCxnSpPr>
        <xdr:cNvPr id="178" name="直線コネクタ 177"/>
        <xdr:cNvCxnSpPr/>
      </xdr:nvCxnSpPr>
      <xdr:spPr>
        <a:xfrm flipV="1">
          <a:off x="3797300" y="13047476"/>
          <a:ext cx="838200" cy="8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101043</xdr:rowOff>
    </xdr:from>
    <xdr:to>
      <xdr:col>19</xdr:col>
      <xdr:colOff>177800</xdr:colOff>
      <xdr:row>76</xdr:row>
      <xdr:rowOff>116063</xdr:rowOff>
    </xdr:to>
    <xdr:cxnSp macro="">
      <xdr:nvCxnSpPr>
        <xdr:cNvPr id="181" name="直線コネクタ 180"/>
        <xdr:cNvCxnSpPr/>
      </xdr:nvCxnSpPr>
      <xdr:spPr>
        <a:xfrm flipV="1">
          <a:off x="2908300" y="13131243"/>
          <a:ext cx="889000" cy="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116063</xdr:rowOff>
    </xdr:from>
    <xdr:to>
      <xdr:col>15</xdr:col>
      <xdr:colOff>50800</xdr:colOff>
      <xdr:row>76</xdr:row>
      <xdr:rowOff>157973</xdr:rowOff>
    </xdr:to>
    <xdr:cxnSp macro="">
      <xdr:nvCxnSpPr>
        <xdr:cNvPr id="184" name="直線コネクタ 183"/>
        <xdr:cNvCxnSpPr/>
      </xdr:nvCxnSpPr>
      <xdr:spPr>
        <a:xfrm flipV="1">
          <a:off x="2019300" y="1314626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157973</xdr:rowOff>
    </xdr:from>
    <xdr:to>
      <xdr:col>10</xdr:col>
      <xdr:colOff>114300</xdr:colOff>
      <xdr:row>76</xdr:row>
      <xdr:rowOff>168131</xdr:rowOff>
    </xdr:to>
    <xdr:cxnSp macro="">
      <xdr:nvCxnSpPr>
        <xdr:cNvPr id="187" name="直線コネクタ 186"/>
        <xdr:cNvCxnSpPr/>
      </xdr:nvCxnSpPr>
      <xdr:spPr>
        <a:xfrm flipV="1">
          <a:off x="1130300" y="13188173"/>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137927</xdr:rowOff>
    </xdr:from>
    <xdr:to>
      <xdr:col>24</xdr:col>
      <xdr:colOff>114300</xdr:colOff>
      <xdr:row>76</xdr:row>
      <xdr:rowOff>68076</xdr:rowOff>
    </xdr:to>
    <xdr:sp macro="" textlink="">
      <xdr:nvSpPr>
        <xdr:cNvPr id="197" name="楕円 196"/>
        <xdr:cNvSpPr/>
      </xdr:nvSpPr>
      <xdr:spPr>
        <a:xfrm>
          <a:off x="4584700" y="129966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116353</xdr:rowOff>
    </xdr:from>
    <xdr:ext cx="599010" cy="259045"/>
    <xdr:sp macro="" textlink="">
      <xdr:nvSpPr>
        <xdr:cNvPr id="198" name="民生費該当値テキスト"/>
        <xdr:cNvSpPr txBox="1"/>
      </xdr:nvSpPr>
      <xdr:spPr>
        <a:xfrm>
          <a:off x="4686300" y="129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50243</xdr:rowOff>
    </xdr:from>
    <xdr:to>
      <xdr:col>20</xdr:col>
      <xdr:colOff>38100</xdr:colOff>
      <xdr:row>76</xdr:row>
      <xdr:rowOff>151843</xdr:rowOff>
    </xdr:to>
    <xdr:sp macro="" textlink="">
      <xdr:nvSpPr>
        <xdr:cNvPr id="199" name="楕円 198"/>
        <xdr:cNvSpPr/>
      </xdr:nvSpPr>
      <xdr:spPr>
        <a:xfrm>
          <a:off x="3746500" y="130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142970</xdr:rowOff>
    </xdr:from>
    <xdr:ext cx="599010" cy="259045"/>
    <xdr:sp macro="" textlink="">
      <xdr:nvSpPr>
        <xdr:cNvPr id="200" name="テキスト ボックス 199"/>
        <xdr:cNvSpPr txBox="1"/>
      </xdr:nvSpPr>
      <xdr:spPr>
        <a:xfrm>
          <a:off x="3497795" y="1317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65263</xdr:rowOff>
    </xdr:from>
    <xdr:to>
      <xdr:col>15</xdr:col>
      <xdr:colOff>101600</xdr:colOff>
      <xdr:row>76</xdr:row>
      <xdr:rowOff>166863</xdr:rowOff>
    </xdr:to>
    <xdr:sp macro="" textlink="">
      <xdr:nvSpPr>
        <xdr:cNvPr id="201" name="楕円 200"/>
        <xdr:cNvSpPr/>
      </xdr:nvSpPr>
      <xdr:spPr>
        <a:xfrm>
          <a:off x="2857500" y="130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157990</xdr:rowOff>
    </xdr:from>
    <xdr:ext cx="599010" cy="259045"/>
    <xdr:sp macro="" textlink="">
      <xdr:nvSpPr>
        <xdr:cNvPr id="202" name="テキスト ボックス 201"/>
        <xdr:cNvSpPr txBox="1"/>
      </xdr:nvSpPr>
      <xdr:spPr>
        <a:xfrm>
          <a:off x="2608795" y="1318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107173</xdr:rowOff>
    </xdr:from>
    <xdr:to>
      <xdr:col>10</xdr:col>
      <xdr:colOff>165100</xdr:colOff>
      <xdr:row>77</xdr:row>
      <xdr:rowOff>37323</xdr:rowOff>
    </xdr:to>
    <xdr:sp macro="" textlink="">
      <xdr:nvSpPr>
        <xdr:cNvPr id="203" name="楕円 202"/>
        <xdr:cNvSpPr/>
      </xdr:nvSpPr>
      <xdr:spPr>
        <a:xfrm>
          <a:off x="1968500" y="131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28450</xdr:rowOff>
    </xdr:from>
    <xdr:ext cx="599010" cy="259045"/>
    <xdr:sp macro="" textlink="">
      <xdr:nvSpPr>
        <xdr:cNvPr id="204" name="テキスト ボックス 203"/>
        <xdr:cNvSpPr txBox="1"/>
      </xdr:nvSpPr>
      <xdr:spPr>
        <a:xfrm>
          <a:off x="1719795" y="1323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117331</xdr:rowOff>
    </xdr:from>
    <xdr:to>
      <xdr:col>6</xdr:col>
      <xdr:colOff>38100</xdr:colOff>
      <xdr:row>77</xdr:row>
      <xdr:rowOff>47481</xdr:rowOff>
    </xdr:to>
    <xdr:sp macro="" textlink="">
      <xdr:nvSpPr>
        <xdr:cNvPr id="205" name="楕円 204"/>
        <xdr:cNvSpPr/>
      </xdr:nvSpPr>
      <xdr:spPr>
        <a:xfrm>
          <a:off x="1079500" y="131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38608</xdr:rowOff>
    </xdr:from>
    <xdr:ext cx="599010" cy="259045"/>
    <xdr:sp macro="" textlink="">
      <xdr:nvSpPr>
        <xdr:cNvPr id="206" name="テキスト ボックス 205"/>
        <xdr:cNvSpPr txBox="1"/>
      </xdr:nvSpPr>
      <xdr:spPr>
        <a:xfrm>
          <a:off x="830795" y="1324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111449</xdr:rowOff>
    </xdr:from>
    <xdr:to>
      <xdr:col>24</xdr:col>
      <xdr:colOff>63500</xdr:colOff>
      <xdr:row>97</xdr:row>
      <xdr:rowOff>49785</xdr:rowOff>
    </xdr:to>
    <xdr:cxnSp macro="">
      <xdr:nvCxnSpPr>
        <xdr:cNvPr id="239" name="直線コネクタ 238"/>
        <xdr:cNvCxnSpPr/>
      </xdr:nvCxnSpPr>
      <xdr:spPr>
        <a:xfrm flipV="1">
          <a:off x="3797300" y="16570649"/>
          <a:ext cx="838200" cy="10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49785</xdr:rowOff>
    </xdr:from>
    <xdr:to>
      <xdr:col>19</xdr:col>
      <xdr:colOff>177800</xdr:colOff>
      <xdr:row>97</xdr:row>
      <xdr:rowOff>148520</xdr:rowOff>
    </xdr:to>
    <xdr:cxnSp macro="">
      <xdr:nvCxnSpPr>
        <xdr:cNvPr id="242" name="直線コネクタ 241"/>
        <xdr:cNvCxnSpPr/>
      </xdr:nvCxnSpPr>
      <xdr:spPr>
        <a:xfrm flipV="1">
          <a:off x="2908300" y="16680435"/>
          <a:ext cx="889000" cy="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130194</xdr:rowOff>
    </xdr:from>
    <xdr:to>
      <xdr:col>15</xdr:col>
      <xdr:colOff>50800</xdr:colOff>
      <xdr:row>97</xdr:row>
      <xdr:rowOff>148520</xdr:rowOff>
    </xdr:to>
    <xdr:cxnSp macro="">
      <xdr:nvCxnSpPr>
        <xdr:cNvPr id="245" name="直線コネクタ 244"/>
        <xdr:cNvCxnSpPr/>
      </xdr:nvCxnSpPr>
      <xdr:spPr>
        <a:xfrm>
          <a:off x="2019300" y="16760844"/>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130194</xdr:rowOff>
    </xdr:from>
    <xdr:to>
      <xdr:col>10</xdr:col>
      <xdr:colOff>114300</xdr:colOff>
      <xdr:row>97</xdr:row>
      <xdr:rowOff>151406</xdr:rowOff>
    </xdr:to>
    <xdr:cxnSp macro="">
      <xdr:nvCxnSpPr>
        <xdr:cNvPr id="248" name="直線コネクタ 247"/>
        <xdr:cNvCxnSpPr/>
      </xdr:nvCxnSpPr>
      <xdr:spPr>
        <a:xfrm flipV="1">
          <a:off x="1130300" y="16760844"/>
          <a:ext cx="889000" cy="2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60649</xdr:rowOff>
    </xdr:from>
    <xdr:to>
      <xdr:col>24</xdr:col>
      <xdr:colOff>114300</xdr:colOff>
      <xdr:row>96</xdr:row>
      <xdr:rowOff>162249</xdr:rowOff>
    </xdr:to>
    <xdr:sp macro="" textlink="">
      <xdr:nvSpPr>
        <xdr:cNvPr id="258" name="楕円 257"/>
        <xdr:cNvSpPr/>
      </xdr:nvSpPr>
      <xdr:spPr>
        <a:xfrm>
          <a:off x="4584700" y="165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83526</xdr:rowOff>
    </xdr:from>
    <xdr:ext cx="534377" cy="259045"/>
    <xdr:sp macro="" textlink="">
      <xdr:nvSpPr>
        <xdr:cNvPr id="259" name="衛生費該当値テキスト"/>
        <xdr:cNvSpPr txBox="1"/>
      </xdr:nvSpPr>
      <xdr:spPr>
        <a:xfrm>
          <a:off x="4686300" y="1637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170435</xdr:rowOff>
    </xdr:from>
    <xdr:to>
      <xdr:col>20</xdr:col>
      <xdr:colOff>38100</xdr:colOff>
      <xdr:row>97</xdr:row>
      <xdr:rowOff>100585</xdr:rowOff>
    </xdr:to>
    <xdr:sp macro="" textlink="">
      <xdr:nvSpPr>
        <xdr:cNvPr id="260" name="楕円 259"/>
        <xdr:cNvSpPr/>
      </xdr:nvSpPr>
      <xdr:spPr>
        <a:xfrm>
          <a:off x="3746500" y="16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91712</xdr:rowOff>
    </xdr:from>
    <xdr:ext cx="534377" cy="259045"/>
    <xdr:sp macro="" textlink="">
      <xdr:nvSpPr>
        <xdr:cNvPr id="261" name="テキスト ボックス 260"/>
        <xdr:cNvSpPr txBox="1"/>
      </xdr:nvSpPr>
      <xdr:spPr>
        <a:xfrm>
          <a:off x="3530111" y="16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97720</xdr:rowOff>
    </xdr:from>
    <xdr:to>
      <xdr:col>15</xdr:col>
      <xdr:colOff>101600</xdr:colOff>
      <xdr:row>98</xdr:row>
      <xdr:rowOff>27870</xdr:rowOff>
    </xdr:to>
    <xdr:sp macro="" textlink="">
      <xdr:nvSpPr>
        <xdr:cNvPr id="262" name="楕円 261"/>
        <xdr:cNvSpPr/>
      </xdr:nvSpPr>
      <xdr:spPr>
        <a:xfrm>
          <a:off x="2857500" y="167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18997</xdr:rowOff>
    </xdr:from>
    <xdr:ext cx="534377" cy="259045"/>
    <xdr:sp macro="" textlink="">
      <xdr:nvSpPr>
        <xdr:cNvPr id="263" name="テキスト ボックス 262"/>
        <xdr:cNvSpPr txBox="1"/>
      </xdr:nvSpPr>
      <xdr:spPr>
        <a:xfrm>
          <a:off x="2641111" y="1682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79394</xdr:rowOff>
    </xdr:from>
    <xdr:to>
      <xdr:col>10</xdr:col>
      <xdr:colOff>165100</xdr:colOff>
      <xdr:row>98</xdr:row>
      <xdr:rowOff>9544</xdr:rowOff>
    </xdr:to>
    <xdr:sp macro="" textlink="">
      <xdr:nvSpPr>
        <xdr:cNvPr id="264" name="楕円 263"/>
        <xdr:cNvSpPr/>
      </xdr:nvSpPr>
      <xdr:spPr>
        <a:xfrm>
          <a:off x="1968500" y="167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671</xdr:rowOff>
    </xdr:from>
    <xdr:ext cx="534377" cy="259045"/>
    <xdr:sp macro="" textlink="">
      <xdr:nvSpPr>
        <xdr:cNvPr id="265" name="テキスト ボックス 264"/>
        <xdr:cNvSpPr txBox="1"/>
      </xdr:nvSpPr>
      <xdr:spPr>
        <a:xfrm>
          <a:off x="1752111" y="168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100606</xdr:rowOff>
    </xdr:from>
    <xdr:to>
      <xdr:col>6</xdr:col>
      <xdr:colOff>38100</xdr:colOff>
      <xdr:row>98</xdr:row>
      <xdr:rowOff>30756</xdr:rowOff>
    </xdr:to>
    <xdr:sp macro="" textlink="">
      <xdr:nvSpPr>
        <xdr:cNvPr id="266" name="楕円 265"/>
        <xdr:cNvSpPr/>
      </xdr:nvSpPr>
      <xdr:spPr>
        <a:xfrm>
          <a:off x="1079500" y="16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21883</xdr:rowOff>
    </xdr:from>
    <xdr:ext cx="534377" cy="259045"/>
    <xdr:sp macro="" textlink="">
      <xdr:nvSpPr>
        <xdr:cNvPr id="267" name="テキスト ボックス 266"/>
        <xdr:cNvSpPr txBox="1"/>
      </xdr:nvSpPr>
      <xdr:spPr>
        <a:xfrm>
          <a:off x="863111" y="168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45648</xdr:rowOff>
    </xdr:from>
    <xdr:to>
      <xdr:col>55</xdr:col>
      <xdr:colOff>0</xdr:colOff>
      <xdr:row>38</xdr:row>
      <xdr:rowOff>46627</xdr:rowOff>
    </xdr:to>
    <xdr:cxnSp macro="">
      <xdr:nvCxnSpPr>
        <xdr:cNvPr id="298" name="直線コネクタ 297"/>
        <xdr:cNvCxnSpPr/>
      </xdr:nvCxnSpPr>
      <xdr:spPr>
        <a:xfrm flipV="1">
          <a:off x="9639300" y="6560748"/>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46300</xdr:rowOff>
    </xdr:from>
    <xdr:to>
      <xdr:col>50</xdr:col>
      <xdr:colOff>114300</xdr:colOff>
      <xdr:row>38</xdr:row>
      <xdr:rowOff>46627</xdr:rowOff>
    </xdr:to>
    <xdr:cxnSp macro="">
      <xdr:nvCxnSpPr>
        <xdr:cNvPr id="301" name="直線コネクタ 300"/>
        <xdr:cNvCxnSpPr/>
      </xdr:nvCxnSpPr>
      <xdr:spPr>
        <a:xfrm>
          <a:off x="8750300" y="656140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46300</xdr:rowOff>
    </xdr:from>
    <xdr:to>
      <xdr:col>45</xdr:col>
      <xdr:colOff>177800</xdr:colOff>
      <xdr:row>38</xdr:row>
      <xdr:rowOff>46627</xdr:rowOff>
    </xdr:to>
    <xdr:cxnSp macro="">
      <xdr:nvCxnSpPr>
        <xdr:cNvPr id="304" name="直線コネクタ 303"/>
        <xdr:cNvCxnSpPr/>
      </xdr:nvCxnSpPr>
      <xdr:spPr>
        <a:xfrm flipV="1">
          <a:off x="7861300" y="656140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20175</xdr:rowOff>
    </xdr:from>
    <xdr:to>
      <xdr:col>41</xdr:col>
      <xdr:colOff>50800</xdr:colOff>
      <xdr:row>38</xdr:row>
      <xdr:rowOff>46627</xdr:rowOff>
    </xdr:to>
    <xdr:cxnSp macro="">
      <xdr:nvCxnSpPr>
        <xdr:cNvPr id="307" name="直線コネクタ 306"/>
        <xdr:cNvCxnSpPr/>
      </xdr:nvCxnSpPr>
      <xdr:spPr>
        <a:xfrm>
          <a:off x="6972300" y="653527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166298</xdr:rowOff>
    </xdr:from>
    <xdr:to>
      <xdr:col>55</xdr:col>
      <xdr:colOff>50800</xdr:colOff>
      <xdr:row>38</xdr:row>
      <xdr:rowOff>96448</xdr:rowOff>
    </xdr:to>
    <xdr:sp macro="" textlink="">
      <xdr:nvSpPr>
        <xdr:cNvPr id="317" name="楕円 316"/>
        <xdr:cNvSpPr/>
      </xdr:nvSpPr>
      <xdr:spPr>
        <a:xfrm>
          <a:off x="104267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144725</xdr:rowOff>
    </xdr:from>
    <xdr:ext cx="378565" cy="259045"/>
    <xdr:sp macro="" textlink="">
      <xdr:nvSpPr>
        <xdr:cNvPr id="318" name="労働費該当値テキスト"/>
        <xdr:cNvSpPr txBox="1"/>
      </xdr:nvSpPr>
      <xdr:spPr>
        <a:xfrm>
          <a:off x="10528300" y="6488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167277</xdr:rowOff>
    </xdr:from>
    <xdr:to>
      <xdr:col>50</xdr:col>
      <xdr:colOff>165100</xdr:colOff>
      <xdr:row>38</xdr:row>
      <xdr:rowOff>97427</xdr:rowOff>
    </xdr:to>
    <xdr:sp macro="" textlink="">
      <xdr:nvSpPr>
        <xdr:cNvPr id="319" name="楕円 318"/>
        <xdr:cNvSpPr/>
      </xdr:nvSpPr>
      <xdr:spPr>
        <a:xfrm>
          <a:off x="9588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88554</xdr:rowOff>
    </xdr:from>
    <xdr:ext cx="378565" cy="259045"/>
    <xdr:sp macro="" textlink="">
      <xdr:nvSpPr>
        <xdr:cNvPr id="320" name="テキスト ボックス 319"/>
        <xdr:cNvSpPr txBox="1"/>
      </xdr:nvSpPr>
      <xdr:spPr>
        <a:xfrm>
          <a:off x="9450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166950</xdr:rowOff>
    </xdr:from>
    <xdr:to>
      <xdr:col>46</xdr:col>
      <xdr:colOff>38100</xdr:colOff>
      <xdr:row>38</xdr:row>
      <xdr:rowOff>97100</xdr:rowOff>
    </xdr:to>
    <xdr:sp macro="" textlink="">
      <xdr:nvSpPr>
        <xdr:cNvPr id="321" name="楕円 320"/>
        <xdr:cNvSpPr/>
      </xdr:nvSpPr>
      <xdr:spPr>
        <a:xfrm>
          <a:off x="8699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88227</xdr:rowOff>
    </xdr:from>
    <xdr:ext cx="378565" cy="259045"/>
    <xdr:sp macro="" textlink="">
      <xdr:nvSpPr>
        <xdr:cNvPr id="322" name="テキスト ボックス 321"/>
        <xdr:cNvSpPr txBox="1"/>
      </xdr:nvSpPr>
      <xdr:spPr>
        <a:xfrm>
          <a:off x="8561017" y="6603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167277</xdr:rowOff>
    </xdr:from>
    <xdr:to>
      <xdr:col>41</xdr:col>
      <xdr:colOff>101600</xdr:colOff>
      <xdr:row>38</xdr:row>
      <xdr:rowOff>97427</xdr:rowOff>
    </xdr:to>
    <xdr:sp macro="" textlink="">
      <xdr:nvSpPr>
        <xdr:cNvPr id="323" name="楕円 322"/>
        <xdr:cNvSpPr/>
      </xdr:nvSpPr>
      <xdr:spPr>
        <a:xfrm>
          <a:off x="7810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88554</xdr:rowOff>
    </xdr:from>
    <xdr:ext cx="378565" cy="259045"/>
    <xdr:sp macro="" textlink="">
      <xdr:nvSpPr>
        <xdr:cNvPr id="324" name="テキスト ボックス 323"/>
        <xdr:cNvSpPr txBox="1"/>
      </xdr:nvSpPr>
      <xdr:spPr>
        <a:xfrm>
          <a:off x="7672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140825</xdr:rowOff>
    </xdr:from>
    <xdr:to>
      <xdr:col>36</xdr:col>
      <xdr:colOff>165100</xdr:colOff>
      <xdr:row>38</xdr:row>
      <xdr:rowOff>70975</xdr:rowOff>
    </xdr:to>
    <xdr:sp macro="" textlink="">
      <xdr:nvSpPr>
        <xdr:cNvPr id="325" name="楕円 324"/>
        <xdr:cNvSpPr/>
      </xdr:nvSpPr>
      <xdr:spPr>
        <a:xfrm>
          <a:off x="6921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62102</xdr:rowOff>
    </xdr:from>
    <xdr:ext cx="378565" cy="259045"/>
    <xdr:sp macro="" textlink="">
      <xdr:nvSpPr>
        <xdr:cNvPr id="326" name="テキスト ボックス 325"/>
        <xdr:cNvSpPr txBox="1"/>
      </xdr:nvSpPr>
      <xdr:spPr>
        <a:xfrm>
          <a:off x="6783017" y="657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117577</xdr:rowOff>
    </xdr:from>
    <xdr:to>
      <xdr:col>55</xdr:col>
      <xdr:colOff>0</xdr:colOff>
      <xdr:row>57</xdr:row>
      <xdr:rowOff>144602</xdr:rowOff>
    </xdr:to>
    <xdr:cxnSp macro="">
      <xdr:nvCxnSpPr>
        <xdr:cNvPr id="355" name="直線コネクタ 354"/>
        <xdr:cNvCxnSpPr/>
      </xdr:nvCxnSpPr>
      <xdr:spPr>
        <a:xfrm flipV="1">
          <a:off x="9639300" y="9890227"/>
          <a:ext cx="8382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119456</xdr:rowOff>
    </xdr:from>
    <xdr:to>
      <xdr:col>50</xdr:col>
      <xdr:colOff>114300</xdr:colOff>
      <xdr:row>57</xdr:row>
      <xdr:rowOff>144602</xdr:rowOff>
    </xdr:to>
    <xdr:cxnSp macro="">
      <xdr:nvCxnSpPr>
        <xdr:cNvPr id="358" name="直線コネクタ 357"/>
        <xdr:cNvCxnSpPr/>
      </xdr:nvCxnSpPr>
      <xdr:spPr>
        <a:xfrm>
          <a:off x="8750300" y="98921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94412</xdr:rowOff>
    </xdr:from>
    <xdr:to>
      <xdr:col>45</xdr:col>
      <xdr:colOff>177800</xdr:colOff>
      <xdr:row>57</xdr:row>
      <xdr:rowOff>119456</xdr:rowOff>
    </xdr:to>
    <xdr:cxnSp macro="">
      <xdr:nvCxnSpPr>
        <xdr:cNvPr id="361" name="直線コネクタ 360"/>
        <xdr:cNvCxnSpPr/>
      </xdr:nvCxnSpPr>
      <xdr:spPr>
        <a:xfrm>
          <a:off x="7861300" y="9867062"/>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82042</xdr:rowOff>
    </xdr:from>
    <xdr:to>
      <xdr:col>41</xdr:col>
      <xdr:colOff>50800</xdr:colOff>
      <xdr:row>57</xdr:row>
      <xdr:rowOff>94412</xdr:rowOff>
    </xdr:to>
    <xdr:cxnSp macro="">
      <xdr:nvCxnSpPr>
        <xdr:cNvPr id="364" name="直線コネクタ 363"/>
        <xdr:cNvCxnSpPr/>
      </xdr:nvCxnSpPr>
      <xdr:spPr>
        <a:xfrm>
          <a:off x="6972300" y="9854692"/>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66777</xdr:rowOff>
    </xdr:from>
    <xdr:to>
      <xdr:col>55</xdr:col>
      <xdr:colOff>50800</xdr:colOff>
      <xdr:row>57</xdr:row>
      <xdr:rowOff>168377</xdr:rowOff>
    </xdr:to>
    <xdr:sp macro="" textlink="">
      <xdr:nvSpPr>
        <xdr:cNvPr id="374" name="楕円 373"/>
        <xdr:cNvSpPr/>
      </xdr:nvSpPr>
      <xdr:spPr>
        <a:xfrm>
          <a:off x="10426700" y="98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45204</xdr:rowOff>
    </xdr:from>
    <xdr:ext cx="534377" cy="259045"/>
    <xdr:sp macro="" textlink="">
      <xdr:nvSpPr>
        <xdr:cNvPr id="375" name="農林水産業費該当値テキスト"/>
        <xdr:cNvSpPr txBox="1"/>
      </xdr:nvSpPr>
      <xdr:spPr>
        <a:xfrm>
          <a:off x="10528300" y="98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93802</xdr:rowOff>
    </xdr:from>
    <xdr:to>
      <xdr:col>50</xdr:col>
      <xdr:colOff>165100</xdr:colOff>
      <xdr:row>58</xdr:row>
      <xdr:rowOff>23952</xdr:rowOff>
    </xdr:to>
    <xdr:sp macro="" textlink="">
      <xdr:nvSpPr>
        <xdr:cNvPr id="376" name="楕円 375"/>
        <xdr:cNvSpPr/>
      </xdr:nvSpPr>
      <xdr:spPr>
        <a:xfrm>
          <a:off x="9588500" y="98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15079</xdr:rowOff>
    </xdr:from>
    <xdr:ext cx="534377" cy="259045"/>
    <xdr:sp macro="" textlink="">
      <xdr:nvSpPr>
        <xdr:cNvPr id="377" name="テキスト ボックス 376"/>
        <xdr:cNvSpPr txBox="1"/>
      </xdr:nvSpPr>
      <xdr:spPr>
        <a:xfrm>
          <a:off x="9372111" y="99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68656</xdr:rowOff>
    </xdr:from>
    <xdr:to>
      <xdr:col>46</xdr:col>
      <xdr:colOff>38100</xdr:colOff>
      <xdr:row>57</xdr:row>
      <xdr:rowOff>170256</xdr:rowOff>
    </xdr:to>
    <xdr:sp macro="" textlink="">
      <xdr:nvSpPr>
        <xdr:cNvPr id="378" name="楕円 377"/>
        <xdr:cNvSpPr/>
      </xdr:nvSpPr>
      <xdr:spPr>
        <a:xfrm>
          <a:off x="8699500" y="98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161383</xdr:rowOff>
    </xdr:from>
    <xdr:ext cx="534377" cy="259045"/>
    <xdr:sp macro="" textlink="">
      <xdr:nvSpPr>
        <xdr:cNvPr id="379" name="テキスト ボックス 378"/>
        <xdr:cNvSpPr txBox="1"/>
      </xdr:nvSpPr>
      <xdr:spPr>
        <a:xfrm>
          <a:off x="8483111" y="99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43612</xdr:rowOff>
    </xdr:from>
    <xdr:to>
      <xdr:col>41</xdr:col>
      <xdr:colOff>101600</xdr:colOff>
      <xdr:row>57</xdr:row>
      <xdr:rowOff>145212</xdr:rowOff>
    </xdr:to>
    <xdr:sp macro="" textlink="">
      <xdr:nvSpPr>
        <xdr:cNvPr id="380" name="楕円 379"/>
        <xdr:cNvSpPr/>
      </xdr:nvSpPr>
      <xdr:spPr>
        <a:xfrm>
          <a:off x="7810500" y="98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136339</xdr:rowOff>
    </xdr:from>
    <xdr:ext cx="534377" cy="259045"/>
    <xdr:sp macro="" textlink="">
      <xdr:nvSpPr>
        <xdr:cNvPr id="381" name="テキスト ボックス 380"/>
        <xdr:cNvSpPr txBox="1"/>
      </xdr:nvSpPr>
      <xdr:spPr>
        <a:xfrm>
          <a:off x="7594111" y="99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31242</xdr:rowOff>
    </xdr:from>
    <xdr:to>
      <xdr:col>36</xdr:col>
      <xdr:colOff>165100</xdr:colOff>
      <xdr:row>57</xdr:row>
      <xdr:rowOff>132842</xdr:rowOff>
    </xdr:to>
    <xdr:sp macro="" textlink="">
      <xdr:nvSpPr>
        <xdr:cNvPr id="382" name="楕円 381"/>
        <xdr:cNvSpPr/>
      </xdr:nvSpPr>
      <xdr:spPr>
        <a:xfrm>
          <a:off x="6921500" y="98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123969</xdr:rowOff>
    </xdr:from>
    <xdr:ext cx="534377" cy="259045"/>
    <xdr:sp macro="" textlink="">
      <xdr:nvSpPr>
        <xdr:cNvPr id="383" name="テキスト ボックス 382"/>
        <xdr:cNvSpPr txBox="1"/>
      </xdr:nvSpPr>
      <xdr:spPr>
        <a:xfrm>
          <a:off x="6705111" y="98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2913</xdr:rowOff>
    </xdr:from>
    <xdr:to>
      <xdr:col>55</xdr:col>
      <xdr:colOff>0</xdr:colOff>
      <xdr:row>79</xdr:row>
      <xdr:rowOff>7119</xdr:rowOff>
    </xdr:to>
    <xdr:cxnSp macro="">
      <xdr:nvCxnSpPr>
        <xdr:cNvPr id="412" name="直線コネクタ 411"/>
        <xdr:cNvCxnSpPr/>
      </xdr:nvCxnSpPr>
      <xdr:spPr>
        <a:xfrm>
          <a:off x="9639300" y="13547463"/>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147602</xdr:rowOff>
    </xdr:from>
    <xdr:to>
      <xdr:col>50</xdr:col>
      <xdr:colOff>114300</xdr:colOff>
      <xdr:row>79</xdr:row>
      <xdr:rowOff>2913</xdr:rowOff>
    </xdr:to>
    <xdr:cxnSp macro="">
      <xdr:nvCxnSpPr>
        <xdr:cNvPr id="415" name="直線コネクタ 414"/>
        <xdr:cNvCxnSpPr/>
      </xdr:nvCxnSpPr>
      <xdr:spPr>
        <a:xfrm>
          <a:off x="8750300" y="13520702"/>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147602</xdr:rowOff>
    </xdr:from>
    <xdr:to>
      <xdr:col>45</xdr:col>
      <xdr:colOff>177800</xdr:colOff>
      <xdr:row>79</xdr:row>
      <xdr:rowOff>10099</xdr:rowOff>
    </xdr:to>
    <xdr:cxnSp macro="">
      <xdr:nvCxnSpPr>
        <xdr:cNvPr id="418" name="直線コネクタ 417"/>
        <xdr:cNvCxnSpPr/>
      </xdr:nvCxnSpPr>
      <xdr:spPr>
        <a:xfrm flipV="1">
          <a:off x="7861300" y="13520702"/>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10099</xdr:rowOff>
    </xdr:from>
    <xdr:to>
      <xdr:col>41</xdr:col>
      <xdr:colOff>50800</xdr:colOff>
      <xdr:row>79</xdr:row>
      <xdr:rowOff>10213</xdr:rowOff>
    </xdr:to>
    <xdr:cxnSp macro="">
      <xdr:nvCxnSpPr>
        <xdr:cNvPr id="421" name="直線コネクタ 420"/>
        <xdr:cNvCxnSpPr/>
      </xdr:nvCxnSpPr>
      <xdr:spPr>
        <a:xfrm flipV="1">
          <a:off x="6972300" y="1355464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127769</xdr:rowOff>
    </xdr:from>
    <xdr:to>
      <xdr:col>55</xdr:col>
      <xdr:colOff>50800</xdr:colOff>
      <xdr:row>79</xdr:row>
      <xdr:rowOff>57919</xdr:rowOff>
    </xdr:to>
    <xdr:sp macro="" textlink="">
      <xdr:nvSpPr>
        <xdr:cNvPr id="431" name="楕円 430"/>
        <xdr:cNvSpPr/>
      </xdr:nvSpPr>
      <xdr:spPr>
        <a:xfrm>
          <a:off x="10426700" y="135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42696</xdr:rowOff>
    </xdr:from>
    <xdr:ext cx="469744" cy="259045"/>
    <xdr:sp macro="" textlink="">
      <xdr:nvSpPr>
        <xdr:cNvPr id="432" name="商工費該当値テキスト"/>
        <xdr:cNvSpPr txBox="1"/>
      </xdr:nvSpPr>
      <xdr:spPr>
        <a:xfrm>
          <a:off x="10528300" y="1341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123563</xdr:rowOff>
    </xdr:from>
    <xdr:to>
      <xdr:col>50</xdr:col>
      <xdr:colOff>165100</xdr:colOff>
      <xdr:row>79</xdr:row>
      <xdr:rowOff>53713</xdr:rowOff>
    </xdr:to>
    <xdr:sp macro="" textlink="">
      <xdr:nvSpPr>
        <xdr:cNvPr id="433" name="楕円 432"/>
        <xdr:cNvSpPr/>
      </xdr:nvSpPr>
      <xdr:spPr>
        <a:xfrm>
          <a:off x="9588500" y="134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44840</xdr:rowOff>
    </xdr:from>
    <xdr:ext cx="469744" cy="259045"/>
    <xdr:sp macro="" textlink="">
      <xdr:nvSpPr>
        <xdr:cNvPr id="434" name="テキスト ボックス 433"/>
        <xdr:cNvSpPr txBox="1"/>
      </xdr:nvSpPr>
      <xdr:spPr>
        <a:xfrm>
          <a:off x="9404428" y="135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96802</xdr:rowOff>
    </xdr:from>
    <xdr:to>
      <xdr:col>46</xdr:col>
      <xdr:colOff>38100</xdr:colOff>
      <xdr:row>79</xdr:row>
      <xdr:rowOff>26952</xdr:rowOff>
    </xdr:to>
    <xdr:sp macro="" textlink="">
      <xdr:nvSpPr>
        <xdr:cNvPr id="435" name="楕円 434"/>
        <xdr:cNvSpPr/>
      </xdr:nvSpPr>
      <xdr:spPr>
        <a:xfrm>
          <a:off x="8699500" y="1346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18079</xdr:rowOff>
    </xdr:from>
    <xdr:ext cx="469744" cy="259045"/>
    <xdr:sp macro="" textlink="">
      <xdr:nvSpPr>
        <xdr:cNvPr id="436" name="テキスト ボックス 435"/>
        <xdr:cNvSpPr txBox="1"/>
      </xdr:nvSpPr>
      <xdr:spPr>
        <a:xfrm>
          <a:off x="8515428" y="135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130749</xdr:rowOff>
    </xdr:from>
    <xdr:to>
      <xdr:col>41</xdr:col>
      <xdr:colOff>101600</xdr:colOff>
      <xdr:row>79</xdr:row>
      <xdr:rowOff>60899</xdr:rowOff>
    </xdr:to>
    <xdr:sp macro="" textlink="">
      <xdr:nvSpPr>
        <xdr:cNvPr id="437" name="楕円 436"/>
        <xdr:cNvSpPr/>
      </xdr:nvSpPr>
      <xdr:spPr>
        <a:xfrm>
          <a:off x="7810500" y="135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52026</xdr:rowOff>
    </xdr:from>
    <xdr:ext cx="469744" cy="259045"/>
    <xdr:sp macro="" textlink="">
      <xdr:nvSpPr>
        <xdr:cNvPr id="438" name="テキスト ボックス 437"/>
        <xdr:cNvSpPr txBox="1"/>
      </xdr:nvSpPr>
      <xdr:spPr>
        <a:xfrm>
          <a:off x="7626428" y="1359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130863</xdr:rowOff>
    </xdr:from>
    <xdr:to>
      <xdr:col>36</xdr:col>
      <xdr:colOff>165100</xdr:colOff>
      <xdr:row>79</xdr:row>
      <xdr:rowOff>61013</xdr:rowOff>
    </xdr:to>
    <xdr:sp macro="" textlink="">
      <xdr:nvSpPr>
        <xdr:cNvPr id="439" name="楕円 438"/>
        <xdr:cNvSpPr/>
      </xdr:nvSpPr>
      <xdr:spPr>
        <a:xfrm>
          <a:off x="6921500" y="135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52140</xdr:rowOff>
    </xdr:from>
    <xdr:ext cx="469744" cy="259045"/>
    <xdr:sp macro="" textlink="">
      <xdr:nvSpPr>
        <xdr:cNvPr id="440" name="テキスト ボックス 439"/>
        <xdr:cNvSpPr txBox="1"/>
      </xdr:nvSpPr>
      <xdr:spPr>
        <a:xfrm>
          <a:off x="6737428" y="1359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143024</xdr:rowOff>
    </xdr:from>
    <xdr:to>
      <xdr:col>55</xdr:col>
      <xdr:colOff>0</xdr:colOff>
      <xdr:row>97</xdr:row>
      <xdr:rowOff>150321</xdr:rowOff>
    </xdr:to>
    <xdr:cxnSp macro="">
      <xdr:nvCxnSpPr>
        <xdr:cNvPr id="473" name="直線コネクタ 472"/>
        <xdr:cNvCxnSpPr/>
      </xdr:nvCxnSpPr>
      <xdr:spPr>
        <a:xfrm flipV="1">
          <a:off x="9639300" y="16773674"/>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150321</xdr:rowOff>
    </xdr:from>
    <xdr:to>
      <xdr:col>50</xdr:col>
      <xdr:colOff>114300</xdr:colOff>
      <xdr:row>97</xdr:row>
      <xdr:rowOff>166484</xdr:rowOff>
    </xdr:to>
    <xdr:cxnSp macro="">
      <xdr:nvCxnSpPr>
        <xdr:cNvPr id="476" name="直線コネクタ 475"/>
        <xdr:cNvCxnSpPr/>
      </xdr:nvCxnSpPr>
      <xdr:spPr>
        <a:xfrm flipV="1">
          <a:off x="8750300" y="16780971"/>
          <a:ext cx="8890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72940</xdr:rowOff>
    </xdr:from>
    <xdr:to>
      <xdr:col>45</xdr:col>
      <xdr:colOff>177800</xdr:colOff>
      <xdr:row>97</xdr:row>
      <xdr:rowOff>166484</xdr:rowOff>
    </xdr:to>
    <xdr:cxnSp macro="">
      <xdr:nvCxnSpPr>
        <xdr:cNvPr id="479" name="直線コネクタ 478"/>
        <xdr:cNvCxnSpPr/>
      </xdr:nvCxnSpPr>
      <xdr:spPr>
        <a:xfrm>
          <a:off x="7861300" y="16703590"/>
          <a:ext cx="889000" cy="9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56699</xdr:rowOff>
    </xdr:from>
    <xdr:to>
      <xdr:col>41</xdr:col>
      <xdr:colOff>50800</xdr:colOff>
      <xdr:row>97</xdr:row>
      <xdr:rowOff>72940</xdr:rowOff>
    </xdr:to>
    <xdr:cxnSp macro="">
      <xdr:nvCxnSpPr>
        <xdr:cNvPr id="482" name="直線コネクタ 481"/>
        <xdr:cNvCxnSpPr/>
      </xdr:nvCxnSpPr>
      <xdr:spPr>
        <a:xfrm>
          <a:off x="6972300" y="16687349"/>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92224</xdr:rowOff>
    </xdr:from>
    <xdr:to>
      <xdr:col>55</xdr:col>
      <xdr:colOff>50800</xdr:colOff>
      <xdr:row>98</xdr:row>
      <xdr:rowOff>22374</xdr:rowOff>
    </xdr:to>
    <xdr:sp macro="" textlink="">
      <xdr:nvSpPr>
        <xdr:cNvPr id="492" name="楕円 491"/>
        <xdr:cNvSpPr/>
      </xdr:nvSpPr>
      <xdr:spPr>
        <a:xfrm>
          <a:off x="10426700" y="167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70651</xdr:rowOff>
    </xdr:from>
    <xdr:ext cx="534377" cy="259045"/>
    <xdr:sp macro="" textlink="">
      <xdr:nvSpPr>
        <xdr:cNvPr id="493" name="土木費該当値テキスト"/>
        <xdr:cNvSpPr txBox="1"/>
      </xdr:nvSpPr>
      <xdr:spPr>
        <a:xfrm>
          <a:off x="10528300" y="1670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99521</xdr:rowOff>
    </xdr:from>
    <xdr:to>
      <xdr:col>50</xdr:col>
      <xdr:colOff>165100</xdr:colOff>
      <xdr:row>98</xdr:row>
      <xdr:rowOff>29671</xdr:rowOff>
    </xdr:to>
    <xdr:sp macro="" textlink="">
      <xdr:nvSpPr>
        <xdr:cNvPr id="494" name="楕円 493"/>
        <xdr:cNvSpPr/>
      </xdr:nvSpPr>
      <xdr:spPr>
        <a:xfrm>
          <a:off x="9588500" y="16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20798</xdr:rowOff>
    </xdr:from>
    <xdr:ext cx="534377" cy="259045"/>
    <xdr:sp macro="" textlink="">
      <xdr:nvSpPr>
        <xdr:cNvPr id="495" name="テキスト ボックス 494"/>
        <xdr:cNvSpPr txBox="1"/>
      </xdr:nvSpPr>
      <xdr:spPr>
        <a:xfrm>
          <a:off x="9372111" y="168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115684</xdr:rowOff>
    </xdr:from>
    <xdr:to>
      <xdr:col>46</xdr:col>
      <xdr:colOff>38100</xdr:colOff>
      <xdr:row>98</xdr:row>
      <xdr:rowOff>45834</xdr:rowOff>
    </xdr:to>
    <xdr:sp macro="" textlink="">
      <xdr:nvSpPr>
        <xdr:cNvPr id="496" name="楕円 495"/>
        <xdr:cNvSpPr/>
      </xdr:nvSpPr>
      <xdr:spPr>
        <a:xfrm>
          <a:off x="8699500" y="167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36961</xdr:rowOff>
    </xdr:from>
    <xdr:ext cx="534377" cy="259045"/>
    <xdr:sp macro="" textlink="">
      <xdr:nvSpPr>
        <xdr:cNvPr id="497" name="テキスト ボックス 496"/>
        <xdr:cNvSpPr txBox="1"/>
      </xdr:nvSpPr>
      <xdr:spPr>
        <a:xfrm>
          <a:off x="8483111" y="168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22140</xdr:rowOff>
    </xdr:from>
    <xdr:to>
      <xdr:col>41</xdr:col>
      <xdr:colOff>101600</xdr:colOff>
      <xdr:row>97</xdr:row>
      <xdr:rowOff>123740</xdr:rowOff>
    </xdr:to>
    <xdr:sp macro="" textlink="">
      <xdr:nvSpPr>
        <xdr:cNvPr id="498" name="楕円 497"/>
        <xdr:cNvSpPr/>
      </xdr:nvSpPr>
      <xdr:spPr>
        <a:xfrm>
          <a:off x="7810500" y="166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114867</xdr:rowOff>
    </xdr:from>
    <xdr:ext cx="534377" cy="259045"/>
    <xdr:sp macro="" textlink="">
      <xdr:nvSpPr>
        <xdr:cNvPr id="499" name="テキスト ボックス 498"/>
        <xdr:cNvSpPr txBox="1"/>
      </xdr:nvSpPr>
      <xdr:spPr>
        <a:xfrm>
          <a:off x="7594111" y="167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5899</xdr:rowOff>
    </xdr:from>
    <xdr:to>
      <xdr:col>36</xdr:col>
      <xdr:colOff>165100</xdr:colOff>
      <xdr:row>97</xdr:row>
      <xdr:rowOff>107499</xdr:rowOff>
    </xdr:to>
    <xdr:sp macro="" textlink="">
      <xdr:nvSpPr>
        <xdr:cNvPr id="500" name="楕円 499"/>
        <xdr:cNvSpPr/>
      </xdr:nvSpPr>
      <xdr:spPr>
        <a:xfrm>
          <a:off x="6921500" y="166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98626</xdr:rowOff>
    </xdr:from>
    <xdr:ext cx="534377" cy="259045"/>
    <xdr:sp macro="" textlink="">
      <xdr:nvSpPr>
        <xdr:cNvPr id="501" name="テキスト ボックス 500"/>
        <xdr:cNvSpPr txBox="1"/>
      </xdr:nvSpPr>
      <xdr:spPr>
        <a:xfrm>
          <a:off x="6705111" y="1672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88817</xdr:rowOff>
    </xdr:from>
    <xdr:to>
      <xdr:col>85</xdr:col>
      <xdr:colOff>127000</xdr:colOff>
      <xdr:row>37</xdr:row>
      <xdr:rowOff>95637</xdr:rowOff>
    </xdr:to>
    <xdr:cxnSp macro="">
      <xdr:nvCxnSpPr>
        <xdr:cNvPr id="530" name="直線コネクタ 529"/>
        <xdr:cNvCxnSpPr/>
      </xdr:nvCxnSpPr>
      <xdr:spPr>
        <a:xfrm flipV="1">
          <a:off x="15481300" y="6432467"/>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62319</xdr:rowOff>
    </xdr:from>
    <xdr:to>
      <xdr:col>81</xdr:col>
      <xdr:colOff>50800</xdr:colOff>
      <xdr:row>37</xdr:row>
      <xdr:rowOff>95637</xdr:rowOff>
    </xdr:to>
    <xdr:cxnSp macro="">
      <xdr:nvCxnSpPr>
        <xdr:cNvPr id="533" name="直線コネクタ 532"/>
        <xdr:cNvCxnSpPr/>
      </xdr:nvCxnSpPr>
      <xdr:spPr>
        <a:xfrm>
          <a:off x="14592300" y="6405969"/>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62319</xdr:rowOff>
    </xdr:from>
    <xdr:to>
      <xdr:col>76</xdr:col>
      <xdr:colOff>114300</xdr:colOff>
      <xdr:row>37</xdr:row>
      <xdr:rowOff>77921</xdr:rowOff>
    </xdr:to>
    <xdr:cxnSp macro="">
      <xdr:nvCxnSpPr>
        <xdr:cNvPr id="536" name="直線コネクタ 535"/>
        <xdr:cNvCxnSpPr/>
      </xdr:nvCxnSpPr>
      <xdr:spPr>
        <a:xfrm flipV="1">
          <a:off x="13703300" y="6405969"/>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29629</xdr:rowOff>
    </xdr:from>
    <xdr:to>
      <xdr:col>71</xdr:col>
      <xdr:colOff>177800</xdr:colOff>
      <xdr:row>37</xdr:row>
      <xdr:rowOff>77921</xdr:rowOff>
    </xdr:to>
    <xdr:cxnSp macro="">
      <xdr:nvCxnSpPr>
        <xdr:cNvPr id="539" name="直線コネクタ 538"/>
        <xdr:cNvCxnSpPr/>
      </xdr:nvCxnSpPr>
      <xdr:spPr>
        <a:xfrm>
          <a:off x="12814300" y="6373279"/>
          <a:ext cx="8890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38017</xdr:rowOff>
    </xdr:from>
    <xdr:to>
      <xdr:col>85</xdr:col>
      <xdr:colOff>177800</xdr:colOff>
      <xdr:row>37</xdr:row>
      <xdr:rowOff>139617</xdr:rowOff>
    </xdr:to>
    <xdr:sp macro="" textlink="">
      <xdr:nvSpPr>
        <xdr:cNvPr id="549" name="楕円 548"/>
        <xdr:cNvSpPr/>
      </xdr:nvSpPr>
      <xdr:spPr>
        <a:xfrm>
          <a:off x="16268700" y="6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124394</xdr:rowOff>
    </xdr:from>
    <xdr:ext cx="534377" cy="259045"/>
    <xdr:sp macro="" textlink="">
      <xdr:nvSpPr>
        <xdr:cNvPr id="550" name="消防費該当値テキスト"/>
        <xdr:cNvSpPr txBox="1"/>
      </xdr:nvSpPr>
      <xdr:spPr>
        <a:xfrm>
          <a:off x="16370300" y="62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44837</xdr:rowOff>
    </xdr:from>
    <xdr:to>
      <xdr:col>81</xdr:col>
      <xdr:colOff>101600</xdr:colOff>
      <xdr:row>37</xdr:row>
      <xdr:rowOff>146437</xdr:rowOff>
    </xdr:to>
    <xdr:sp macro="" textlink="">
      <xdr:nvSpPr>
        <xdr:cNvPr id="551" name="楕円 550"/>
        <xdr:cNvSpPr/>
      </xdr:nvSpPr>
      <xdr:spPr>
        <a:xfrm>
          <a:off x="15430500" y="63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137565</xdr:rowOff>
    </xdr:from>
    <xdr:ext cx="534377" cy="259045"/>
    <xdr:sp macro="" textlink="">
      <xdr:nvSpPr>
        <xdr:cNvPr id="552" name="テキスト ボックス 551"/>
        <xdr:cNvSpPr txBox="1"/>
      </xdr:nvSpPr>
      <xdr:spPr>
        <a:xfrm>
          <a:off x="15214111" y="64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11519</xdr:rowOff>
    </xdr:from>
    <xdr:to>
      <xdr:col>76</xdr:col>
      <xdr:colOff>165100</xdr:colOff>
      <xdr:row>37</xdr:row>
      <xdr:rowOff>113119</xdr:rowOff>
    </xdr:to>
    <xdr:sp macro="" textlink="">
      <xdr:nvSpPr>
        <xdr:cNvPr id="553" name="楕円 552"/>
        <xdr:cNvSpPr/>
      </xdr:nvSpPr>
      <xdr:spPr>
        <a:xfrm>
          <a:off x="14541500" y="63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104246</xdr:rowOff>
    </xdr:from>
    <xdr:ext cx="534377" cy="259045"/>
    <xdr:sp macro="" textlink="">
      <xdr:nvSpPr>
        <xdr:cNvPr id="554" name="テキスト ボックス 553"/>
        <xdr:cNvSpPr txBox="1"/>
      </xdr:nvSpPr>
      <xdr:spPr>
        <a:xfrm>
          <a:off x="14325111" y="64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27121</xdr:rowOff>
    </xdr:from>
    <xdr:to>
      <xdr:col>72</xdr:col>
      <xdr:colOff>38100</xdr:colOff>
      <xdr:row>37</xdr:row>
      <xdr:rowOff>128721</xdr:rowOff>
    </xdr:to>
    <xdr:sp macro="" textlink="">
      <xdr:nvSpPr>
        <xdr:cNvPr id="555" name="楕円 554"/>
        <xdr:cNvSpPr/>
      </xdr:nvSpPr>
      <xdr:spPr>
        <a:xfrm>
          <a:off x="13652500" y="63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119848</xdr:rowOff>
    </xdr:from>
    <xdr:ext cx="534377" cy="259045"/>
    <xdr:sp macro="" textlink="">
      <xdr:nvSpPr>
        <xdr:cNvPr id="556" name="テキスト ボックス 555"/>
        <xdr:cNvSpPr txBox="1"/>
      </xdr:nvSpPr>
      <xdr:spPr>
        <a:xfrm>
          <a:off x="13436111" y="64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150279</xdr:rowOff>
    </xdr:from>
    <xdr:to>
      <xdr:col>67</xdr:col>
      <xdr:colOff>101600</xdr:colOff>
      <xdr:row>37</xdr:row>
      <xdr:rowOff>80429</xdr:rowOff>
    </xdr:to>
    <xdr:sp macro="" textlink="">
      <xdr:nvSpPr>
        <xdr:cNvPr id="557" name="楕円 556"/>
        <xdr:cNvSpPr/>
      </xdr:nvSpPr>
      <xdr:spPr>
        <a:xfrm>
          <a:off x="12763500" y="6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71556</xdr:rowOff>
    </xdr:from>
    <xdr:ext cx="534377" cy="259045"/>
    <xdr:sp macro="" textlink="">
      <xdr:nvSpPr>
        <xdr:cNvPr id="558" name="テキスト ボックス 557"/>
        <xdr:cNvSpPr txBox="1"/>
      </xdr:nvSpPr>
      <xdr:spPr>
        <a:xfrm>
          <a:off x="12547111" y="64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63172</xdr:rowOff>
    </xdr:from>
    <xdr:to>
      <xdr:col>85</xdr:col>
      <xdr:colOff>127000</xdr:colOff>
      <xdr:row>56</xdr:row>
      <xdr:rowOff>158141</xdr:rowOff>
    </xdr:to>
    <xdr:cxnSp macro="">
      <xdr:nvCxnSpPr>
        <xdr:cNvPr id="587" name="直線コネクタ 586"/>
        <xdr:cNvCxnSpPr/>
      </xdr:nvCxnSpPr>
      <xdr:spPr>
        <a:xfrm flipV="1">
          <a:off x="15481300" y="9664372"/>
          <a:ext cx="838200" cy="9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158141</xdr:rowOff>
    </xdr:from>
    <xdr:to>
      <xdr:col>81</xdr:col>
      <xdr:colOff>50800</xdr:colOff>
      <xdr:row>57</xdr:row>
      <xdr:rowOff>15014</xdr:rowOff>
    </xdr:to>
    <xdr:cxnSp macro="">
      <xdr:nvCxnSpPr>
        <xdr:cNvPr id="590" name="直線コネクタ 589"/>
        <xdr:cNvCxnSpPr/>
      </xdr:nvCxnSpPr>
      <xdr:spPr>
        <a:xfrm flipV="1">
          <a:off x="14592300" y="9759341"/>
          <a:ext cx="8890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15014</xdr:rowOff>
    </xdr:from>
    <xdr:to>
      <xdr:col>76</xdr:col>
      <xdr:colOff>114300</xdr:colOff>
      <xdr:row>57</xdr:row>
      <xdr:rowOff>54950</xdr:rowOff>
    </xdr:to>
    <xdr:cxnSp macro="">
      <xdr:nvCxnSpPr>
        <xdr:cNvPr id="593" name="直線コネクタ 592"/>
        <xdr:cNvCxnSpPr/>
      </xdr:nvCxnSpPr>
      <xdr:spPr>
        <a:xfrm flipV="1">
          <a:off x="13703300" y="9787664"/>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54950</xdr:rowOff>
    </xdr:from>
    <xdr:to>
      <xdr:col>71</xdr:col>
      <xdr:colOff>177800</xdr:colOff>
      <xdr:row>57</xdr:row>
      <xdr:rowOff>70214</xdr:rowOff>
    </xdr:to>
    <xdr:cxnSp macro="">
      <xdr:nvCxnSpPr>
        <xdr:cNvPr id="596" name="直線コネクタ 595"/>
        <xdr:cNvCxnSpPr/>
      </xdr:nvCxnSpPr>
      <xdr:spPr>
        <a:xfrm flipV="1">
          <a:off x="12814300" y="9827600"/>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12372</xdr:rowOff>
    </xdr:from>
    <xdr:to>
      <xdr:col>85</xdr:col>
      <xdr:colOff>177800</xdr:colOff>
      <xdr:row>56</xdr:row>
      <xdr:rowOff>113972</xdr:rowOff>
    </xdr:to>
    <xdr:sp macro="" textlink="">
      <xdr:nvSpPr>
        <xdr:cNvPr id="606" name="楕円 605"/>
        <xdr:cNvSpPr/>
      </xdr:nvSpPr>
      <xdr:spPr>
        <a:xfrm>
          <a:off x="16268700" y="96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162249</xdr:rowOff>
    </xdr:from>
    <xdr:ext cx="534377" cy="259045"/>
    <xdr:sp macro="" textlink="">
      <xdr:nvSpPr>
        <xdr:cNvPr id="607" name="教育費該当値テキスト"/>
        <xdr:cNvSpPr txBox="1"/>
      </xdr:nvSpPr>
      <xdr:spPr>
        <a:xfrm>
          <a:off x="16370300" y="95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107341</xdr:rowOff>
    </xdr:from>
    <xdr:to>
      <xdr:col>81</xdr:col>
      <xdr:colOff>101600</xdr:colOff>
      <xdr:row>57</xdr:row>
      <xdr:rowOff>37491</xdr:rowOff>
    </xdr:to>
    <xdr:sp macro="" textlink="">
      <xdr:nvSpPr>
        <xdr:cNvPr id="608" name="楕円 607"/>
        <xdr:cNvSpPr/>
      </xdr:nvSpPr>
      <xdr:spPr>
        <a:xfrm>
          <a:off x="15430500" y="97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28618</xdr:rowOff>
    </xdr:from>
    <xdr:ext cx="534377" cy="259045"/>
    <xdr:sp macro="" textlink="">
      <xdr:nvSpPr>
        <xdr:cNvPr id="609" name="テキスト ボックス 608"/>
        <xdr:cNvSpPr txBox="1"/>
      </xdr:nvSpPr>
      <xdr:spPr>
        <a:xfrm>
          <a:off x="15214111" y="98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135664</xdr:rowOff>
    </xdr:from>
    <xdr:to>
      <xdr:col>76</xdr:col>
      <xdr:colOff>165100</xdr:colOff>
      <xdr:row>57</xdr:row>
      <xdr:rowOff>65814</xdr:rowOff>
    </xdr:to>
    <xdr:sp macro="" textlink="">
      <xdr:nvSpPr>
        <xdr:cNvPr id="610" name="楕円 609"/>
        <xdr:cNvSpPr/>
      </xdr:nvSpPr>
      <xdr:spPr>
        <a:xfrm>
          <a:off x="14541500" y="97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56941</xdr:rowOff>
    </xdr:from>
    <xdr:ext cx="534377" cy="259045"/>
    <xdr:sp macro="" textlink="">
      <xdr:nvSpPr>
        <xdr:cNvPr id="611" name="テキスト ボックス 610"/>
        <xdr:cNvSpPr txBox="1"/>
      </xdr:nvSpPr>
      <xdr:spPr>
        <a:xfrm>
          <a:off x="14325111" y="982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4150</xdr:rowOff>
    </xdr:from>
    <xdr:to>
      <xdr:col>72</xdr:col>
      <xdr:colOff>38100</xdr:colOff>
      <xdr:row>57</xdr:row>
      <xdr:rowOff>105750</xdr:rowOff>
    </xdr:to>
    <xdr:sp macro="" textlink="">
      <xdr:nvSpPr>
        <xdr:cNvPr id="612" name="楕円 611"/>
        <xdr:cNvSpPr/>
      </xdr:nvSpPr>
      <xdr:spPr>
        <a:xfrm>
          <a:off x="13652500" y="97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96877</xdr:rowOff>
    </xdr:from>
    <xdr:ext cx="534377" cy="259045"/>
    <xdr:sp macro="" textlink="">
      <xdr:nvSpPr>
        <xdr:cNvPr id="613" name="テキスト ボックス 612"/>
        <xdr:cNvSpPr txBox="1"/>
      </xdr:nvSpPr>
      <xdr:spPr>
        <a:xfrm>
          <a:off x="13436111" y="986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19414</xdr:rowOff>
    </xdr:from>
    <xdr:to>
      <xdr:col>67</xdr:col>
      <xdr:colOff>101600</xdr:colOff>
      <xdr:row>57</xdr:row>
      <xdr:rowOff>121014</xdr:rowOff>
    </xdr:to>
    <xdr:sp macro="" textlink="">
      <xdr:nvSpPr>
        <xdr:cNvPr id="614" name="楕円 613"/>
        <xdr:cNvSpPr/>
      </xdr:nvSpPr>
      <xdr:spPr>
        <a:xfrm>
          <a:off x="12763500" y="97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112141</xdr:rowOff>
    </xdr:from>
    <xdr:ext cx="534377" cy="259045"/>
    <xdr:sp macro="" textlink="">
      <xdr:nvSpPr>
        <xdr:cNvPr id="615" name="テキスト ボックス 614"/>
        <xdr:cNvSpPr txBox="1"/>
      </xdr:nvSpPr>
      <xdr:spPr>
        <a:xfrm>
          <a:off x="12547111" y="98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3096</xdr:rowOff>
    </xdr:from>
    <xdr:to>
      <xdr:col>85</xdr:col>
      <xdr:colOff>127000</xdr:colOff>
      <xdr:row>79</xdr:row>
      <xdr:rowOff>27980</xdr:rowOff>
    </xdr:to>
    <xdr:cxnSp macro="">
      <xdr:nvCxnSpPr>
        <xdr:cNvPr id="646" name="直線コネクタ 645"/>
        <xdr:cNvCxnSpPr/>
      </xdr:nvCxnSpPr>
      <xdr:spPr>
        <a:xfrm>
          <a:off x="15481300" y="13547646"/>
          <a:ext cx="8382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3096</xdr:rowOff>
    </xdr:from>
    <xdr:to>
      <xdr:col>81</xdr:col>
      <xdr:colOff>50800</xdr:colOff>
      <xdr:row>79</xdr:row>
      <xdr:rowOff>31311</xdr:rowOff>
    </xdr:to>
    <xdr:cxnSp macro="">
      <xdr:nvCxnSpPr>
        <xdr:cNvPr id="649" name="直線コネクタ 648"/>
        <xdr:cNvCxnSpPr/>
      </xdr:nvCxnSpPr>
      <xdr:spPr>
        <a:xfrm flipV="1">
          <a:off x="14592300" y="13547646"/>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31311</xdr:rowOff>
    </xdr:from>
    <xdr:to>
      <xdr:col>76</xdr:col>
      <xdr:colOff>114300</xdr:colOff>
      <xdr:row>79</xdr:row>
      <xdr:rowOff>89049</xdr:rowOff>
    </xdr:to>
    <xdr:cxnSp macro="">
      <xdr:nvCxnSpPr>
        <xdr:cNvPr id="652" name="直線コネクタ 651"/>
        <xdr:cNvCxnSpPr/>
      </xdr:nvCxnSpPr>
      <xdr:spPr>
        <a:xfrm flipV="1">
          <a:off x="13703300" y="13575861"/>
          <a:ext cx="889000" cy="5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69617</xdr:rowOff>
    </xdr:from>
    <xdr:to>
      <xdr:col>71</xdr:col>
      <xdr:colOff>177800</xdr:colOff>
      <xdr:row>79</xdr:row>
      <xdr:rowOff>89049</xdr:rowOff>
    </xdr:to>
    <xdr:cxnSp macro="">
      <xdr:nvCxnSpPr>
        <xdr:cNvPr id="655" name="直線コネクタ 654"/>
        <xdr:cNvCxnSpPr/>
      </xdr:nvCxnSpPr>
      <xdr:spPr>
        <a:xfrm>
          <a:off x="12814300" y="13614167"/>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148630</xdr:rowOff>
    </xdr:from>
    <xdr:to>
      <xdr:col>85</xdr:col>
      <xdr:colOff>177800</xdr:colOff>
      <xdr:row>79</xdr:row>
      <xdr:rowOff>78780</xdr:rowOff>
    </xdr:to>
    <xdr:sp macro="" textlink="">
      <xdr:nvSpPr>
        <xdr:cNvPr id="665" name="楕円 664"/>
        <xdr:cNvSpPr/>
      </xdr:nvSpPr>
      <xdr:spPr>
        <a:xfrm>
          <a:off x="16268700" y="135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63557</xdr:rowOff>
    </xdr:from>
    <xdr:ext cx="469744" cy="259045"/>
    <xdr:sp macro="" textlink="">
      <xdr:nvSpPr>
        <xdr:cNvPr id="666" name="災害復旧費該当値テキスト"/>
        <xdr:cNvSpPr txBox="1"/>
      </xdr:nvSpPr>
      <xdr:spPr>
        <a:xfrm>
          <a:off x="16370300" y="134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123746</xdr:rowOff>
    </xdr:from>
    <xdr:to>
      <xdr:col>81</xdr:col>
      <xdr:colOff>101600</xdr:colOff>
      <xdr:row>79</xdr:row>
      <xdr:rowOff>53896</xdr:rowOff>
    </xdr:to>
    <xdr:sp macro="" textlink="">
      <xdr:nvSpPr>
        <xdr:cNvPr id="667" name="楕円 666"/>
        <xdr:cNvSpPr/>
      </xdr:nvSpPr>
      <xdr:spPr>
        <a:xfrm>
          <a:off x="15430500" y="134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45023</xdr:rowOff>
    </xdr:from>
    <xdr:ext cx="469744" cy="259045"/>
    <xdr:sp macro="" textlink="">
      <xdr:nvSpPr>
        <xdr:cNvPr id="668" name="テキスト ボックス 667"/>
        <xdr:cNvSpPr txBox="1"/>
      </xdr:nvSpPr>
      <xdr:spPr>
        <a:xfrm>
          <a:off x="15246428" y="1358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151961</xdr:rowOff>
    </xdr:from>
    <xdr:to>
      <xdr:col>76</xdr:col>
      <xdr:colOff>165100</xdr:colOff>
      <xdr:row>79</xdr:row>
      <xdr:rowOff>82111</xdr:rowOff>
    </xdr:to>
    <xdr:sp macro="" textlink="">
      <xdr:nvSpPr>
        <xdr:cNvPr id="669" name="楕円 668"/>
        <xdr:cNvSpPr/>
      </xdr:nvSpPr>
      <xdr:spPr>
        <a:xfrm>
          <a:off x="14541500" y="135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73238</xdr:rowOff>
    </xdr:from>
    <xdr:ext cx="469744" cy="259045"/>
    <xdr:sp macro="" textlink="">
      <xdr:nvSpPr>
        <xdr:cNvPr id="670" name="テキスト ボックス 669"/>
        <xdr:cNvSpPr txBox="1"/>
      </xdr:nvSpPr>
      <xdr:spPr>
        <a:xfrm>
          <a:off x="14357428" y="1361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38249</xdr:rowOff>
    </xdr:from>
    <xdr:to>
      <xdr:col>72</xdr:col>
      <xdr:colOff>38100</xdr:colOff>
      <xdr:row>79</xdr:row>
      <xdr:rowOff>139849</xdr:rowOff>
    </xdr:to>
    <xdr:sp macro="" textlink="">
      <xdr:nvSpPr>
        <xdr:cNvPr id="671" name="楕円 670"/>
        <xdr:cNvSpPr/>
      </xdr:nvSpPr>
      <xdr:spPr>
        <a:xfrm>
          <a:off x="13652500" y="135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130976</xdr:rowOff>
    </xdr:from>
    <xdr:ext cx="378565" cy="259045"/>
    <xdr:sp macro="" textlink="">
      <xdr:nvSpPr>
        <xdr:cNvPr id="672" name="テキスト ボックス 671"/>
        <xdr:cNvSpPr txBox="1"/>
      </xdr:nvSpPr>
      <xdr:spPr>
        <a:xfrm>
          <a:off x="13514017" y="1367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18817</xdr:rowOff>
    </xdr:from>
    <xdr:to>
      <xdr:col>67</xdr:col>
      <xdr:colOff>101600</xdr:colOff>
      <xdr:row>79</xdr:row>
      <xdr:rowOff>120417</xdr:rowOff>
    </xdr:to>
    <xdr:sp macro="" textlink="">
      <xdr:nvSpPr>
        <xdr:cNvPr id="673" name="楕円 672"/>
        <xdr:cNvSpPr/>
      </xdr:nvSpPr>
      <xdr:spPr>
        <a:xfrm>
          <a:off x="12763500" y="135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111544</xdr:rowOff>
    </xdr:from>
    <xdr:ext cx="469744" cy="259045"/>
    <xdr:sp macro="" textlink="">
      <xdr:nvSpPr>
        <xdr:cNvPr id="674" name="テキスト ボックス 673"/>
        <xdr:cNvSpPr txBox="1"/>
      </xdr:nvSpPr>
      <xdr:spPr>
        <a:xfrm>
          <a:off x="12579428" y="1365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110502</xdr:rowOff>
    </xdr:from>
    <xdr:to>
      <xdr:col>85</xdr:col>
      <xdr:colOff>127000</xdr:colOff>
      <xdr:row>98</xdr:row>
      <xdr:rowOff>117411</xdr:rowOff>
    </xdr:to>
    <xdr:cxnSp macro="">
      <xdr:nvCxnSpPr>
        <xdr:cNvPr id="705" name="直線コネクタ 704"/>
        <xdr:cNvCxnSpPr/>
      </xdr:nvCxnSpPr>
      <xdr:spPr>
        <a:xfrm>
          <a:off x="15481300" y="16912602"/>
          <a:ext cx="8382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105963</xdr:rowOff>
    </xdr:from>
    <xdr:to>
      <xdr:col>81</xdr:col>
      <xdr:colOff>50800</xdr:colOff>
      <xdr:row>98</xdr:row>
      <xdr:rowOff>110502</xdr:rowOff>
    </xdr:to>
    <xdr:cxnSp macro="">
      <xdr:nvCxnSpPr>
        <xdr:cNvPr id="708" name="直線コネクタ 707"/>
        <xdr:cNvCxnSpPr/>
      </xdr:nvCxnSpPr>
      <xdr:spPr>
        <a:xfrm>
          <a:off x="14592300" y="16908063"/>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105963</xdr:rowOff>
    </xdr:from>
    <xdr:to>
      <xdr:col>76</xdr:col>
      <xdr:colOff>114300</xdr:colOff>
      <xdr:row>98</xdr:row>
      <xdr:rowOff>109189</xdr:rowOff>
    </xdr:to>
    <xdr:cxnSp macro="">
      <xdr:nvCxnSpPr>
        <xdr:cNvPr id="711" name="直線コネクタ 710"/>
        <xdr:cNvCxnSpPr/>
      </xdr:nvCxnSpPr>
      <xdr:spPr>
        <a:xfrm flipV="1">
          <a:off x="13703300" y="16908063"/>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109189</xdr:rowOff>
    </xdr:from>
    <xdr:to>
      <xdr:col>71</xdr:col>
      <xdr:colOff>177800</xdr:colOff>
      <xdr:row>98</xdr:row>
      <xdr:rowOff>129158</xdr:rowOff>
    </xdr:to>
    <xdr:cxnSp macro="">
      <xdr:nvCxnSpPr>
        <xdr:cNvPr id="714" name="直線コネクタ 713"/>
        <xdr:cNvCxnSpPr/>
      </xdr:nvCxnSpPr>
      <xdr:spPr>
        <a:xfrm flipV="1">
          <a:off x="12814300" y="16911289"/>
          <a:ext cx="889000" cy="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66611</xdr:rowOff>
    </xdr:from>
    <xdr:to>
      <xdr:col>85</xdr:col>
      <xdr:colOff>177800</xdr:colOff>
      <xdr:row>98</xdr:row>
      <xdr:rowOff>168211</xdr:rowOff>
    </xdr:to>
    <xdr:sp macro="" textlink="">
      <xdr:nvSpPr>
        <xdr:cNvPr id="724" name="楕円 723"/>
        <xdr:cNvSpPr/>
      </xdr:nvSpPr>
      <xdr:spPr>
        <a:xfrm>
          <a:off x="16268700" y="168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152988</xdr:rowOff>
    </xdr:from>
    <xdr:ext cx="534377" cy="259045"/>
    <xdr:sp macro="" textlink="">
      <xdr:nvSpPr>
        <xdr:cNvPr id="725" name="公債費該当値テキスト"/>
        <xdr:cNvSpPr txBox="1"/>
      </xdr:nvSpPr>
      <xdr:spPr>
        <a:xfrm>
          <a:off x="16370300" y="167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59702</xdr:rowOff>
    </xdr:from>
    <xdr:to>
      <xdr:col>81</xdr:col>
      <xdr:colOff>101600</xdr:colOff>
      <xdr:row>98</xdr:row>
      <xdr:rowOff>161302</xdr:rowOff>
    </xdr:to>
    <xdr:sp macro="" textlink="">
      <xdr:nvSpPr>
        <xdr:cNvPr id="726" name="楕円 725"/>
        <xdr:cNvSpPr/>
      </xdr:nvSpPr>
      <xdr:spPr>
        <a:xfrm>
          <a:off x="15430500" y="16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152429</xdr:rowOff>
    </xdr:from>
    <xdr:ext cx="534377" cy="259045"/>
    <xdr:sp macro="" textlink="">
      <xdr:nvSpPr>
        <xdr:cNvPr id="727" name="テキスト ボックス 726"/>
        <xdr:cNvSpPr txBox="1"/>
      </xdr:nvSpPr>
      <xdr:spPr>
        <a:xfrm>
          <a:off x="15214111" y="169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55163</xdr:rowOff>
    </xdr:from>
    <xdr:to>
      <xdr:col>76</xdr:col>
      <xdr:colOff>165100</xdr:colOff>
      <xdr:row>98</xdr:row>
      <xdr:rowOff>156763</xdr:rowOff>
    </xdr:to>
    <xdr:sp macro="" textlink="">
      <xdr:nvSpPr>
        <xdr:cNvPr id="728" name="楕円 727"/>
        <xdr:cNvSpPr/>
      </xdr:nvSpPr>
      <xdr:spPr>
        <a:xfrm>
          <a:off x="14541500" y="168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147890</xdr:rowOff>
    </xdr:from>
    <xdr:ext cx="534377" cy="259045"/>
    <xdr:sp macro="" textlink="">
      <xdr:nvSpPr>
        <xdr:cNvPr id="729" name="テキスト ボックス 728"/>
        <xdr:cNvSpPr txBox="1"/>
      </xdr:nvSpPr>
      <xdr:spPr>
        <a:xfrm>
          <a:off x="14325111" y="169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58389</xdr:rowOff>
    </xdr:from>
    <xdr:to>
      <xdr:col>72</xdr:col>
      <xdr:colOff>38100</xdr:colOff>
      <xdr:row>98</xdr:row>
      <xdr:rowOff>159989</xdr:rowOff>
    </xdr:to>
    <xdr:sp macro="" textlink="">
      <xdr:nvSpPr>
        <xdr:cNvPr id="730" name="楕円 729"/>
        <xdr:cNvSpPr/>
      </xdr:nvSpPr>
      <xdr:spPr>
        <a:xfrm>
          <a:off x="13652500" y="168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151116</xdr:rowOff>
    </xdr:from>
    <xdr:ext cx="534377" cy="259045"/>
    <xdr:sp macro="" textlink="">
      <xdr:nvSpPr>
        <xdr:cNvPr id="731" name="テキスト ボックス 730"/>
        <xdr:cNvSpPr txBox="1"/>
      </xdr:nvSpPr>
      <xdr:spPr>
        <a:xfrm>
          <a:off x="13436111" y="169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78358</xdr:rowOff>
    </xdr:from>
    <xdr:to>
      <xdr:col>67</xdr:col>
      <xdr:colOff>101600</xdr:colOff>
      <xdr:row>99</xdr:row>
      <xdr:rowOff>8508</xdr:rowOff>
    </xdr:to>
    <xdr:sp macro="" textlink="">
      <xdr:nvSpPr>
        <xdr:cNvPr id="732" name="楕円 731"/>
        <xdr:cNvSpPr/>
      </xdr:nvSpPr>
      <xdr:spPr>
        <a:xfrm>
          <a:off x="12763500" y="168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171085</xdr:rowOff>
    </xdr:from>
    <xdr:ext cx="534377" cy="259045"/>
    <xdr:sp macro="" textlink="">
      <xdr:nvSpPr>
        <xdr:cNvPr id="733" name="テキスト ボックス 732"/>
        <xdr:cNvSpPr txBox="1"/>
      </xdr:nvSpPr>
      <xdr:spPr>
        <a:xfrm>
          <a:off x="12547111" y="1697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前年度から増加した主な項目としては、教育費、衛生費及び民生費となっている。教育費は、学校施設等空調設備整備事業等の実施により、対前年度比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65,043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円となっている。衛生費は、総合保健福祉センター建設事業が最終年度となり、工事がピークを迎えたことにより、対前年度比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56,966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円となっている。民生費は、自立支援給付事業の増加や低所得者・子育て世帯向けプレミアム付商品券事業の実施により、対前年度比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171,066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また、減少した主な項目としては、公債費及び災害復旧事業費となっている。公債費は、合併特例債の償還額が一時的に減少したことにより対前年度比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46,825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円、災害復旧事業費は、令和元年度は災害が発生したものの、平成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年度の西日本豪雨や台風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号と比較すると被災箇所が少なかったことから、対前年度比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財政調整基金については、自立支援給付費等の障害者福祉費など経常経費の増加により令和元年度末では基金残高が</a:t>
          </a:r>
          <a:r>
            <a:rPr kumimoji="1" lang="en-US" altLang="ja-JP" sz="1100">
              <a:solidFill>
                <a:sysClr val="windowText" lastClr="000000"/>
              </a:solidFill>
              <a:latin typeface="ＭＳ ゴシック" pitchFamily="49" charset="-128"/>
              <a:ea typeface="ＭＳ ゴシック" pitchFamily="49" charset="-128"/>
            </a:rPr>
            <a:t>31.4</a:t>
          </a:r>
          <a:r>
            <a:rPr kumimoji="1" lang="ja-JP" altLang="en-US" sz="1100">
              <a:solidFill>
                <a:sysClr val="windowText" lastClr="000000"/>
              </a:solidFill>
              <a:latin typeface="ＭＳ ゴシック" pitchFamily="49" charset="-128"/>
              <a:ea typeface="ＭＳ ゴシック" pitchFamily="49" charset="-128"/>
            </a:rPr>
            <a:t>億円、前年度に比べて</a:t>
          </a:r>
          <a:r>
            <a:rPr kumimoji="1" lang="en-US" altLang="ja-JP" sz="1100">
              <a:solidFill>
                <a:sysClr val="windowText" lastClr="000000"/>
              </a:solidFill>
              <a:latin typeface="ＭＳ ゴシック" pitchFamily="49" charset="-128"/>
              <a:ea typeface="ＭＳ ゴシック" pitchFamily="49" charset="-128"/>
            </a:rPr>
            <a:t>0.3</a:t>
          </a:r>
          <a:r>
            <a:rPr kumimoji="1" lang="ja-JP" altLang="en-US" sz="1100">
              <a:solidFill>
                <a:sysClr val="windowText" lastClr="000000"/>
              </a:solidFill>
              <a:latin typeface="ＭＳ ゴシック" pitchFamily="49" charset="-128"/>
              <a:ea typeface="ＭＳ ゴシック" pitchFamily="49" charset="-128"/>
            </a:rPr>
            <a:t>億円（△</a:t>
          </a:r>
          <a:r>
            <a:rPr kumimoji="1" lang="en-US" altLang="ja-JP" sz="1100">
              <a:solidFill>
                <a:sysClr val="windowText" lastClr="000000"/>
              </a:solidFill>
              <a:latin typeface="ＭＳ ゴシック" pitchFamily="49" charset="-128"/>
              <a:ea typeface="ＭＳ ゴシック" pitchFamily="49" charset="-128"/>
            </a:rPr>
            <a:t>1.1</a:t>
          </a:r>
          <a:r>
            <a:rPr kumimoji="1" lang="ja-JP" altLang="en-US" sz="1100">
              <a:solidFill>
                <a:sysClr val="windowText" lastClr="000000"/>
              </a:solidFill>
              <a:latin typeface="ＭＳ ゴシック" pitchFamily="49" charset="-128"/>
              <a:ea typeface="ＭＳ ゴシック" pitchFamily="49" charset="-128"/>
            </a:rPr>
            <a:t>％）の減少となったが、標準財政規模も</a:t>
          </a:r>
          <a:r>
            <a:rPr kumimoji="1" lang="en-US" altLang="ja-JP" sz="1100">
              <a:solidFill>
                <a:sysClr val="windowText" lastClr="000000"/>
              </a:solidFill>
              <a:latin typeface="ＭＳ ゴシック" pitchFamily="49" charset="-128"/>
              <a:ea typeface="ＭＳ ゴシック" pitchFamily="49" charset="-128"/>
            </a:rPr>
            <a:t>1.0</a:t>
          </a:r>
          <a:r>
            <a:rPr kumimoji="1" lang="ja-JP" altLang="en-US" sz="1100">
              <a:solidFill>
                <a:sysClr val="windowText" lastClr="000000"/>
              </a:solidFill>
              <a:latin typeface="ＭＳ ゴシック" pitchFamily="49" charset="-128"/>
              <a:ea typeface="ＭＳ ゴシック" pitchFamily="49" charset="-128"/>
            </a:rPr>
            <a:t>億円（△</a:t>
          </a:r>
          <a:r>
            <a:rPr kumimoji="1" lang="en-US" altLang="ja-JP" sz="1100">
              <a:solidFill>
                <a:sysClr val="windowText" lastClr="000000"/>
              </a:solidFill>
              <a:latin typeface="ＭＳ ゴシック" pitchFamily="49" charset="-128"/>
              <a:ea typeface="ＭＳ ゴシック" pitchFamily="49" charset="-128"/>
            </a:rPr>
            <a:t>1.1</a:t>
          </a:r>
          <a:r>
            <a:rPr kumimoji="1" lang="ja-JP" altLang="en-US" sz="1100">
              <a:solidFill>
                <a:sysClr val="windowText" lastClr="000000"/>
              </a:solidFill>
              <a:latin typeface="ＭＳ ゴシック" pitchFamily="49" charset="-128"/>
              <a:ea typeface="ＭＳ ゴシック" pitchFamily="49" charset="-128"/>
            </a:rPr>
            <a:t>％）の減少となったことから、標準財政規模比は対前年度比</a:t>
          </a:r>
          <a:r>
            <a:rPr kumimoji="1" lang="en-US" altLang="ja-JP" sz="1100">
              <a:solidFill>
                <a:sysClr val="windowText" lastClr="000000"/>
              </a:solidFill>
              <a:latin typeface="ＭＳ ゴシック" pitchFamily="49" charset="-128"/>
              <a:ea typeface="ＭＳ ゴシック" pitchFamily="49" charset="-128"/>
            </a:rPr>
            <a:t>0.01</a:t>
          </a:r>
          <a:r>
            <a:rPr kumimoji="1" lang="ja-JP" altLang="en-US" sz="1100">
              <a:solidFill>
                <a:sysClr val="windowText" lastClr="000000"/>
              </a:solidFill>
              <a:latin typeface="ＭＳ ゴシック" pitchFamily="49" charset="-128"/>
              <a:ea typeface="ＭＳ ゴシック" pitchFamily="49" charset="-128"/>
            </a:rPr>
            <a:t>％増の</a:t>
          </a:r>
          <a:r>
            <a:rPr kumimoji="1" lang="en-US" altLang="ja-JP" sz="1100">
              <a:solidFill>
                <a:sysClr val="windowText" lastClr="000000"/>
              </a:solidFill>
              <a:latin typeface="ＭＳ ゴシック" pitchFamily="49" charset="-128"/>
              <a:ea typeface="ＭＳ ゴシック" pitchFamily="49" charset="-128"/>
            </a:rPr>
            <a:t>33.92</a:t>
          </a:r>
          <a:r>
            <a:rPr kumimoji="1" lang="ja-JP" altLang="en-US" sz="1100">
              <a:solidFill>
                <a:sysClr val="windowText" lastClr="000000"/>
              </a:solidFill>
              <a:latin typeface="ＭＳ ゴシック" pitchFamily="49" charset="-128"/>
              <a:ea typeface="ＭＳ ゴシック" pitchFamily="49" charset="-128"/>
            </a:rPr>
            <a:t>％となった。</a:t>
          </a:r>
        </a:p>
        <a:p>
          <a:r>
            <a:rPr kumimoji="1" lang="ja-JP" altLang="en-US" sz="1100">
              <a:solidFill>
                <a:sysClr val="windowText" lastClr="000000"/>
              </a:solidFill>
              <a:latin typeface="ＭＳ ゴシック" pitchFamily="49" charset="-128"/>
              <a:ea typeface="ＭＳ ゴシック" pitchFamily="49" charset="-128"/>
            </a:rPr>
            <a:t>　今後も、扶助費等の経常経費や学校施設等の老朽化対策経費の増加などが続き、財源不足が恒常化してくることが懸念されるため、限りある基金の債券運用など効果的な活用に努める。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標準財政規模に対する各会計の実質収支額又は資金譲与額の比率を示した標準財政規模比については、水道事業会計、一般会計、その他</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特別会計を含めた全会計において黒字比率となっており、赤字額は発生していない。</a:t>
          </a:r>
        </a:p>
        <a:p>
          <a:r>
            <a:rPr kumimoji="1" lang="ja-JP" altLang="en-US" sz="1400">
              <a:solidFill>
                <a:sysClr val="windowText" lastClr="000000"/>
              </a:solidFill>
              <a:latin typeface="ＭＳ ゴシック" pitchFamily="49" charset="-128"/>
              <a:ea typeface="ＭＳ ゴシック" pitchFamily="49" charset="-128"/>
            </a:rPr>
            <a:t>　このうち水道事業会計においては、未払金などの流動負債に比べて、現金預金や未収金などの流動資産が</a:t>
          </a:r>
          <a:r>
            <a:rPr kumimoji="1" lang="en-US" altLang="ja-JP" sz="1400">
              <a:solidFill>
                <a:sysClr val="windowText" lastClr="000000"/>
              </a:solidFill>
              <a:latin typeface="ＭＳ ゴシック" pitchFamily="49" charset="-128"/>
              <a:ea typeface="ＭＳ ゴシック" pitchFamily="49" charset="-128"/>
            </a:rPr>
            <a:t>16.5</a:t>
          </a:r>
          <a:r>
            <a:rPr kumimoji="1" lang="ja-JP" altLang="en-US" sz="1400">
              <a:solidFill>
                <a:sysClr val="windowText" lastClr="000000"/>
              </a:solidFill>
              <a:latin typeface="ＭＳ ゴシック" pitchFamily="49" charset="-128"/>
              <a:ea typeface="ＭＳ ゴシック" pitchFamily="49" charset="-128"/>
            </a:rPr>
            <a:t>億円多い状況となっており、標準財政規模比も令和元年度で</a:t>
          </a:r>
          <a:r>
            <a:rPr kumimoji="1" lang="en-US" altLang="ja-JP" sz="1400">
              <a:solidFill>
                <a:sysClr val="windowText" lastClr="000000"/>
              </a:solidFill>
              <a:latin typeface="ＭＳ ゴシック" pitchFamily="49" charset="-128"/>
              <a:ea typeface="ＭＳ ゴシック" pitchFamily="49" charset="-128"/>
            </a:rPr>
            <a:t>23.12</a:t>
          </a:r>
          <a:r>
            <a:rPr kumimoji="1" lang="ja-JP" altLang="en-US" sz="1400">
              <a:solidFill>
                <a:sysClr val="windowText" lastClr="000000"/>
              </a:solidFill>
              <a:latin typeface="ＭＳ ゴシック" pitchFamily="49" charset="-128"/>
              <a:ea typeface="ＭＳ ゴシック" pitchFamily="49" charset="-128"/>
            </a:rPr>
            <a:t>％と棒グラフにおいて最も大きな割合を占めている。次いで、一般会計の実質収支黒字が</a:t>
          </a:r>
          <a:r>
            <a:rPr kumimoji="1" lang="en-US" altLang="ja-JP" sz="1400">
              <a:solidFill>
                <a:sysClr val="windowText" lastClr="000000"/>
              </a:solidFill>
              <a:latin typeface="ＭＳ ゴシック" pitchFamily="49" charset="-128"/>
              <a:ea typeface="ＭＳ ゴシック" pitchFamily="49" charset="-128"/>
            </a:rPr>
            <a:t>7.0</a:t>
          </a:r>
          <a:r>
            <a:rPr kumimoji="1" lang="ja-JP" altLang="en-US" sz="1400">
              <a:solidFill>
                <a:sysClr val="windowText" lastClr="000000"/>
              </a:solidFill>
              <a:latin typeface="ＭＳ ゴシック" pitchFamily="49" charset="-128"/>
              <a:ea typeface="ＭＳ ゴシック" pitchFamily="49" charset="-128"/>
            </a:rPr>
            <a:t>億円で標準財政規模比は</a:t>
          </a:r>
          <a:r>
            <a:rPr kumimoji="1" lang="en-US" altLang="ja-JP" sz="1400">
              <a:solidFill>
                <a:sysClr val="windowText" lastClr="000000"/>
              </a:solidFill>
              <a:latin typeface="ＭＳ ゴシック" pitchFamily="49" charset="-128"/>
              <a:ea typeface="ＭＳ ゴシック" pitchFamily="49" charset="-128"/>
            </a:rPr>
            <a:t>7.53</a:t>
          </a:r>
          <a:r>
            <a:rPr kumimoji="1" lang="ja-JP" altLang="en-US" sz="1400">
              <a:solidFill>
                <a:sysClr val="windowText" lastClr="000000"/>
              </a:solidFill>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16901683</v>
      </c>
      <c r="BO4" s="393"/>
      <c r="BP4" s="393"/>
      <c r="BQ4" s="393"/>
      <c r="BR4" s="393"/>
      <c r="BS4" s="393"/>
      <c r="BT4" s="393"/>
      <c r="BU4" s="394"/>
      <c r="BV4" s="392">
        <v>16030650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7.5</v>
      </c>
      <c r="CU4" s="399"/>
      <c r="CV4" s="399"/>
      <c r="CW4" s="399"/>
      <c r="CX4" s="399"/>
      <c r="CY4" s="399"/>
      <c r="CZ4" s="399"/>
      <c r="DA4" s="400"/>
      <c r="DB4" s="398">
        <v>9.3000000000000007</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16188692</v>
      </c>
      <c r="BO5" s="430"/>
      <c r="BP5" s="430"/>
      <c r="BQ5" s="430"/>
      <c r="BR5" s="430"/>
      <c r="BS5" s="430"/>
      <c r="BT5" s="430"/>
      <c r="BU5" s="431"/>
      <c r="BV5" s="429">
        <v>15104969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96</v>
      </c>
      <c r="CU5" s="427"/>
      <c r="CV5" s="427"/>
      <c r="CW5" s="427"/>
      <c r="CX5" s="427"/>
      <c r="CY5" s="427"/>
      <c r="CZ5" s="427"/>
      <c r="DA5" s="428"/>
      <c r="DB5" s="426">
        <v>94.8</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712991</v>
      </c>
      <c r="BO6" s="430"/>
      <c r="BP6" s="430"/>
      <c r="BQ6" s="430"/>
      <c r="BR6" s="430"/>
      <c r="BS6" s="430"/>
      <c r="BT6" s="430"/>
      <c r="BU6" s="431"/>
      <c r="BV6" s="429">
        <v>925681</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100.3</v>
      </c>
      <c r="CU6" s="467"/>
      <c r="CV6" s="467"/>
      <c r="CW6" s="467"/>
      <c r="CX6" s="467"/>
      <c r="CY6" s="467"/>
      <c r="CZ6" s="467"/>
      <c r="DA6" s="468"/>
      <c r="DB6" s="466">
        <v>100.2</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16653</v>
      </c>
      <c r="BO7" s="430"/>
      <c r="BP7" s="430"/>
      <c r="BQ7" s="430"/>
      <c r="BR7" s="430"/>
      <c r="BS7" s="430"/>
      <c r="BT7" s="430"/>
      <c r="BU7" s="431"/>
      <c r="BV7" s="429">
        <v>57556</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9246888</v>
      </c>
      <c r="CU7" s="430"/>
      <c r="CV7" s="430"/>
      <c r="CW7" s="430"/>
      <c r="CX7" s="430"/>
      <c r="CY7" s="430"/>
      <c r="CZ7" s="430"/>
      <c r="DA7" s="431"/>
      <c r="DB7" s="429">
        <v>9346324</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696338</v>
      </c>
      <c r="BO8" s="430"/>
      <c r="BP8" s="430"/>
      <c r="BQ8" s="430"/>
      <c r="BR8" s="430"/>
      <c r="BS8" s="430"/>
      <c r="BT8" s="430"/>
      <c r="BU8" s="431"/>
      <c r="BV8" s="429">
        <v>868125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0.51</v>
      </c>
      <c r="CU8" s="470"/>
      <c r="CV8" s="470"/>
      <c r="CW8" s="470"/>
      <c r="CX8" s="470"/>
      <c r="CY8" s="470"/>
      <c r="CZ8" s="470"/>
      <c r="DA8" s="471"/>
      <c r="DB8" s="469">
        <v>0.52</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34613</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-171787</v>
      </c>
      <c r="BO9" s="430"/>
      <c r="BP9" s="430"/>
      <c r="BQ9" s="430"/>
      <c r="BR9" s="430"/>
      <c r="BS9" s="430"/>
      <c r="BT9" s="430"/>
      <c r="BU9" s="431"/>
      <c r="BV9" s="429">
        <v>90633</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13.4</v>
      </c>
      <c r="CU9" s="427"/>
      <c r="CV9" s="427"/>
      <c r="CW9" s="427"/>
      <c r="CX9" s="427"/>
      <c r="CY9" s="427"/>
      <c r="CZ9" s="427"/>
      <c r="DA9" s="428"/>
      <c r="DB9" s="426">
        <v>14</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119</v>
      </c>
      <c r="M10" s="459"/>
      <c r="N10" s="459"/>
      <c r="O10" s="459"/>
      <c r="P10" s="459"/>
      <c r="Q10" s="460"/>
      <c r="R10" s="480">
        <v>35253</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496648</v>
      </c>
      <c r="BO10" s="430"/>
      <c r="BP10" s="430"/>
      <c r="BQ10" s="430"/>
      <c r="BR10" s="430"/>
      <c r="BS10" s="430"/>
      <c r="BT10" s="430"/>
      <c r="BU10" s="431"/>
      <c r="BV10" s="429">
        <v>404393</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c r="A12" s="187"/>
      <c r="B12" s="489" t="s">
        <v>131</v>
      </c>
      <c r="C12" s="490"/>
      <c r="D12" s="490"/>
      <c r="E12" s="490"/>
      <c r="F12" s="490"/>
      <c r="G12" s="490"/>
      <c r="H12" s="490"/>
      <c r="I12" s="490"/>
      <c r="J12" s="490"/>
      <c r="K12" s="491"/>
      <c r="L12" s="498" t="s">
        <v>132</v>
      </c>
      <c r="M12" s="499"/>
      <c r="N12" s="499"/>
      <c r="O12" s="499"/>
      <c r="P12" s="499"/>
      <c r="Q12" s="500"/>
      <c r="R12" s="501">
        <v>33453</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530000</v>
      </c>
      <c r="BO12" s="430"/>
      <c r="BP12" s="430"/>
      <c r="BQ12" s="430"/>
      <c r="BR12" s="430"/>
      <c r="BS12" s="430"/>
      <c r="BT12" s="430"/>
      <c r="BU12" s="431"/>
      <c r="BV12" s="429">
        <v>637000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33260</v>
      </c>
      <c r="S13" s="514"/>
      <c r="T13" s="514"/>
      <c r="U13" s="514"/>
      <c r="V13" s="515"/>
      <c r="W13" s="445" t="s">
        <v>140</v>
      </c>
      <c r="X13" s="446"/>
      <c r="Y13" s="446"/>
      <c r="Z13" s="446"/>
      <c r="AA13" s="446"/>
      <c r="AB13" s="436"/>
      <c r="AC13" s="480">
        <v>1349</v>
      </c>
      <c r="AD13" s="481"/>
      <c r="AE13" s="481"/>
      <c r="AF13" s="481"/>
      <c r="AG13" s="523"/>
      <c r="AH13" s="480">
        <v>1408</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-205139</v>
      </c>
      <c r="BO13" s="430"/>
      <c r="BP13" s="430"/>
      <c r="BQ13" s="430"/>
      <c r="BR13" s="430"/>
      <c r="BS13" s="430"/>
      <c r="BT13" s="430"/>
      <c r="BU13" s="431"/>
      <c r="BV13" s="429">
        <v>-141974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12.2</v>
      </c>
      <c r="CU13" s="427"/>
      <c r="CV13" s="427"/>
      <c r="CW13" s="427"/>
      <c r="CX13" s="427"/>
      <c r="CY13" s="427"/>
      <c r="CZ13" s="427"/>
      <c r="DA13" s="428"/>
      <c r="DB13" s="426">
        <v>12</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33588</v>
      </c>
      <c r="S14" s="514"/>
      <c r="T14" s="514"/>
      <c r="U14" s="514"/>
      <c r="V14" s="515"/>
      <c r="W14" s="419"/>
      <c r="X14" s="420"/>
      <c r="Y14" s="420"/>
      <c r="Z14" s="420"/>
      <c r="AA14" s="420"/>
      <c r="AB14" s="409"/>
      <c r="AC14" s="516">
        <v>8.5</v>
      </c>
      <c r="AD14" s="517"/>
      <c r="AE14" s="517"/>
      <c r="AF14" s="517"/>
      <c r="AG14" s="518"/>
      <c r="AH14" s="516">
        <v>9.1999999999999993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71.900000000000006</v>
      </c>
      <c r="CU14" s="528"/>
      <c r="CV14" s="528"/>
      <c r="CW14" s="528"/>
      <c r="CX14" s="528"/>
      <c r="CY14" s="528"/>
      <c r="CZ14" s="528"/>
      <c r="DA14" s="529"/>
      <c r="DB14" s="527">
        <v>69</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139</v>
      </c>
      <c r="N15" s="521"/>
      <c r="O15" s="521"/>
      <c r="P15" s="521"/>
      <c r="Q15" s="522"/>
      <c r="R15" s="513">
        <v>33411</v>
      </c>
      <c r="S15" s="514"/>
      <c r="T15" s="514"/>
      <c r="U15" s="514"/>
      <c r="V15" s="515"/>
      <c r="W15" s="445" t="s">
        <v>147</v>
      </c>
      <c r="X15" s="446"/>
      <c r="Y15" s="446"/>
      <c r="Z15" s="446"/>
      <c r="AA15" s="446"/>
      <c r="AB15" s="436"/>
      <c r="AC15" s="480">
        <v>2882</v>
      </c>
      <c r="AD15" s="481"/>
      <c r="AE15" s="481"/>
      <c r="AF15" s="481"/>
      <c r="AG15" s="523"/>
      <c r="AH15" s="480">
        <v>2820</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3850754</v>
      </c>
      <c r="BO15" s="393"/>
      <c r="BP15" s="393"/>
      <c r="BQ15" s="393"/>
      <c r="BR15" s="393"/>
      <c r="BS15" s="393"/>
      <c r="BT15" s="393"/>
      <c r="BU15" s="394"/>
      <c r="BV15" s="392">
        <v>3872576</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18.2</v>
      </c>
      <c r="AD16" s="517"/>
      <c r="AE16" s="517"/>
      <c r="AF16" s="517"/>
      <c r="AG16" s="518"/>
      <c r="AH16" s="516">
        <v>18.399999999999999</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7706706</v>
      </c>
      <c r="BO16" s="430"/>
      <c r="BP16" s="430"/>
      <c r="BQ16" s="430"/>
      <c r="BR16" s="430"/>
      <c r="BS16" s="430"/>
      <c r="BT16" s="430"/>
      <c r="BU16" s="431"/>
      <c r="BV16" s="429">
        <v>7627472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11561</v>
      </c>
      <c r="AD17" s="481"/>
      <c r="AE17" s="481"/>
      <c r="AF17" s="481"/>
      <c r="AG17" s="523"/>
      <c r="AH17" s="480">
        <v>11098</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4925288</v>
      </c>
      <c r="BO17" s="430"/>
      <c r="BP17" s="430"/>
      <c r="BQ17" s="430"/>
      <c r="BR17" s="430"/>
      <c r="BS17" s="430"/>
      <c r="BT17" s="430"/>
      <c r="BU17" s="431"/>
      <c r="BV17" s="429">
        <v>4957879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211.3</v>
      </c>
      <c r="M18" s="545"/>
      <c r="N18" s="545"/>
      <c r="O18" s="545"/>
      <c r="P18" s="545"/>
      <c r="Q18" s="545"/>
      <c r="R18" s="546"/>
      <c r="S18" s="546"/>
      <c r="T18" s="546"/>
      <c r="U18" s="546"/>
      <c r="V18" s="547"/>
      <c r="W18" s="447"/>
      <c r="X18" s="448"/>
      <c r="Y18" s="448"/>
      <c r="Z18" s="448"/>
      <c r="AA18" s="448"/>
      <c r="AB18" s="439"/>
      <c r="AC18" s="548">
        <v>73.2</v>
      </c>
      <c r="AD18" s="549"/>
      <c r="AE18" s="549"/>
      <c r="AF18" s="549"/>
      <c r="AG18" s="550"/>
      <c r="AH18" s="548">
        <v>72.400000000000006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9119377</v>
      </c>
      <c r="BO18" s="430"/>
      <c r="BP18" s="430"/>
      <c r="BQ18" s="430"/>
      <c r="BR18" s="430"/>
      <c r="BS18" s="430"/>
      <c r="BT18" s="430"/>
      <c r="BU18" s="431"/>
      <c r="BV18" s="429">
        <v>8953913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164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11586574</v>
      </c>
      <c r="BO19" s="430"/>
      <c r="BP19" s="430"/>
      <c r="BQ19" s="430"/>
      <c r="BR19" s="430"/>
      <c r="BS19" s="430"/>
      <c r="BT19" s="430"/>
      <c r="BU19" s="431"/>
      <c r="BV19" s="429">
        <v>11660918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13978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14517398</v>
      </c>
      <c r="BO23" s="430"/>
      <c r="BP23" s="430"/>
      <c r="BQ23" s="430"/>
      <c r="BR23" s="430"/>
      <c r="BS23" s="430"/>
      <c r="BT23" s="430"/>
      <c r="BU23" s="431"/>
      <c r="BV23" s="429">
        <v>14057412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8450</v>
      </c>
      <c r="R24" s="481"/>
      <c r="S24" s="481"/>
      <c r="T24" s="481"/>
      <c r="U24" s="481"/>
      <c r="V24" s="523"/>
      <c r="W24" s="582"/>
      <c r="X24" s="570"/>
      <c r="Y24" s="571"/>
      <c r="Z24" s="479" t="s">
        <v>171</v>
      </c>
      <c r="AA24" s="459"/>
      <c r="AB24" s="459"/>
      <c r="AC24" s="459"/>
      <c r="AD24" s="459"/>
      <c r="AE24" s="459"/>
      <c r="AF24" s="459"/>
      <c r="AG24" s="460"/>
      <c r="AH24" s="480">
        <v>301</v>
      </c>
      <c r="AI24" s="481"/>
      <c r="AJ24" s="481"/>
      <c r="AK24" s="481"/>
      <c r="AL24" s="523"/>
      <c r="AM24" s="480">
        <v>870191</v>
      </c>
      <c r="AN24" s="481"/>
      <c r="AO24" s="481"/>
      <c r="AP24" s="481"/>
      <c r="AQ24" s="481"/>
      <c r="AR24" s="523"/>
      <c r="AS24" s="480">
        <v>2891</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9394639</v>
      </c>
      <c r="BO24" s="430"/>
      <c r="BP24" s="430"/>
      <c r="BQ24" s="430"/>
      <c r="BR24" s="430"/>
      <c r="BS24" s="430"/>
      <c r="BT24" s="430"/>
      <c r="BU24" s="431"/>
      <c r="BV24" s="429">
        <v>9824376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6700</v>
      </c>
      <c r="R25" s="481"/>
      <c r="S25" s="481"/>
      <c r="T25" s="481"/>
      <c r="U25" s="481"/>
      <c r="V25" s="523"/>
      <c r="W25" s="582"/>
      <c r="X25" s="570"/>
      <c r="Y25" s="571"/>
      <c r="Z25" s="479" t="s">
        <v>174</v>
      </c>
      <c r="AA25" s="459"/>
      <c r="AB25" s="459"/>
      <c r="AC25" s="459"/>
      <c r="AD25" s="459"/>
      <c r="AE25" s="459"/>
      <c r="AF25" s="459"/>
      <c r="AG25" s="460"/>
      <c r="AH25" s="480">
        <v>50</v>
      </c>
      <c r="AI25" s="481"/>
      <c r="AJ25" s="481"/>
      <c r="AK25" s="481"/>
      <c r="AL25" s="523"/>
      <c r="AM25" s="480">
        <v>129650</v>
      </c>
      <c r="AN25" s="481"/>
      <c r="AO25" s="481"/>
      <c r="AP25" s="481"/>
      <c r="AQ25" s="481"/>
      <c r="AR25" s="523"/>
      <c r="AS25" s="480">
        <v>2593</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667573</v>
      </c>
      <c r="BO25" s="393"/>
      <c r="BP25" s="393"/>
      <c r="BQ25" s="393"/>
      <c r="BR25" s="393"/>
      <c r="BS25" s="393"/>
      <c r="BT25" s="393"/>
      <c r="BU25" s="394"/>
      <c r="BV25" s="392">
        <v>514947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5710</v>
      </c>
      <c r="R26" s="481"/>
      <c r="S26" s="481"/>
      <c r="T26" s="481"/>
      <c r="U26" s="481"/>
      <c r="V26" s="523"/>
      <c r="W26" s="582"/>
      <c r="X26" s="570"/>
      <c r="Y26" s="571"/>
      <c r="Z26" s="479" t="s">
        <v>177</v>
      </c>
      <c r="AA26" s="592"/>
      <c r="AB26" s="592"/>
      <c r="AC26" s="592"/>
      <c r="AD26" s="592"/>
      <c r="AE26" s="592"/>
      <c r="AF26" s="592"/>
      <c r="AG26" s="593"/>
      <c r="AH26" s="480">
        <v>10</v>
      </c>
      <c r="AI26" s="481"/>
      <c r="AJ26" s="481"/>
      <c r="AK26" s="481"/>
      <c r="AL26" s="523"/>
      <c r="AM26" s="480">
        <v>25120</v>
      </c>
      <c r="AN26" s="481"/>
      <c r="AO26" s="481"/>
      <c r="AP26" s="481"/>
      <c r="AQ26" s="481"/>
      <c r="AR26" s="523"/>
      <c r="AS26" s="480">
        <v>2512</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3960</v>
      </c>
      <c r="R27" s="481"/>
      <c r="S27" s="481"/>
      <c r="T27" s="481"/>
      <c r="U27" s="481"/>
      <c r="V27" s="523"/>
      <c r="W27" s="582"/>
      <c r="X27" s="570"/>
      <c r="Y27" s="571"/>
      <c r="Z27" s="479" t="s">
        <v>180</v>
      </c>
      <c r="AA27" s="459"/>
      <c r="AB27" s="459"/>
      <c r="AC27" s="459"/>
      <c r="AD27" s="459"/>
      <c r="AE27" s="459"/>
      <c r="AF27" s="459"/>
      <c r="AG27" s="460"/>
      <c r="AH27" s="480">
        <v>30</v>
      </c>
      <c r="AI27" s="481"/>
      <c r="AJ27" s="481"/>
      <c r="AK27" s="481"/>
      <c r="AL27" s="523"/>
      <c r="AM27" s="480">
        <v>80460</v>
      </c>
      <c r="AN27" s="481"/>
      <c r="AO27" s="481"/>
      <c r="AP27" s="481"/>
      <c r="AQ27" s="481"/>
      <c r="AR27" s="523"/>
      <c r="AS27" s="480">
        <v>2682</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430000</v>
      </c>
      <c r="BO27" s="606"/>
      <c r="BP27" s="606"/>
      <c r="BQ27" s="606"/>
      <c r="BR27" s="606"/>
      <c r="BS27" s="606"/>
      <c r="BT27" s="606"/>
      <c r="BU27" s="607"/>
      <c r="BV27" s="605">
        <v>430000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3230</v>
      </c>
      <c r="R28" s="481"/>
      <c r="S28" s="481"/>
      <c r="T28" s="481"/>
      <c r="U28" s="481"/>
      <c r="V28" s="523"/>
      <c r="W28" s="582"/>
      <c r="X28" s="570"/>
      <c r="Y28" s="571"/>
      <c r="Z28" s="479" t="s">
        <v>183</v>
      </c>
      <c r="AA28" s="459"/>
      <c r="AB28" s="459"/>
      <c r="AC28" s="459"/>
      <c r="AD28" s="459"/>
      <c r="AE28" s="459"/>
      <c r="AF28" s="459"/>
      <c r="AG28" s="460"/>
      <c r="AH28" s="480" t="s">
        <v>184</v>
      </c>
      <c r="AI28" s="481"/>
      <c r="AJ28" s="481"/>
      <c r="AK28" s="481"/>
      <c r="AL28" s="523"/>
      <c r="AM28" s="480" t="s">
        <v>184</v>
      </c>
      <c r="AN28" s="481"/>
      <c r="AO28" s="481"/>
      <c r="AP28" s="481"/>
      <c r="AQ28" s="481"/>
      <c r="AR28" s="523"/>
      <c r="AS28" s="480" t="s">
        <v>184</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3136120</v>
      </c>
      <c r="BO28" s="393"/>
      <c r="BP28" s="393"/>
      <c r="BQ28" s="393"/>
      <c r="BR28" s="393"/>
      <c r="BS28" s="393"/>
      <c r="BT28" s="393"/>
      <c r="BU28" s="394"/>
      <c r="BV28" s="392">
        <v>3169472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186</v>
      </c>
      <c r="F29" s="459"/>
      <c r="G29" s="459"/>
      <c r="H29" s="459"/>
      <c r="I29" s="459"/>
      <c r="J29" s="459"/>
      <c r="K29" s="460"/>
      <c r="L29" s="480">
        <v>16</v>
      </c>
      <c r="M29" s="481"/>
      <c r="N29" s="481"/>
      <c r="O29" s="481"/>
      <c r="P29" s="523"/>
      <c r="Q29" s="480">
        <v>2970</v>
      </c>
      <c r="R29" s="481"/>
      <c r="S29" s="481"/>
      <c r="T29" s="481"/>
      <c r="U29" s="481"/>
      <c r="V29" s="523"/>
      <c r="W29" s="583"/>
      <c r="X29" s="584"/>
      <c r="Y29" s="585"/>
      <c r="Z29" s="479" t="s">
        <v>187</v>
      </c>
      <c r="AA29" s="459"/>
      <c r="AB29" s="459"/>
      <c r="AC29" s="459"/>
      <c r="AD29" s="459"/>
      <c r="AE29" s="459"/>
      <c r="AF29" s="459"/>
      <c r="AG29" s="460"/>
      <c r="AH29" s="480">
        <v>331</v>
      </c>
      <c r="AI29" s="481"/>
      <c r="AJ29" s="481"/>
      <c r="AK29" s="481"/>
      <c r="AL29" s="523"/>
      <c r="AM29" s="480">
        <v>950651</v>
      </c>
      <c r="AN29" s="481"/>
      <c r="AO29" s="481"/>
      <c r="AP29" s="481"/>
      <c r="AQ29" s="481"/>
      <c r="AR29" s="523"/>
      <c r="AS29" s="480">
        <v>2872</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415854</v>
      </c>
      <c r="BO29" s="430"/>
      <c r="BP29" s="430"/>
      <c r="BQ29" s="430"/>
      <c r="BR29" s="430"/>
      <c r="BS29" s="430"/>
      <c r="BT29" s="430"/>
      <c r="BU29" s="431"/>
      <c r="BV29" s="429">
        <v>615548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96.6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2099743</v>
      </c>
      <c r="BO30" s="606"/>
      <c r="BP30" s="606"/>
      <c r="BQ30" s="606"/>
      <c r="BR30" s="606"/>
      <c r="BS30" s="606"/>
      <c r="BT30" s="606"/>
      <c r="BU30" s="607"/>
      <c r="BV30" s="605">
        <v>2117690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198</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松山養護老人ホーム事務組合（一般会計）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東温市土地開発公社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農業集落排水特別会計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松山養護老人ホーム事務組合（診療所事業会計）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松山広域福祉施設事務組合（一般会計）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松山広域福祉施設事務組合（公営企業会計）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松山衛生事務組合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愛媛県市町総合事務組合（退職手当事業分）</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愛媛県市町総合事務組合（消防補償事業分）</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愛媛県市町総合事務組合（議員公務災害事業分）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松山市、東温市共有山林組合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愛媛地方税滞納整理機構</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2Qt1rX0Rt2WWjVYUKrbn0lx9SnaDYgPMDWMSVoJlGjRyXQCaIwMxE7BFigJPEay9zyyyNqKIxH9PsKF0mdW7cg==" saltValue="9Zf5RrIf9sZRB7P0FVQG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10" t="s">
        <v>564</v>
      </c>
      <c r="D34" s="1210"/>
      <c r="E34" s="1211"/>
      <c r="F34" s="32">
        <v>24.08</v>
      </c>
      <c r="G34" s="33">
        <v>23.27</v>
      </c>
      <c r="H34" s="33">
        <v>23.55</v>
      </c>
      <c r="I34" s="33">
        <v>22.75</v>
      </c>
      <c r="J34" s="34">
        <v>23.12</v>
      </c>
      <c r="K34" s="22"/>
      <c r="L34" s="22"/>
      <c r="M34" s="22"/>
      <c r="N34" s="22"/>
      <c r="O34" s="22"/>
      <c r="P34" s="22"/>
    </row>
    <row r="35" spans="1:16" ht="39" customHeight="1">
      <c r="A35" s="22"/>
      <c r="B35" s="35"/>
      <c r="C35" s="1204" t="s">
        <v>565</v>
      </c>
      <c r="D35" s="1205"/>
      <c r="E35" s="1206"/>
      <c r="F35" s="36">
        <v>8.02</v>
      </c>
      <c r="G35" s="37">
        <v>6.96</v>
      </c>
      <c r="H35" s="37">
        <v>8.4700000000000006</v>
      </c>
      <c r="I35" s="37">
        <v>9.2799999999999994</v>
      </c>
      <c r="J35" s="38">
        <v>7.53</v>
      </c>
      <c r="K35" s="22"/>
      <c r="L35" s="22"/>
      <c r="M35" s="22"/>
      <c r="N35" s="22"/>
      <c r="O35" s="22"/>
      <c r="P35" s="22"/>
    </row>
    <row r="36" spans="1:16" ht="39" customHeight="1">
      <c r="A36" s="22"/>
      <c r="B36" s="35"/>
      <c r="C36" s="1204" t="s">
        <v>566</v>
      </c>
      <c r="D36" s="1205"/>
      <c r="E36" s="1206"/>
      <c r="F36" s="36">
        <v>3.79</v>
      </c>
      <c r="G36" s="37">
        <v>4.6100000000000003</v>
      </c>
      <c r="H36" s="37">
        <v>6.23</v>
      </c>
      <c r="I36" s="37">
        <v>6.72</v>
      </c>
      <c r="J36" s="38">
        <v>6.66</v>
      </c>
      <c r="K36" s="22"/>
      <c r="L36" s="22"/>
      <c r="M36" s="22"/>
      <c r="N36" s="22"/>
      <c r="O36" s="22"/>
      <c r="P36" s="22"/>
    </row>
    <row r="37" spans="1:16" ht="39" customHeight="1">
      <c r="A37" s="22"/>
      <c r="B37" s="35"/>
      <c r="C37" s="1204" t="s">
        <v>567</v>
      </c>
      <c r="D37" s="1205"/>
      <c r="E37" s="1206"/>
      <c r="F37" s="36">
        <v>0.91</v>
      </c>
      <c r="G37" s="37">
        <v>1.61</v>
      </c>
      <c r="H37" s="37">
        <v>2.12</v>
      </c>
      <c r="I37" s="37">
        <v>2.58</v>
      </c>
      <c r="J37" s="38">
        <v>2.74</v>
      </c>
      <c r="K37" s="22"/>
      <c r="L37" s="22"/>
      <c r="M37" s="22"/>
      <c r="N37" s="22"/>
      <c r="O37" s="22"/>
      <c r="P37" s="22"/>
    </row>
    <row r="38" spans="1:16" ht="39" customHeight="1">
      <c r="A38" s="22"/>
      <c r="B38" s="35"/>
      <c r="C38" s="1204" t="s">
        <v>568</v>
      </c>
      <c r="D38" s="1205"/>
      <c r="E38" s="1206"/>
      <c r="F38" s="36">
        <v>0</v>
      </c>
      <c r="G38" s="37">
        <v>0</v>
      </c>
      <c r="H38" s="37">
        <v>0</v>
      </c>
      <c r="I38" s="37">
        <v>0</v>
      </c>
      <c r="J38" s="38">
        <v>0.81</v>
      </c>
      <c r="K38" s="22"/>
      <c r="L38" s="22"/>
      <c r="M38" s="22"/>
      <c r="N38" s="22"/>
      <c r="O38" s="22"/>
      <c r="P38" s="22"/>
    </row>
    <row r="39" spans="1:16" ht="39" customHeight="1">
      <c r="A39" s="22"/>
      <c r="B39" s="35"/>
      <c r="C39" s="1204" t="s">
        <v>569</v>
      </c>
      <c r="D39" s="1205"/>
      <c r="E39" s="1206"/>
      <c r="F39" s="36">
        <v>0.24</v>
      </c>
      <c r="G39" s="37">
        <v>0.27</v>
      </c>
      <c r="H39" s="37">
        <v>0.26</v>
      </c>
      <c r="I39" s="37">
        <v>0.27</v>
      </c>
      <c r="J39" s="38">
        <v>0.32</v>
      </c>
      <c r="K39" s="22"/>
      <c r="L39" s="22"/>
      <c r="M39" s="22"/>
      <c r="N39" s="22"/>
      <c r="O39" s="22"/>
      <c r="P39" s="22"/>
    </row>
    <row r="40" spans="1:16" ht="39" customHeight="1">
      <c r="A40" s="22"/>
      <c r="B40" s="35"/>
      <c r="C40" s="1204" t="s">
        <v>570</v>
      </c>
      <c r="D40" s="1205"/>
      <c r="E40" s="1206"/>
      <c r="F40" s="36">
        <v>0</v>
      </c>
      <c r="G40" s="37">
        <v>0</v>
      </c>
      <c r="H40" s="37">
        <v>0</v>
      </c>
      <c r="I40" s="37">
        <v>0</v>
      </c>
      <c r="J40" s="38">
        <v>0</v>
      </c>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571</v>
      </c>
      <c r="D42" s="1205"/>
      <c r="E42" s="1206"/>
      <c r="F42" s="36" t="s">
        <v>513</v>
      </c>
      <c r="G42" s="37" t="s">
        <v>513</v>
      </c>
      <c r="H42" s="37" t="s">
        <v>513</v>
      </c>
      <c r="I42" s="37" t="s">
        <v>513</v>
      </c>
      <c r="J42" s="38" t="s">
        <v>513</v>
      </c>
      <c r="K42" s="22"/>
      <c r="L42" s="22"/>
      <c r="M42" s="22"/>
      <c r="N42" s="22"/>
      <c r="O42" s="22"/>
      <c r="P42" s="22"/>
    </row>
    <row r="43" spans="1:16" ht="39" customHeight="1" thickBot="1">
      <c r="A43" s="22"/>
      <c r="B43" s="40"/>
      <c r="C43" s="1207" t="s">
        <v>572</v>
      </c>
      <c r="D43" s="1208"/>
      <c r="E43" s="1209"/>
      <c r="F43" s="41">
        <v>0.28999999999999998</v>
      </c>
      <c r="G43" s="42">
        <v>0.28999999999999998</v>
      </c>
      <c r="H43" s="42">
        <v>0.11</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8RViFTcAaUAPnN1rkNvyVpKDcqxGzzDw0tJ1/fkdFEmM75hatc3saZd5TfPjeVVKUoZWzVcnAg52uroDhL79Q==" saltValue="JOIVrPG+3beH8ISZscZf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12" t="s">
        <v>11</v>
      </c>
      <c r="C45" s="1213"/>
      <c r="D45" s="58"/>
      <c r="E45" s="1218" t="s">
        <v>12</v>
      </c>
      <c r="F45" s="1218"/>
      <c r="G45" s="1218"/>
      <c r="H45" s="1218"/>
      <c r="I45" s="1218"/>
      <c r="J45" s="1219"/>
      <c r="K45" s="59">
        <v>1460</v>
      </c>
      <c r="L45" s="60">
        <v>1657</v>
      </c>
      <c r="M45" s="60">
        <v>1689</v>
      </c>
      <c r="N45" s="60">
        <v>1644</v>
      </c>
      <c r="O45" s="61">
        <v>1566</v>
      </c>
      <c r="P45" s="48"/>
      <c r="Q45" s="48"/>
      <c r="R45" s="48"/>
      <c r="S45" s="48"/>
      <c r="T45" s="48"/>
      <c r="U45" s="48"/>
    </row>
    <row r="46" spans="1:21" ht="30.75" customHeight="1">
      <c r="A46" s="48"/>
      <c r="B46" s="1214"/>
      <c r="C46" s="1215"/>
      <c r="D46" s="62"/>
      <c r="E46" s="1220" t="s">
        <v>13</v>
      </c>
      <c r="F46" s="1220"/>
      <c r="G46" s="1220"/>
      <c r="H46" s="1220"/>
      <c r="I46" s="1220"/>
      <c r="J46" s="1221"/>
      <c r="K46" s="63" t="s">
        <v>513</v>
      </c>
      <c r="L46" s="64" t="s">
        <v>513</v>
      </c>
      <c r="M46" s="64" t="s">
        <v>513</v>
      </c>
      <c r="N46" s="64" t="s">
        <v>513</v>
      </c>
      <c r="O46" s="65" t="s">
        <v>513</v>
      </c>
      <c r="P46" s="48"/>
      <c r="Q46" s="48"/>
      <c r="R46" s="48"/>
      <c r="S46" s="48"/>
      <c r="T46" s="48"/>
      <c r="U46" s="48"/>
    </row>
    <row r="47" spans="1:21" ht="30.75" customHeight="1">
      <c r="A47" s="48"/>
      <c r="B47" s="1214"/>
      <c r="C47" s="1215"/>
      <c r="D47" s="62"/>
      <c r="E47" s="1220" t="s">
        <v>14</v>
      </c>
      <c r="F47" s="1220"/>
      <c r="G47" s="1220"/>
      <c r="H47" s="1220"/>
      <c r="I47" s="1220"/>
      <c r="J47" s="1221"/>
      <c r="K47" s="63" t="s">
        <v>513</v>
      </c>
      <c r="L47" s="64" t="s">
        <v>513</v>
      </c>
      <c r="M47" s="64" t="s">
        <v>513</v>
      </c>
      <c r="N47" s="64" t="s">
        <v>513</v>
      </c>
      <c r="O47" s="65" t="s">
        <v>513</v>
      </c>
      <c r="P47" s="48"/>
      <c r="Q47" s="48"/>
      <c r="R47" s="48"/>
      <c r="S47" s="48"/>
      <c r="T47" s="48"/>
      <c r="U47" s="48"/>
    </row>
    <row r="48" spans="1:21" ht="30.75" customHeight="1">
      <c r="A48" s="48"/>
      <c r="B48" s="1214"/>
      <c r="C48" s="1215"/>
      <c r="D48" s="62"/>
      <c r="E48" s="1220" t="s">
        <v>15</v>
      </c>
      <c r="F48" s="1220"/>
      <c r="G48" s="1220"/>
      <c r="H48" s="1220"/>
      <c r="I48" s="1220"/>
      <c r="J48" s="1221"/>
      <c r="K48" s="63">
        <v>690</v>
      </c>
      <c r="L48" s="64">
        <v>751</v>
      </c>
      <c r="M48" s="64">
        <v>770</v>
      </c>
      <c r="N48" s="64">
        <v>803</v>
      </c>
      <c r="O48" s="65">
        <v>863</v>
      </c>
      <c r="P48" s="48"/>
      <c r="Q48" s="48"/>
      <c r="R48" s="48"/>
      <c r="S48" s="48"/>
      <c r="T48" s="48"/>
      <c r="U48" s="48"/>
    </row>
    <row r="49" spans="1:21" ht="30.75" customHeight="1">
      <c r="A49" s="48"/>
      <c r="B49" s="1214"/>
      <c r="C49" s="1215"/>
      <c r="D49" s="62"/>
      <c r="E49" s="1220" t="s">
        <v>16</v>
      </c>
      <c r="F49" s="1220"/>
      <c r="G49" s="1220"/>
      <c r="H49" s="1220"/>
      <c r="I49" s="1220"/>
      <c r="J49" s="1221"/>
      <c r="K49" s="63" t="s">
        <v>513</v>
      </c>
      <c r="L49" s="64" t="s">
        <v>513</v>
      </c>
      <c r="M49" s="64" t="s">
        <v>513</v>
      </c>
      <c r="N49" s="64">
        <v>0</v>
      </c>
      <c r="O49" s="65">
        <v>0</v>
      </c>
      <c r="P49" s="48"/>
      <c r="Q49" s="48"/>
      <c r="R49" s="48"/>
      <c r="S49" s="48"/>
      <c r="T49" s="48"/>
      <c r="U49" s="48"/>
    </row>
    <row r="50" spans="1:21" ht="30.75" customHeight="1">
      <c r="A50" s="48"/>
      <c r="B50" s="1214"/>
      <c r="C50" s="1215"/>
      <c r="D50" s="62"/>
      <c r="E50" s="1220" t="s">
        <v>17</v>
      </c>
      <c r="F50" s="1220"/>
      <c r="G50" s="1220"/>
      <c r="H50" s="1220"/>
      <c r="I50" s="1220"/>
      <c r="J50" s="1221"/>
      <c r="K50" s="63">
        <v>43</v>
      </c>
      <c r="L50" s="64">
        <v>16</v>
      </c>
      <c r="M50" s="64">
        <v>16</v>
      </c>
      <c r="N50" s="64">
        <v>16</v>
      </c>
      <c r="O50" s="65">
        <v>16</v>
      </c>
      <c r="P50" s="48"/>
      <c r="Q50" s="48"/>
      <c r="R50" s="48"/>
      <c r="S50" s="48"/>
      <c r="T50" s="48"/>
      <c r="U50" s="48"/>
    </row>
    <row r="51" spans="1:21" ht="30.75" customHeight="1">
      <c r="A51" s="48"/>
      <c r="B51" s="1216"/>
      <c r="C51" s="1217"/>
      <c r="D51" s="66"/>
      <c r="E51" s="1220" t="s">
        <v>18</v>
      </c>
      <c r="F51" s="1220"/>
      <c r="G51" s="1220"/>
      <c r="H51" s="1220"/>
      <c r="I51" s="1220"/>
      <c r="J51" s="1221"/>
      <c r="K51" s="63" t="s">
        <v>513</v>
      </c>
      <c r="L51" s="64" t="s">
        <v>513</v>
      </c>
      <c r="M51" s="64" t="s">
        <v>513</v>
      </c>
      <c r="N51" s="64" t="s">
        <v>513</v>
      </c>
      <c r="O51" s="65" t="s">
        <v>513</v>
      </c>
      <c r="P51" s="48"/>
      <c r="Q51" s="48"/>
      <c r="R51" s="48"/>
      <c r="S51" s="48"/>
      <c r="T51" s="48"/>
      <c r="U51" s="48"/>
    </row>
    <row r="52" spans="1:21" ht="30.75" customHeight="1">
      <c r="A52" s="48"/>
      <c r="B52" s="1222" t="s">
        <v>19</v>
      </c>
      <c r="C52" s="1223"/>
      <c r="D52" s="66"/>
      <c r="E52" s="1220" t="s">
        <v>20</v>
      </c>
      <c r="F52" s="1220"/>
      <c r="G52" s="1220"/>
      <c r="H52" s="1220"/>
      <c r="I52" s="1220"/>
      <c r="J52" s="1221"/>
      <c r="K52" s="63">
        <v>1373</v>
      </c>
      <c r="L52" s="64">
        <v>1501</v>
      </c>
      <c r="M52" s="64">
        <v>1527</v>
      </c>
      <c r="N52" s="64">
        <v>1535</v>
      </c>
      <c r="O52" s="65">
        <v>1482</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820</v>
      </c>
      <c r="L53" s="69">
        <v>923</v>
      </c>
      <c r="M53" s="69">
        <v>948</v>
      </c>
      <c r="N53" s="69">
        <v>928</v>
      </c>
      <c r="O53" s="70">
        <v>963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28" t="s">
        <v>25</v>
      </c>
      <c r="C57" s="1229"/>
      <c r="D57" s="1232" t="s">
        <v>26</v>
      </c>
      <c r="E57" s="1233"/>
      <c r="F57" s="1233"/>
      <c r="G57" s="1233"/>
      <c r="H57" s="1233"/>
      <c r="I57" s="1233"/>
      <c r="J57" s="1234"/>
      <c r="K57" s="83" t="s">
        <v>593</v>
      </c>
      <c r="L57" s="84" t="s">
        <v>593</v>
      </c>
      <c r="M57" s="84" t="s">
        <v>593</v>
      </c>
      <c r="N57" s="84" t="s">
        <v>593</v>
      </c>
      <c r="O57" s="85" t="s">
        <v>593</v>
      </c>
    </row>
    <row r="58" spans="1:21" ht="31.5" customHeight="1" thickBot="1">
      <c r="B58" s="1230"/>
      <c r="C58" s="1231"/>
      <c r="D58" s="1235" t="s">
        <v>27</v>
      </c>
      <c r="E58" s="1236"/>
      <c r="F58" s="1236"/>
      <c r="G58" s="1236"/>
      <c r="H58" s="1236"/>
      <c r="I58" s="1236"/>
      <c r="J58" s="1237"/>
      <c r="K58" s="86" t="s">
        <v>593</v>
      </c>
      <c r="L58" s="87" t="s">
        <v>593</v>
      </c>
      <c r="M58" s="87" t="s">
        <v>593</v>
      </c>
      <c r="N58" s="87" t="s">
        <v>593</v>
      </c>
      <c r="O58" s="88" t="s">
        <v>593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Ab3uMDFiu+VU8jN+dzrETM9/zBoQbpVSMVaTrb2Ce5EHVcYffFdF0UJC0AqYJBeFpttRahSSEin/wfYzoPvHA==" saltValue="iOQKeFNZgHM0WAX1WC60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38" t="s">
        <v>30</v>
      </c>
      <c r="C41" s="1239"/>
      <c r="D41" s="102"/>
      <c r="E41" s="1244" t="s">
        <v>31</v>
      </c>
      <c r="F41" s="1244"/>
      <c r="G41" s="1244"/>
      <c r="H41" s="1245"/>
      <c r="I41" s="103">
        <v>15573</v>
      </c>
      <c r="J41" s="104">
        <v>14927</v>
      </c>
      <c r="K41" s="104">
        <v>14223</v>
      </c>
      <c r="L41" s="104">
        <v>14057</v>
      </c>
      <c r="M41" s="105">
        <v>14517</v>
      </c>
    </row>
    <row r="42" spans="2:13" ht="27.75" customHeight="1">
      <c r="B42" s="1240"/>
      <c r="C42" s="1241"/>
      <c r="D42" s="106"/>
      <c r="E42" s="1246" t="s">
        <v>32</v>
      </c>
      <c r="F42" s="1246"/>
      <c r="G42" s="1246"/>
      <c r="H42" s="1247"/>
      <c r="I42" s="107">
        <v>330</v>
      </c>
      <c r="J42" s="108">
        <v>315</v>
      </c>
      <c r="K42" s="108">
        <v>300</v>
      </c>
      <c r="L42" s="108">
        <v>285</v>
      </c>
      <c r="M42" s="109">
        <v>270</v>
      </c>
    </row>
    <row r="43" spans="2:13" ht="27.75" customHeight="1">
      <c r="B43" s="1240"/>
      <c r="C43" s="1241"/>
      <c r="D43" s="106"/>
      <c r="E43" s="1246" t="s">
        <v>33</v>
      </c>
      <c r="F43" s="1246"/>
      <c r="G43" s="1246"/>
      <c r="H43" s="1247"/>
      <c r="I43" s="107">
        <v>11934</v>
      </c>
      <c r="J43" s="108">
        <v>11539</v>
      </c>
      <c r="K43" s="108">
        <v>11750</v>
      </c>
      <c r="L43" s="108">
        <v>11184</v>
      </c>
      <c r="M43" s="109">
        <v>10961</v>
      </c>
    </row>
    <row r="44" spans="2:13" ht="27.75" customHeight="1">
      <c r="B44" s="1240"/>
      <c r="C44" s="1241"/>
      <c r="D44" s="106"/>
      <c r="E44" s="1246" t="s">
        <v>34</v>
      </c>
      <c r="F44" s="1246"/>
      <c r="G44" s="1246"/>
      <c r="H44" s="1247"/>
      <c r="I44" s="107" t="s">
        <v>513</v>
      </c>
      <c r="J44" s="108" t="s">
        <v>513</v>
      </c>
      <c r="K44" s="108">
        <v>135</v>
      </c>
      <c r="L44" s="108">
        <v>255</v>
      </c>
      <c r="M44" s="109">
        <v>255</v>
      </c>
    </row>
    <row r="45" spans="2:13" ht="27.75" customHeight="1">
      <c r="B45" s="1240"/>
      <c r="C45" s="1241"/>
      <c r="D45" s="106"/>
      <c r="E45" s="1246" t="s">
        <v>35</v>
      </c>
      <c r="F45" s="1246"/>
      <c r="G45" s="1246"/>
      <c r="H45" s="1247"/>
      <c r="I45" s="107">
        <v>1135</v>
      </c>
      <c r="J45" s="108">
        <v>1084</v>
      </c>
      <c r="K45" s="108">
        <v>1059</v>
      </c>
      <c r="L45" s="108">
        <v>945</v>
      </c>
      <c r="M45" s="109">
        <v>882</v>
      </c>
    </row>
    <row r="46" spans="2:13" ht="27.75" customHeight="1">
      <c r="B46" s="1240"/>
      <c r="C46" s="1241"/>
      <c r="D46" s="110"/>
      <c r="E46" s="1246" t="s">
        <v>36</v>
      </c>
      <c r="F46" s="1246"/>
      <c r="G46" s="1246"/>
      <c r="H46" s="1247"/>
      <c r="I46" s="107" t="s">
        <v>513</v>
      </c>
      <c r="J46" s="108" t="s">
        <v>513</v>
      </c>
      <c r="K46" s="108" t="s">
        <v>513</v>
      </c>
      <c r="L46" s="108" t="s">
        <v>513</v>
      </c>
      <c r="M46" s="109" t="s">
        <v>513</v>
      </c>
    </row>
    <row r="47" spans="2:13" ht="27.75" customHeight="1">
      <c r="B47" s="1240"/>
      <c r="C47" s="1241"/>
      <c r="D47" s="111"/>
      <c r="E47" s="1248" t="s">
        <v>37</v>
      </c>
      <c r="F47" s="1249"/>
      <c r="G47" s="1249"/>
      <c r="H47" s="1250"/>
      <c r="I47" s="107" t="s">
        <v>513</v>
      </c>
      <c r="J47" s="108" t="s">
        <v>513</v>
      </c>
      <c r="K47" s="108" t="s">
        <v>513</v>
      </c>
      <c r="L47" s="108" t="s">
        <v>513</v>
      </c>
      <c r="M47" s="109" t="s">
        <v>513</v>
      </c>
    </row>
    <row r="48" spans="2:13" ht="27.75" customHeight="1">
      <c r="B48" s="1240"/>
      <c r="C48" s="1241"/>
      <c r="D48" s="106"/>
      <c r="E48" s="1246" t="s">
        <v>38</v>
      </c>
      <c r="F48" s="1246"/>
      <c r="G48" s="1246"/>
      <c r="H48" s="1247"/>
      <c r="I48" s="107" t="s">
        <v>513</v>
      </c>
      <c r="J48" s="108" t="s">
        <v>513</v>
      </c>
      <c r="K48" s="108" t="s">
        <v>513</v>
      </c>
      <c r="L48" s="108" t="s">
        <v>513</v>
      </c>
      <c r="M48" s="109" t="s">
        <v>513</v>
      </c>
    </row>
    <row r="49" spans="2:13" ht="27.75" customHeight="1">
      <c r="B49" s="1242"/>
      <c r="C49" s="1243"/>
      <c r="D49" s="106"/>
      <c r="E49" s="1246" t="s">
        <v>39</v>
      </c>
      <c r="F49" s="1246"/>
      <c r="G49" s="1246"/>
      <c r="H49" s="1247"/>
      <c r="I49" s="107" t="s">
        <v>513</v>
      </c>
      <c r="J49" s="108" t="s">
        <v>513</v>
      </c>
      <c r="K49" s="108" t="s">
        <v>513</v>
      </c>
      <c r="L49" s="108" t="s">
        <v>513</v>
      </c>
      <c r="M49" s="109" t="s">
        <v>513</v>
      </c>
    </row>
    <row r="50" spans="2:13" ht="27.75" customHeight="1">
      <c r="B50" s="1251" t="s">
        <v>40</v>
      </c>
      <c r="C50" s="1252"/>
      <c r="D50" s="112"/>
      <c r="E50" s="1246" t="s">
        <v>41</v>
      </c>
      <c r="F50" s="1246"/>
      <c r="G50" s="1246"/>
      <c r="H50" s="1247"/>
      <c r="I50" s="107">
        <v>6889</v>
      </c>
      <c r="J50" s="108">
        <v>6469</v>
      </c>
      <c r="K50" s="108">
        <v>5781</v>
      </c>
      <c r="L50" s="108">
        <v>5346</v>
      </c>
      <c r="M50" s="109">
        <v>5113</v>
      </c>
    </row>
    <row r="51" spans="2:13" ht="27.75" customHeight="1">
      <c r="B51" s="1240"/>
      <c r="C51" s="1241"/>
      <c r="D51" s="106"/>
      <c r="E51" s="1246" t="s">
        <v>42</v>
      </c>
      <c r="F51" s="1246"/>
      <c r="G51" s="1246"/>
      <c r="H51" s="1247"/>
      <c r="I51" s="107">
        <v>219</v>
      </c>
      <c r="J51" s="108">
        <v>205</v>
      </c>
      <c r="K51" s="108">
        <v>191</v>
      </c>
      <c r="L51" s="108">
        <v>180</v>
      </c>
      <c r="M51" s="109">
        <v>168</v>
      </c>
    </row>
    <row r="52" spans="2:13" ht="27.75" customHeight="1">
      <c r="B52" s="1242"/>
      <c r="C52" s="1243"/>
      <c r="D52" s="106"/>
      <c r="E52" s="1246" t="s">
        <v>43</v>
      </c>
      <c r="F52" s="1246"/>
      <c r="G52" s="1246"/>
      <c r="H52" s="1247"/>
      <c r="I52" s="107">
        <v>17018</v>
      </c>
      <c r="J52" s="108">
        <v>16502</v>
      </c>
      <c r="K52" s="108">
        <v>15921</v>
      </c>
      <c r="L52" s="108">
        <v>15795</v>
      </c>
      <c r="M52" s="109">
        <v>16008</v>
      </c>
    </row>
    <row r="53" spans="2:13" ht="27.75" customHeight="1" thickBot="1">
      <c r="B53" s="1253" t="s">
        <v>44</v>
      </c>
      <c r="C53" s="1254"/>
      <c r="D53" s="113"/>
      <c r="E53" s="1255" t="s">
        <v>45</v>
      </c>
      <c r="F53" s="1255"/>
      <c r="G53" s="1255"/>
      <c r="H53" s="1256"/>
      <c r="I53" s="114">
        <v>4846</v>
      </c>
      <c r="J53" s="115">
        <v>4689</v>
      </c>
      <c r="K53" s="115">
        <v>5575</v>
      </c>
      <c r="L53" s="115">
        <v>5406</v>
      </c>
      <c r="M53" s="116">
        <v>5596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RAJatstT/J8c2qfaedNPvDRWXoT5wJIs2S7LEM5uR9TfFiJahgf8g5u7y9wY+t/vJVCshLEVKNaAOCRlZmSZw==" saltValue="eGa1z2b9hVOiXJXkeGBa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265" t="s">
        <v>48</v>
      </c>
      <c r="D55" s="1265"/>
      <c r="E55" s="1266"/>
      <c r="F55" s="128">
        <v>3402</v>
      </c>
      <c r="G55" s="128">
        <v>3169</v>
      </c>
      <c r="H55" s="129">
        <v>3136</v>
      </c>
    </row>
    <row r="56" spans="2:8" ht="52.5" customHeight="1">
      <c r="B56" s="130"/>
      <c r="C56" s="1267" t="s">
        <v>49</v>
      </c>
      <c r="D56" s="1267"/>
      <c r="E56" s="1268"/>
      <c r="F56" s="131">
        <v>815</v>
      </c>
      <c r="G56" s="131">
        <v>616</v>
      </c>
      <c r="H56" s="132">
        <v>416</v>
      </c>
    </row>
    <row r="57" spans="2:8" ht="53.25" customHeight="1">
      <c r="B57" s="130"/>
      <c r="C57" s="1269" t="s">
        <v>50</v>
      </c>
      <c r="D57" s="1269"/>
      <c r="E57" s="1270"/>
      <c r="F57" s="133">
        <v>2260</v>
      </c>
      <c r="G57" s="133">
        <v>2118</v>
      </c>
      <c r="H57" s="134">
        <v>2100</v>
      </c>
    </row>
    <row r="58" spans="2:8" ht="45.75" customHeight="1">
      <c r="B58" s="135"/>
      <c r="C58" s="1257" t="s">
        <v>594</v>
      </c>
      <c r="D58" s="1258"/>
      <c r="E58" s="1259"/>
      <c r="F58" s="136">
        <v>1292</v>
      </c>
      <c r="G58" s="136">
        <v>1152</v>
      </c>
      <c r="H58" s="137">
        <v>1119</v>
      </c>
    </row>
    <row r="59" spans="2:8" ht="45.75" customHeight="1">
      <c r="B59" s="135"/>
      <c r="C59" s="1257" t="s">
        <v>595</v>
      </c>
      <c r="D59" s="1258"/>
      <c r="E59" s="1259"/>
      <c r="F59" s="136">
        <v>408</v>
      </c>
      <c r="G59" s="136">
        <v>408</v>
      </c>
      <c r="H59" s="137">
        <v>408</v>
      </c>
    </row>
    <row r="60" spans="2:8" ht="45.75" customHeight="1">
      <c r="B60" s="135"/>
      <c r="C60" s="1257" t="s">
        <v>596</v>
      </c>
      <c r="D60" s="1258"/>
      <c r="E60" s="1259"/>
      <c r="F60" s="136">
        <v>295</v>
      </c>
      <c r="G60" s="136">
        <v>295</v>
      </c>
      <c r="H60" s="137">
        <v>295</v>
      </c>
    </row>
    <row r="61" spans="2:8" ht="45.75" customHeight="1">
      <c r="B61" s="135"/>
      <c r="C61" s="1257" t="s">
        <v>597</v>
      </c>
      <c r="D61" s="1258"/>
      <c r="E61" s="1259"/>
      <c r="F61" s="136">
        <v>119</v>
      </c>
      <c r="G61" s="136">
        <v>120</v>
      </c>
      <c r="H61" s="137">
        <v>120</v>
      </c>
    </row>
    <row r="62" spans="2:8" ht="45.75" customHeight="1" thickBot="1">
      <c r="B62" s="138"/>
      <c r="C62" s="1260" t="s">
        <v>598</v>
      </c>
      <c r="D62" s="1261"/>
      <c r="E62" s="1262"/>
      <c r="F62" s="139">
        <v>104</v>
      </c>
      <c r="G62" s="139">
        <v>104</v>
      </c>
      <c r="H62" s="140">
        <v>104</v>
      </c>
    </row>
    <row r="63" spans="2:8" ht="52.5" customHeight="1" thickBot="1">
      <c r="B63" s="141"/>
      <c r="C63" s="1263" t="s">
        <v>51</v>
      </c>
      <c r="D63" s="1263"/>
      <c r="E63" s="1264"/>
      <c r="F63" s="142">
        <v>6478</v>
      </c>
      <c r="G63" s="142">
        <v>5903</v>
      </c>
      <c r="H63" s="143">
        <v>5652</v>
      </c>
    </row>
    <row r="64" spans="2:8" ht="15" customHeight="1"/>
  </sheetData>
  <sheetProtection algorithmName="SHA-512" hashValue="c6mdFsyoDoRGgO50a60yvLOmXUCNoIJA+RFfmKlMPh4SF3r8oVPjsF4zcNRkgskRLioBu+IFfQai4sG5746Atg==" saltValue="n/z30fNw9im35UB7iISI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8"/>
      <c r="B1" s="1337"/>
      <c r="DD1" s="1271"/>
      <c r="DE1" s="1271"/>
    </row>
    <row r="2" spans="1:143" ht="25.5" customHeight="1">
      <c r="A2" s="1336"/>
      <c r="C2" s="1336"/>
      <c r="O2" s="1336"/>
      <c r="P2" s="1336"/>
      <c r="Q2" s="1336"/>
      <c r="R2" s="1336"/>
      <c r="S2" s="1336"/>
      <c r="T2" s="1336"/>
      <c r="U2" s="1336"/>
      <c r="V2" s="1336"/>
      <c r="W2" s="1336"/>
      <c r="X2" s="1336"/>
      <c r="Y2" s="1336"/>
      <c r="Z2" s="1336"/>
      <c r="AA2" s="1336"/>
      <c r="AB2" s="1336"/>
      <c r="AC2" s="1336"/>
      <c r="AD2" s="1336"/>
      <c r="AE2" s="1336"/>
      <c r="AF2" s="1336"/>
      <c r="AG2" s="1336"/>
      <c r="AH2" s="1336"/>
      <c r="AI2" s="1336"/>
      <c r="AU2" s="1336"/>
      <c r="BG2" s="1336"/>
      <c r="BS2" s="1336"/>
      <c r="CE2" s="1336"/>
      <c r="CQ2" s="1336"/>
      <c r="DD2" s="1271"/>
      <c r="DE2" s="1271"/>
    </row>
    <row r="3" spans="1:143" ht="25.5" customHeight="1">
      <c r="A3" s="1336"/>
      <c r="C3" s="1336"/>
      <c r="O3" s="1336"/>
      <c r="P3" s="1336"/>
      <c r="Q3" s="1336"/>
      <c r="R3" s="1336"/>
      <c r="S3" s="1336"/>
      <c r="T3" s="1336"/>
      <c r="U3" s="1336"/>
      <c r="V3" s="1336"/>
      <c r="W3" s="1336"/>
      <c r="X3" s="1336"/>
      <c r="Y3" s="1336"/>
      <c r="Z3" s="1336"/>
      <c r="AA3" s="1336"/>
      <c r="AB3" s="1336"/>
      <c r="AC3" s="1336"/>
      <c r="AD3" s="1336"/>
      <c r="AE3" s="1336"/>
      <c r="AF3" s="1336"/>
      <c r="AG3" s="1336"/>
      <c r="AH3" s="1336"/>
      <c r="AI3" s="1336"/>
      <c r="AU3" s="1336"/>
      <c r="BG3" s="1336"/>
      <c r="BS3" s="1336"/>
      <c r="CE3" s="1336"/>
      <c r="CQ3" s="1336"/>
      <c r="DD3" s="1271"/>
      <c r="DE3" s="1271"/>
    </row>
    <row r="4" spans="1:143" s="291" customFormat="1" ht="13.5">
      <c r="A4" s="1336"/>
      <c r="B4" s="1336"/>
      <c r="C4" s="1336"/>
      <c r="D4" s="1336"/>
      <c r="E4" s="1336"/>
      <c r="F4" s="1336"/>
      <c r="G4" s="1336"/>
      <c r="H4" s="1336"/>
      <c r="I4" s="1336"/>
      <c r="J4" s="1336"/>
      <c r="K4" s="1336"/>
      <c r="L4" s="1336"/>
      <c r="M4" s="1336"/>
      <c r="N4" s="1336"/>
      <c r="O4" s="1336"/>
      <c r="P4" s="1336"/>
      <c r="Q4" s="1336"/>
      <c r="R4" s="1336"/>
      <c r="S4" s="1336"/>
      <c r="T4" s="1336"/>
      <c r="U4" s="1336"/>
      <c r="V4" s="1336"/>
      <c r="W4" s="1336"/>
      <c r="X4" s="1336"/>
      <c r="Y4" s="1336"/>
      <c r="Z4" s="1336"/>
      <c r="AA4" s="1336"/>
      <c r="AB4" s="1336"/>
      <c r="AC4" s="1336"/>
      <c r="AD4" s="1336"/>
      <c r="AE4" s="1336"/>
      <c r="AF4" s="1336"/>
      <c r="AG4" s="1336"/>
      <c r="AH4" s="1336"/>
      <c r="AI4" s="1336"/>
      <c r="AJ4" s="1336"/>
      <c r="AK4" s="1336"/>
      <c r="AL4" s="1336"/>
      <c r="AM4" s="1336"/>
      <c r="AN4" s="1336"/>
      <c r="AO4" s="1336"/>
      <c r="AP4" s="1336"/>
      <c r="AQ4" s="1336"/>
      <c r="AR4" s="1336"/>
      <c r="AS4" s="1336"/>
      <c r="AT4" s="1336"/>
      <c r="AU4" s="1336"/>
      <c r="AV4" s="1336"/>
      <c r="AW4" s="1336"/>
      <c r="AX4" s="1336"/>
      <c r="AY4" s="1336"/>
      <c r="AZ4" s="1336"/>
      <c r="BA4" s="1336"/>
      <c r="BB4" s="1336"/>
      <c r="BC4" s="1336"/>
      <c r="BD4" s="1336"/>
      <c r="BE4" s="1336"/>
      <c r="BF4" s="1336"/>
      <c r="BG4" s="1336"/>
      <c r="BH4" s="1336"/>
      <c r="BI4" s="1336"/>
      <c r="BJ4" s="1336"/>
      <c r="BK4" s="1336"/>
      <c r="BL4" s="1336"/>
      <c r="BM4" s="1336"/>
      <c r="BN4" s="1336"/>
      <c r="BO4" s="1336"/>
      <c r="BP4" s="1336"/>
      <c r="BQ4" s="1336"/>
      <c r="BR4" s="1336"/>
      <c r="BS4" s="1336"/>
      <c r="BT4" s="1336"/>
      <c r="BU4" s="1336"/>
      <c r="BV4" s="1336"/>
      <c r="BW4" s="1336"/>
      <c r="BX4" s="1336"/>
      <c r="BY4" s="1336"/>
      <c r="BZ4" s="1336"/>
      <c r="CA4" s="1336"/>
      <c r="CB4" s="1336"/>
      <c r="CC4" s="1336"/>
      <c r="CD4" s="1336"/>
      <c r="CE4" s="1336"/>
      <c r="CF4" s="1336"/>
      <c r="CG4" s="1336"/>
      <c r="CH4" s="1336"/>
      <c r="CI4" s="1336"/>
      <c r="CJ4" s="1336"/>
      <c r="CK4" s="1336"/>
      <c r="CL4" s="1336"/>
      <c r="CM4" s="1336"/>
      <c r="CN4" s="1336"/>
      <c r="CO4" s="1336"/>
      <c r="CP4" s="1336"/>
      <c r="CQ4" s="1336"/>
      <c r="CR4" s="1336"/>
      <c r="CS4" s="1336"/>
      <c r="CT4" s="1336"/>
      <c r="CU4" s="1336"/>
      <c r="CV4" s="1336"/>
      <c r="CW4" s="1336"/>
      <c r="CX4" s="1336"/>
      <c r="CY4" s="1336"/>
      <c r="CZ4" s="1336"/>
      <c r="DA4" s="1336"/>
      <c r="DB4" s="1336"/>
      <c r="DC4" s="1336"/>
      <c r="DD4" s="1336"/>
      <c r="DE4" s="1336"/>
      <c r="DF4" s="292"/>
      <c r="DG4" s="292"/>
      <c r="DH4" s="292"/>
      <c r="DI4" s="292"/>
      <c r="DJ4" s="292"/>
      <c r="DK4" s="292"/>
      <c r="DL4" s="292"/>
      <c r="DM4" s="292"/>
      <c r="DN4" s="292"/>
      <c r="DO4" s="292"/>
      <c r="DP4" s="292"/>
      <c r="DQ4" s="292"/>
      <c r="DR4" s="292"/>
      <c r="DS4" s="292"/>
      <c r="DT4" s="292"/>
      <c r="DU4" s="292"/>
      <c r="DV4" s="292"/>
      <c r="DW4" s="292"/>
    </row>
    <row r="5" spans="1:143" s="291" customFormat="1" ht="13.5">
      <c r="A5" s="1336"/>
      <c r="B5" s="1336"/>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c r="AH5" s="1336"/>
      <c r="AI5" s="1336"/>
      <c r="AJ5" s="1336"/>
      <c r="AK5" s="1336"/>
      <c r="AL5" s="1336"/>
      <c r="AM5" s="1336"/>
      <c r="AN5" s="1336"/>
      <c r="AO5" s="1336"/>
      <c r="AP5" s="1336"/>
      <c r="AQ5" s="1336"/>
      <c r="AR5" s="1336"/>
      <c r="AS5" s="1336"/>
      <c r="AT5" s="1336"/>
      <c r="AU5" s="1336"/>
      <c r="AV5" s="1336"/>
      <c r="AW5" s="1336"/>
      <c r="AX5" s="1336"/>
      <c r="AY5" s="1336"/>
      <c r="AZ5" s="1336"/>
      <c r="BA5" s="1336"/>
      <c r="BB5" s="1336"/>
      <c r="BC5" s="1336"/>
      <c r="BD5" s="1336"/>
      <c r="BE5" s="1336"/>
      <c r="BF5" s="1336"/>
      <c r="BG5" s="1336"/>
      <c r="BH5" s="1336"/>
      <c r="BI5" s="1336"/>
      <c r="BJ5" s="1336"/>
      <c r="BK5" s="1336"/>
      <c r="BL5" s="1336"/>
      <c r="BM5" s="1336"/>
      <c r="BN5" s="1336"/>
      <c r="BO5" s="1336"/>
      <c r="BP5" s="1336"/>
      <c r="BQ5" s="1336"/>
      <c r="BR5" s="1336"/>
      <c r="BS5" s="1336"/>
      <c r="BT5" s="1336"/>
      <c r="BU5" s="1336"/>
      <c r="BV5" s="1336"/>
      <c r="BW5" s="1336"/>
      <c r="BX5" s="1336"/>
      <c r="BY5" s="1336"/>
      <c r="BZ5" s="1336"/>
      <c r="CA5" s="1336"/>
      <c r="CB5" s="1336"/>
      <c r="CC5" s="1336"/>
      <c r="CD5" s="1336"/>
      <c r="CE5" s="1336"/>
      <c r="CF5" s="1336"/>
      <c r="CG5" s="1336"/>
      <c r="CH5" s="1336"/>
      <c r="CI5" s="1336"/>
      <c r="CJ5" s="1336"/>
      <c r="CK5" s="1336"/>
      <c r="CL5" s="1336"/>
      <c r="CM5" s="1336"/>
      <c r="CN5" s="1336"/>
      <c r="CO5" s="1336"/>
      <c r="CP5" s="1336"/>
      <c r="CQ5" s="1336"/>
      <c r="CR5" s="1336"/>
      <c r="CS5" s="1336"/>
      <c r="CT5" s="1336"/>
      <c r="CU5" s="1336"/>
      <c r="CV5" s="1336"/>
      <c r="CW5" s="1336"/>
      <c r="CX5" s="1336"/>
      <c r="CY5" s="1336"/>
      <c r="CZ5" s="1336"/>
      <c r="DA5" s="1336"/>
      <c r="DB5" s="1336"/>
      <c r="DC5" s="1336"/>
      <c r="DD5" s="1336"/>
      <c r="DE5" s="1336"/>
      <c r="DF5" s="292"/>
      <c r="DG5" s="292"/>
      <c r="DH5" s="292"/>
      <c r="DI5" s="292"/>
      <c r="DJ5" s="292"/>
      <c r="DK5" s="292"/>
      <c r="DL5" s="292"/>
      <c r="DM5" s="292"/>
      <c r="DN5" s="292"/>
      <c r="DO5" s="292"/>
      <c r="DP5" s="292"/>
      <c r="DQ5" s="292"/>
      <c r="DR5" s="292"/>
      <c r="DS5" s="292"/>
      <c r="DT5" s="292"/>
      <c r="DU5" s="292"/>
      <c r="DV5" s="292"/>
      <c r="DW5" s="292"/>
    </row>
    <row r="6" spans="1:143" s="291" customFormat="1" ht="13.5">
      <c r="A6" s="1336"/>
      <c r="B6" s="1336"/>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6"/>
      <c r="AK6" s="1336"/>
      <c r="AL6" s="1336"/>
      <c r="AM6" s="1336"/>
      <c r="AN6" s="1336"/>
      <c r="AO6" s="1336"/>
      <c r="AP6" s="1336"/>
      <c r="AQ6" s="1336"/>
      <c r="AR6" s="1336"/>
      <c r="AS6" s="1336"/>
      <c r="AT6" s="1336"/>
      <c r="AU6" s="1336"/>
      <c r="AV6" s="1336"/>
      <c r="AW6" s="1336"/>
      <c r="AX6" s="1336"/>
      <c r="AY6" s="1336"/>
      <c r="AZ6" s="1336"/>
      <c r="BA6" s="1336"/>
      <c r="BB6" s="1336"/>
      <c r="BC6" s="1336"/>
      <c r="BD6" s="1336"/>
      <c r="BE6" s="1336"/>
      <c r="BF6" s="1336"/>
      <c r="BG6" s="1336"/>
      <c r="BH6" s="1336"/>
      <c r="BI6" s="1336"/>
      <c r="BJ6" s="1336"/>
      <c r="BK6" s="1336"/>
      <c r="BL6" s="1336"/>
      <c r="BM6" s="1336"/>
      <c r="BN6" s="1336"/>
      <c r="BO6" s="1336"/>
      <c r="BP6" s="1336"/>
      <c r="BQ6" s="1336"/>
      <c r="BR6" s="1336"/>
      <c r="BS6" s="1336"/>
      <c r="BT6" s="1336"/>
      <c r="BU6" s="1336"/>
      <c r="BV6" s="1336"/>
      <c r="BW6" s="1336"/>
      <c r="BX6" s="1336"/>
      <c r="BY6" s="1336"/>
      <c r="BZ6" s="1336"/>
      <c r="CA6" s="1336"/>
      <c r="CB6" s="1336"/>
      <c r="CC6" s="1336"/>
      <c r="CD6" s="1336"/>
      <c r="CE6" s="1336"/>
      <c r="CF6" s="1336"/>
      <c r="CG6" s="1336"/>
      <c r="CH6" s="1336"/>
      <c r="CI6" s="1336"/>
      <c r="CJ6" s="1336"/>
      <c r="CK6" s="1336"/>
      <c r="CL6" s="1336"/>
      <c r="CM6" s="1336"/>
      <c r="CN6" s="1336"/>
      <c r="CO6" s="1336"/>
      <c r="CP6" s="1336"/>
      <c r="CQ6" s="1336"/>
      <c r="CR6" s="1336"/>
      <c r="CS6" s="1336"/>
      <c r="CT6" s="1336"/>
      <c r="CU6" s="1336"/>
      <c r="CV6" s="1336"/>
      <c r="CW6" s="1336"/>
      <c r="CX6" s="1336"/>
      <c r="CY6" s="1336"/>
      <c r="CZ6" s="1336"/>
      <c r="DA6" s="1336"/>
      <c r="DB6" s="1336"/>
      <c r="DC6" s="1336"/>
      <c r="DD6" s="1336"/>
      <c r="DE6" s="1336"/>
      <c r="DF6" s="292"/>
      <c r="DG6" s="292"/>
      <c r="DH6" s="292"/>
      <c r="DI6" s="292"/>
      <c r="DJ6" s="292"/>
      <c r="DK6" s="292"/>
      <c r="DL6" s="292"/>
      <c r="DM6" s="292"/>
      <c r="DN6" s="292"/>
      <c r="DO6" s="292"/>
      <c r="DP6" s="292"/>
      <c r="DQ6" s="292"/>
      <c r="DR6" s="292"/>
      <c r="DS6" s="292"/>
      <c r="DT6" s="292"/>
      <c r="DU6" s="292"/>
      <c r="DV6" s="292"/>
      <c r="DW6" s="292"/>
    </row>
    <row r="7" spans="1:143" s="291" customFormat="1" ht="13.5">
      <c r="A7" s="1336"/>
      <c r="B7" s="1336"/>
      <c r="C7" s="1336"/>
      <c r="D7" s="1336"/>
      <c r="E7" s="1336"/>
      <c r="F7" s="1336"/>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6"/>
      <c r="AI7" s="1336"/>
      <c r="AJ7" s="1336"/>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36"/>
      <c r="BG7" s="1336"/>
      <c r="BH7" s="1336"/>
      <c r="BI7" s="1336"/>
      <c r="BJ7" s="1336"/>
      <c r="BK7" s="1336"/>
      <c r="BL7" s="1336"/>
      <c r="BM7" s="1336"/>
      <c r="BN7" s="1336"/>
      <c r="BO7" s="1336"/>
      <c r="BP7" s="1336"/>
      <c r="BQ7" s="1336"/>
      <c r="BR7" s="1336"/>
      <c r="BS7" s="1336"/>
      <c r="BT7" s="1336"/>
      <c r="BU7" s="1336"/>
      <c r="BV7" s="1336"/>
      <c r="BW7" s="1336"/>
      <c r="BX7" s="1336"/>
      <c r="BY7" s="1336"/>
      <c r="BZ7" s="1336"/>
      <c r="CA7" s="1336"/>
      <c r="CB7" s="1336"/>
      <c r="CC7" s="1336"/>
      <c r="CD7" s="1336"/>
      <c r="CE7" s="1336"/>
      <c r="CF7" s="1336"/>
      <c r="CG7" s="1336"/>
      <c r="CH7" s="1336"/>
      <c r="CI7" s="1336"/>
      <c r="CJ7" s="1336"/>
      <c r="CK7" s="1336"/>
      <c r="CL7" s="1336"/>
      <c r="CM7" s="1336"/>
      <c r="CN7" s="1336"/>
      <c r="CO7" s="1336"/>
      <c r="CP7" s="1336"/>
      <c r="CQ7" s="1336"/>
      <c r="CR7" s="1336"/>
      <c r="CS7" s="1336"/>
      <c r="CT7" s="1336"/>
      <c r="CU7" s="1336"/>
      <c r="CV7" s="1336"/>
      <c r="CW7" s="1336"/>
      <c r="CX7" s="1336"/>
      <c r="CY7" s="1336"/>
      <c r="CZ7" s="1336"/>
      <c r="DA7" s="1336"/>
      <c r="DB7" s="1336"/>
      <c r="DC7" s="1336"/>
      <c r="DD7" s="1336"/>
      <c r="DE7" s="1336"/>
      <c r="DF7" s="292"/>
      <c r="DG7" s="292"/>
      <c r="DH7" s="292"/>
      <c r="DI7" s="292"/>
      <c r="DJ7" s="292"/>
      <c r="DK7" s="292"/>
      <c r="DL7" s="292"/>
      <c r="DM7" s="292"/>
      <c r="DN7" s="292"/>
      <c r="DO7" s="292"/>
      <c r="DP7" s="292"/>
      <c r="DQ7" s="292"/>
      <c r="DR7" s="292"/>
      <c r="DS7" s="292"/>
      <c r="DT7" s="292"/>
      <c r="DU7" s="292"/>
      <c r="DV7" s="292"/>
      <c r="DW7" s="292"/>
    </row>
    <row r="8" spans="1:143" s="291" customFormat="1" ht="13.5">
      <c r="A8" s="1336"/>
      <c r="B8" s="1336"/>
      <c r="C8" s="1336"/>
      <c r="D8" s="1336"/>
      <c r="E8" s="1336"/>
      <c r="F8" s="1336"/>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6"/>
      <c r="AK8" s="1336"/>
      <c r="AL8" s="1336"/>
      <c r="AM8" s="1336"/>
      <c r="AN8" s="1336"/>
      <c r="AO8" s="1336"/>
      <c r="AP8" s="1336"/>
      <c r="AQ8" s="1336"/>
      <c r="AR8" s="1336"/>
      <c r="AS8" s="1336"/>
      <c r="AT8" s="1336"/>
      <c r="AU8" s="1336"/>
      <c r="AV8" s="1336"/>
      <c r="AW8" s="1336"/>
      <c r="AX8" s="1336"/>
      <c r="AY8" s="1336"/>
      <c r="AZ8" s="1336"/>
      <c r="BA8" s="1336"/>
      <c r="BB8" s="1336"/>
      <c r="BC8" s="1336"/>
      <c r="BD8" s="1336"/>
      <c r="BE8" s="1336"/>
      <c r="BF8" s="1336"/>
      <c r="BG8" s="1336"/>
      <c r="BH8" s="1336"/>
      <c r="BI8" s="1336"/>
      <c r="BJ8" s="1336"/>
      <c r="BK8" s="1336"/>
      <c r="BL8" s="1336"/>
      <c r="BM8" s="1336"/>
      <c r="BN8" s="1336"/>
      <c r="BO8" s="1336"/>
      <c r="BP8" s="1336"/>
      <c r="BQ8" s="1336"/>
      <c r="BR8" s="1336"/>
      <c r="BS8" s="1336"/>
      <c r="BT8" s="1336"/>
      <c r="BU8" s="1336"/>
      <c r="BV8" s="1336"/>
      <c r="BW8" s="1336"/>
      <c r="BX8" s="1336"/>
      <c r="BY8" s="1336"/>
      <c r="BZ8" s="1336"/>
      <c r="CA8" s="1336"/>
      <c r="CB8" s="1336"/>
      <c r="CC8" s="1336"/>
      <c r="CD8" s="1336"/>
      <c r="CE8" s="1336"/>
      <c r="CF8" s="1336"/>
      <c r="CG8" s="1336"/>
      <c r="CH8" s="1336"/>
      <c r="CI8" s="1336"/>
      <c r="CJ8" s="1336"/>
      <c r="CK8" s="1336"/>
      <c r="CL8" s="1336"/>
      <c r="CM8" s="1336"/>
      <c r="CN8" s="1336"/>
      <c r="CO8" s="1336"/>
      <c r="CP8" s="1336"/>
      <c r="CQ8" s="1336"/>
      <c r="CR8" s="1336"/>
      <c r="CS8" s="1336"/>
      <c r="CT8" s="1336"/>
      <c r="CU8" s="1336"/>
      <c r="CV8" s="1336"/>
      <c r="CW8" s="1336"/>
      <c r="CX8" s="1336"/>
      <c r="CY8" s="1336"/>
      <c r="CZ8" s="1336"/>
      <c r="DA8" s="1336"/>
      <c r="DB8" s="1336"/>
      <c r="DC8" s="1336"/>
      <c r="DD8" s="1336"/>
      <c r="DE8" s="1336"/>
      <c r="DF8" s="292"/>
      <c r="DG8" s="292"/>
      <c r="DH8" s="292"/>
      <c r="DI8" s="292"/>
      <c r="DJ8" s="292"/>
      <c r="DK8" s="292"/>
      <c r="DL8" s="292"/>
      <c r="DM8" s="292"/>
      <c r="DN8" s="292"/>
      <c r="DO8" s="292"/>
      <c r="DP8" s="292"/>
      <c r="DQ8" s="292"/>
      <c r="DR8" s="292"/>
      <c r="DS8" s="292"/>
      <c r="DT8" s="292"/>
      <c r="DU8" s="292"/>
      <c r="DV8" s="292"/>
      <c r="DW8" s="292"/>
    </row>
    <row r="9" spans="1:143" s="291" customFormat="1" ht="13.5">
      <c r="A9" s="1336"/>
      <c r="B9" s="1336"/>
      <c r="C9" s="1336"/>
      <c r="D9" s="1336"/>
      <c r="E9" s="1336"/>
      <c r="F9" s="1336"/>
      <c r="G9" s="1336"/>
      <c r="H9" s="1336"/>
      <c r="I9" s="1336"/>
      <c r="J9" s="1336"/>
      <c r="K9" s="1336"/>
      <c r="L9" s="1336"/>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6"/>
      <c r="AJ9" s="1336"/>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c r="BG9" s="1336"/>
      <c r="BH9" s="1336"/>
      <c r="BI9" s="1336"/>
      <c r="BJ9" s="1336"/>
      <c r="BK9" s="1336"/>
      <c r="BL9" s="1336"/>
      <c r="BM9" s="1336"/>
      <c r="BN9" s="1336"/>
      <c r="BO9" s="1336"/>
      <c r="BP9" s="1336"/>
      <c r="BQ9" s="1336"/>
      <c r="BR9" s="1336"/>
      <c r="BS9" s="1336"/>
      <c r="BT9" s="1336"/>
      <c r="BU9" s="1336"/>
      <c r="BV9" s="1336"/>
      <c r="BW9" s="1336"/>
      <c r="BX9" s="1336"/>
      <c r="BY9" s="1336"/>
      <c r="BZ9" s="1336"/>
      <c r="CA9" s="1336"/>
      <c r="CB9" s="1336"/>
      <c r="CC9" s="1336"/>
      <c r="CD9" s="1336"/>
      <c r="CE9" s="1336"/>
      <c r="CF9" s="1336"/>
      <c r="CG9" s="1336"/>
      <c r="CH9" s="1336"/>
      <c r="CI9" s="1336"/>
      <c r="CJ9" s="1336"/>
      <c r="CK9" s="1336"/>
      <c r="CL9" s="1336"/>
      <c r="CM9" s="1336"/>
      <c r="CN9" s="1336"/>
      <c r="CO9" s="1336"/>
      <c r="CP9" s="1336"/>
      <c r="CQ9" s="1336"/>
      <c r="CR9" s="1336"/>
      <c r="CS9" s="1336"/>
      <c r="CT9" s="1336"/>
      <c r="CU9" s="1336"/>
      <c r="CV9" s="1336"/>
      <c r="CW9" s="1336"/>
      <c r="CX9" s="1336"/>
      <c r="CY9" s="1336"/>
      <c r="CZ9" s="1336"/>
      <c r="DA9" s="1336"/>
      <c r="DB9" s="1336"/>
      <c r="DC9" s="1336"/>
      <c r="DD9" s="1336"/>
      <c r="DE9" s="1336"/>
      <c r="DF9" s="292"/>
      <c r="DG9" s="292"/>
      <c r="DH9" s="292"/>
      <c r="DI9" s="292"/>
      <c r="DJ9" s="292"/>
      <c r="DK9" s="292"/>
      <c r="DL9" s="292"/>
      <c r="DM9" s="292"/>
      <c r="DN9" s="292"/>
      <c r="DO9" s="292"/>
      <c r="DP9" s="292"/>
      <c r="DQ9" s="292"/>
      <c r="DR9" s="292"/>
      <c r="DS9" s="292"/>
      <c r="DT9" s="292"/>
      <c r="DU9" s="292"/>
      <c r="DV9" s="292"/>
      <c r="DW9" s="292"/>
    </row>
    <row r="10" spans="1:143" s="291" customFormat="1" ht="13.5">
      <c r="A10" s="1336"/>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1336"/>
      <c r="AJ10" s="1336"/>
      <c r="AK10" s="1336"/>
      <c r="AL10" s="1336"/>
      <c r="AM10" s="1336"/>
      <c r="AN10" s="1336"/>
      <c r="AO10" s="1336"/>
      <c r="AP10" s="1336"/>
      <c r="AQ10" s="1336"/>
      <c r="AR10" s="1336"/>
      <c r="AS10" s="1336"/>
      <c r="AT10" s="1336"/>
      <c r="AU10" s="1336"/>
      <c r="AV10" s="1336"/>
      <c r="AW10" s="1336"/>
      <c r="AX10" s="1336"/>
      <c r="AY10" s="1336"/>
      <c r="AZ10" s="1336"/>
      <c r="BA10" s="1336"/>
      <c r="BB10" s="1336"/>
      <c r="BC10" s="1336"/>
      <c r="BD10" s="1336"/>
      <c r="BE10" s="1336"/>
      <c r="BF10" s="1336"/>
      <c r="BG10" s="1336"/>
      <c r="BH10" s="1336"/>
      <c r="BI10" s="1336"/>
      <c r="BJ10" s="1336"/>
      <c r="BK10" s="1336"/>
      <c r="BL10" s="1336"/>
      <c r="BM10" s="1336"/>
      <c r="BN10" s="1336"/>
      <c r="BO10" s="1336"/>
      <c r="BP10" s="1336"/>
      <c r="BQ10" s="1336"/>
      <c r="BR10" s="1336"/>
      <c r="BS10" s="1336"/>
      <c r="BT10" s="1336"/>
      <c r="BU10" s="1336"/>
      <c r="BV10" s="1336"/>
      <c r="BW10" s="1336"/>
      <c r="BX10" s="1336"/>
      <c r="BY10" s="1336"/>
      <c r="BZ10" s="1336"/>
      <c r="CA10" s="1336"/>
      <c r="CB10" s="1336"/>
      <c r="CC10" s="1336"/>
      <c r="CD10" s="1336"/>
      <c r="CE10" s="1336"/>
      <c r="CF10" s="1336"/>
      <c r="CG10" s="1336"/>
      <c r="CH10" s="1336"/>
      <c r="CI10" s="1336"/>
      <c r="CJ10" s="1336"/>
      <c r="CK10" s="1336"/>
      <c r="CL10" s="1336"/>
      <c r="CM10" s="1336"/>
      <c r="CN10" s="1336"/>
      <c r="CO10" s="1336"/>
      <c r="CP10" s="1336"/>
      <c r="CQ10" s="1336"/>
      <c r="CR10" s="1336"/>
      <c r="CS10" s="1336"/>
      <c r="CT10" s="1336"/>
      <c r="CU10" s="1336"/>
      <c r="CV10" s="1336"/>
      <c r="CW10" s="1336"/>
      <c r="CX10" s="1336"/>
      <c r="CY10" s="1336"/>
      <c r="CZ10" s="1336"/>
      <c r="DA10" s="1336"/>
      <c r="DB10" s="1336"/>
      <c r="DC10" s="1336"/>
      <c r="DD10" s="1336"/>
      <c r="DE10" s="1336"/>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5">
      <c r="A11" s="1336"/>
      <c r="B11" s="1336"/>
      <c r="C11" s="1336"/>
      <c r="D11" s="1336"/>
      <c r="E11" s="1336"/>
      <c r="F11" s="1336"/>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6"/>
      <c r="AJ11" s="1336"/>
      <c r="AK11" s="1336"/>
      <c r="AL11" s="1336"/>
      <c r="AM11" s="1336"/>
      <c r="AN11" s="1336"/>
      <c r="AO11" s="1336"/>
      <c r="AP11" s="1336"/>
      <c r="AQ11" s="1336"/>
      <c r="AR11" s="1336"/>
      <c r="AS11" s="1336"/>
      <c r="AT11" s="1336"/>
      <c r="AU11" s="1336"/>
      <c r="AV11" s="1336"/>
      <c r="AW11" s="1336"/>
      <c r="AX11" s="1336"/>
      <c r="AY11" s="1336"/>
      <c r="AZ11" s="1336"/>
      <c r="BA11" s="1336"/>
      <c r="BB11" s="1336"/>
      <c r="BC11" s="1336"/>
      <c r="BD11" s="1336"/>
      <c r="BE11" s="1336"/>
      <c r="BF11" s="1336"/>
      <c r="BG11" s="1336"/>
      <c r="BH11" s="1336"/>
      <c r="BI11" s="1336"/>
      <c r="BJ11" s="1336"/>
      <c r="BK11" s="1336"/>
      <c r="BL11" s="1336"/>
      <c r="BM11" s="1336"/>
      <c r="BN11" s="1336"/>
      <c r="BO11" s="1336"/>
      <c r="BP11" s="1336"/>
      <c r="BQ11" s="1336"/>
      <c r="BR11" s="1336"/>
      <c r="BS11" s="1336"/>
      <c r="BT11" s="1336"/>
      <c r="BU11" s="1336"/>
      <c r="BV11" s="1336"/>
      <c r="BW11" s="1336"/>
      <c r="BX11" s="1336"/>
      <c r="BY11" s="1336"/>
      <c r="BZ11" s="1336"/>
      <c r="CA11" s="1336"/>
      <c r="CB11" s="1336"/>
      <c r="CC11" s="1336"/>
      <c r="CD11" s="1336"/>
      <c r="CE11" s="1336"/>
      <c r="CF11" s="1336"/>
      <c r="CG11" s="1336"/>
      <c r="CH11" s="1336"/>
      <c r="CI11" s="1336"/>
      <c r="CJ11" s="1336"/>
      <c r="CK11" s="1336"/>
      <c r="CL11" s="1336"/>
      <c r="CM11" s="1336"/>
      <c r="CN11" s="1336"/>
      <c r="CO11" s="1336"/>
      <c r="CP11" s="1336"/>
      <c r="CQ11" s="1336"/>
      <c r="CR11" s="1336"/>
      <c r="CS11" s="1336"/>
      <c r="CT11" s="1336"/>
      <c r="CU11" s="1336"/>
      <c r="CV11" s="1336"/>
      <c r="CW11" s="1336"/>
      <c r="CX11" s="1336"/>
      <c r="CY11" s="1336"/>
      <c r="CZ11" s="1336"/>
      <c r="DA11" s="1336"/>
      <c r="DB11" s="1336"/>
      <c r="DC11" s="1336"/>
      <c r="DD11" s="1336"/>
      <c r="DE11" s="1336"/>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36"/>
      <c r="B12" s="1336"/>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6"/>
      <c r="AJ12" s="1336"/>
      <c r="AK12" s="1336"/>
      <c r="AL12" s="1336"/>
      <c r="AM12" s="1336"/>
      <c r="AN12" s="1336"/>
      <c r="AO12" s="1336"/>
      <c r="AP12" s="1336"/>
      <c r="AQ12" s="1336"/>
      <c r="AR12" s="1336"/>
      <c r="AS12" s="1336"/>
      <c r="AT12" s="1336"/>
      <c r="AU12" s="1336"/>
      <c r="AV12" s="1336"/>
      <c r="AW12" s="1336"/>
      <c r="AX12" s="1336"/>
      <c r="AY12" s="1336"/>
      <c r="AZ12" s="1336"/>
      <c r="BA12" s="1336"/>
      <c r="BB12" s="1336"/>
      <c r="BC12" s="1336"/>
      <c r="BD12" s="1336"/>
      <c r="BE12" s="1336"/>
      <c r="BF12" s="1336"/>
      <c r="BG12" s="1336"/>
      <c r="BH12" s="1336"/>
      <c r="BI12" s="1336"/>
      <c r="BJ12" s="1336"/>
      <c r="BK12" s="1336"/>
      <c r="BL12" s="1336"/>
      <c r="BM12" s="1336"/>
      <c r="BN12" s="1336"/>
      <c r="BO12" s="1336"/>
      <c r="BP12" s="1336"/>
      <c r="BQ12" s="1336"/>
      <c r="BR12" s="1336"/>
      <c r="BS12" s="1336"/>
      <c r="BT12" s="1336"/>
      <c r="BU12" s="1336"/>
      <c r="BV12" s="1336"/>
      <c r="BW12" s="1336"/>
      <c r="BX12" s="1336"/>
      <c r="BY12" s="1336"/>
      <c r="BZ12" s="1336"/>
      <c r="CA12" s="1336"/>
      <c r="CB12" s="1336"/>
      <c r="CC12" s="1336"/>
      <c r="CD12" s="1336"/>
      <c r="CE12" s="1336"/>
      <c r="CF12" s="1336"/>
      <c r="CG12" s="1336"/>
      <c r="CH12" s="1336"/>
      <c r="CI12" s="1336"/>
      <c r="CJ12" s="1336"/>
      <c r="CK12" s="1336"/>
      <c r="CL12" s="1336"/>
      <c r="CM12" s="1336"/>
      <c r="CN12" s="1336"/>
      <c r="CO12" s="1336"/>
      <c r="CP12" s="1336"/>
      <c r="CQ12" s="1336"/>
      <c r="CR12" s="1336"/>
      <c r="CS12" s="1336"/>
      <c r="CT12" s="1336"/>
      <c r="CU12" s="1336"/>
      <c r="CV12" s="1336"/>
      <c r="CW12" s="1336"/>
      <c r="CX12" s="1336"/>
      <c r="CY12" s="1336"/>
      <c r="CZ12" s="1336"/>
      <c r="DA12" s="1336"/>
      <c r="DB12" s="1336"/>
      <c r="DC12" s="1336"/>
      <c r="DD12" s="1336"/>
      <c r="DE12" s="1336"/>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5">
      <c r="A13" s="1336"/>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6"/>
      <c r="BG13" s="1336"/>
      <c r="BH13" s="1336"/>
      <c r="BI13" s="1336"/>
      <c r="BJ13" s="1336"/>
      <c r="BK13" s="1336"/>
      <c r="BL13" s="1336"/>
      <c r="BM13" s="1336"/>
      <c r="BN13" s="1336"/>
      <c r="BO13" s="1336"/>
      <c r="BP13" s="1336"/>
      <c r="BQ13" s="1336"/>
      <c r="BR13" s="1336"/>
      <c r="BS13" s="1336"/>
      <c r="BT13" s="1336"/>
      <c r="BU13" s="1336"/>
      <c r="BV13" s="1336"/>
      <c r="BW13" s="1336"/>
      <c r="BX13" s="1336"/>
      <c r="BY13" s="1336"/>
      <c r="BZ13" s="1336"/>
      <c r="CA13" s="1336"/>
      <c r="CB13" s="1336"/>
      <c r="CC13" s="1336"/>
      <c r="CD13" s="1336"/>
      <c r="CE13" s="1336"/>
      <c r="CF13" s="1336"/>
      <c r="CG13" s="1336"/>
      <c r="CH13" s="1336"/>
      <c r="CI13" s="1336"/>
      <c r="CJ13" s="1336"/>
      <c r="CK13" s="1336"/>
      <c r="CL13" s="1336"/>
      <c r="CM13" s="1336"/>
      <c r="CN13" s="1336"/>
      <c r="CO13" s="1336"/>
      <c r="CP13" s="1336"/>
      <c r="CQ13" s="1336"/>
      <c r="CR13" s="1336"/>
      <c r="CS13" s="1336"/>
      <c r="CT13" s="1336"/>
      <c r="CU13" s="1336"/>
      <c r="CV13" s="1336"/>
      <c r="CW13" s="1336"/>
      <c r="CX13" s="1336"/>
      <c r="CY13" s="1336"/>
      <c r="CZ13" s="1336"/>
      <c r="DA13" s="1336"/>
      <c r="DB13" s="1336"/>
      <c r="DC13" s="1336"/>
      <c r="DD13" s="1336"/>
      <c r="DE13" s="1336"/>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36"/>
      <c r="B14" s="1336"/>
      <c r="C14" s="1336"/>
      <c r="D14" s="1336"/>
      <c r="E14" s="1336"/>
      <c r="F14" s="1336"/>
      <c r="G14" s="1336"/>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6"/>
      <c r="AI14" s="1336"/>
      <c r="AJ14" s="1336"/>
      <c r="AK14" s="1336"/>
      <c r="AL14" s="1336"/>
      <c r="AM14" s="1336"/>
      <c r="AN14" s="1336"/>
      <c r="AO14" s="1336"/>
      <c r="AP14" s="1336"/>
      <c r="AQ14" s="1336"/>
      <c r="AR14" s="1336"/>
      <c r="AS14" s="1336"/>
      <c r="AT14" s="1336"/>
      <c r="AU14" s="1336"/>
      <c r="AV14" s="1336"/>
      <c r="AW14" s="1336"/>
      <c r="AX14" s="1336"/>
      <c r="AY14" s="1336"/>
      <c r="AZ14" s="1336"/>
      <c r="BA14" s="1336"/>
      <c r="BB14" s="1336"/>
      <c r="BC14" s="1336"/>
      <c r="BD14" s="1336"/>
      <c r="BE14" s="1336"/>
      <c r="BF14" s="1336"/>
      <c r="BG14" s="1336"/>
      <c r="BH14" s="1336"/>
      <c r="BI14" s="1336"/>
      <c r="BJ14" s="1336"/>
      <c r="BK14" s="1336"/>
      <c r="BL14" s="1336"/>
      <c r="BM14" s="1336"/>
      <c r="BN14" s="1336"/>
      <c r="BO14" s="1336"/>
      <c r="BP14" s="1336"/>
      <c r="BQ14" s="1336"/>
      <c r="BR14" s="1336"/>
      <c r="BS14" s="1336"/>
      <c r="BT14" s="1336"/>
      <c r="BU14" s="1336"/>
      <c r="BV14" s="1336"/>
      <c r="BW14" s="1336"/>
      <c r="BX14" s="1336"/>
      <c r="BY14" s="1336"/>
      <c r="BZ14" s="1336"/>
      <c r="CA14" s="1336"/>
      <c r="CB14" s="1336"/>
      <c r="CC14" s="1336"/>
      <c r="CD14" s="1336"/>
      <c r="CE14" s="1336"/>
      <c r="CF14" s="1336"/>
      <c r="CG14" s="1336"/>
      <c r="CH14" s="1336"/>
      <c r="CI14" s="1336"/>
      <c r="CJ14" s="1336"/>
      <c r="CK14" s="1336"/>
      <c r="CL14" s="1336"/>
      <c r="CM14" s="1336"/>
      <c r="CN14" s="1336"/>
      <c r="CO14" s="1336"/>
      <c r="CP14" s="1336"/>
      <c r="CQ14" s="1336"/>
      <c r="CR14" s="1336"/>
      <c r="CS14" s="1336"/>
      <c r="CT14" s="1336"/>
      <c r="CU14" s="1336"/>
      <c r="CV14" s="1336"/>
      <c r="CW14" s="1336"/>
      <c r="CX14" s="1336"/>
      <c r="CY14" s="1336"/>
      <c r="CZ14" s="1336"/>
      <c r="DA14" s="1336"/>
      <c r="DB14" s="1336"/>
      <c r="DC14" s="1336"/>
      <c r="DD14" s="1336"/>
      <c r="DE14" s="1336"/>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36"/>
      <c r="C15" s="1336"/>
      <c r="D15" s="1336"/>
      <c r="E15" s="1336"/>
      <c r="F15" s="1336"/>
      <c r="G15" s="1336"/>
      <c r="H15" s="1336"/>
      <c r="I15" s="1336"/>
      <c r="J15" s="1336"/>
      <c r="K15" s="1336"/>
      <c r="L15" s="1336"/>
      <c r="M15" s="1336"/>
      <c r="N15" s="1336"/>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6"/>
      <c r="AK15" s="1336"/>
      <c r="AL15" s="1336"/>
      <c r="AM15" s="1336"/>
      <c r="AN15" s="1336"/>
      <c r="AO15" s="1336"/>
      <c r="AP15" s="1336"/>
      <c r="AQ15" s="1336"/>
      <c r="AR15" s="1336"/>
      <c r="AS15" s="1336"/>
      <c r="AT15" s="1336"/>
      <c r="AU15" s="1336"/>
      <c r="AV15" s="1336"/>
      <c r="AW15" s="1336"/>
      <c r="AX15" s="1336"/>
      <c r="AY15" s="1336"/>
      <c r="AZ15" s="1336"/>
      <c r="BA15" s="1336"/>
      <c r="BB15" s="1336"/>
      <c r="BC15" s="1336"/>
      <c r="BD15" s="1336"/>
      <c r="BE15" s="1336"/>
      <c r="BF15" s="1336"/>
      <c r="BG15" s="1336"/>
      <c r="BH15" s="1336"/>
      <c r="BI15" s="1336"/>
      <c r="BJ15" s="1336"/>
      <c r="BK15" s="1336"/>
      <c r="BL15" s="1336"/>
      <c r="BM15" s="1336"/>
      <c r="BN15" s="1336"/>
      <c r="BO15" s="1336"/>
      <c r="BP15" s="1336"/>
      <c r="BQ15" s="1336"/>
      <c r="BR15" s="1336"/>
      <c r="BS15" s="1336"/>
      <c r="BT15" s="1336"/>
      <c r="BU15" s="1336"/>
      <c r="BV15" s="1336"/>
      <c r="BW15" s="1336"/>
      <c r="BX15" s="1336"/>
      <c r="BY15" s="1336"/>
      <c r="BZ15" s="1336"/>
      <c r="CA15" s="1336"/>
      <c r="CB15" s="1336"/>
      <c r="CC15" s="1336"/>
      <c r="CD15" s="1336"/>
      <c r="CE15" s="1336"/>
      <c r="CF15" s="1336"/>
      <c r="CG15" s="1336"/>
      <c r="CH15" s="1336"/>
      <c r="CI15" s="1336"/>
      <c r="CJ15" s="1336"/>
      <c r="CK15" s="1336"/>
      <c r="CL15" s="1336"/>
      <c r="CM15" s="1336"/>
      <c r="CN15" s="1336"/>
      <c r="CO15" s="1336"/>
      <c r="CP15" s="1336"/>
      <c r="CQ15" s="1336"/>
      <c r="CR15" s="1336"/>
      <c r="CS15" s="1336"/>
      <c r="CT15" s="1336"/>
      <c r="CU15" s="1336"/>
      <c r="CV15" s="1336"/>
      <c r="CW15" s="1336"/>
      <c r="CX15" s="1336"/>
      <c r="CY15" s="1336"/>
      <c r="CZ15" s="1336"/>
      <c r="DA15" s="1336"/>
      <c r="DB15" s="1336"/>
      <c r="DC15" s="1336"/>
      <c r="DD15" s="1336"/>
      <c r="DE15" s="1336"/>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36"/>
      <c r="C16" s="1336"/>
      <c r="D16" s="1336"/>
      <c r="E16" s="1336"/>
      <c r="F16" s="1336"/>
      <c r="G16" s="1336"/>
      <c r="H16" s="1336"/>
      <c r="I16" s="1336"/>
      <c r="J16" s="1336"/>
      <c r="K16" s="1336"/>
      <c r="L16" s="1336"/>
      <c r="M16" s="1336"/>
      <c r="N16" s="1336"/>
      <c r="O16" s="1336"/>
      <c r="P16" s="1336"/>
      <c r="Q16" s="1336"/>
      <c r="R16" s="1336"/>
      <c r="S16" s="1336"/>
      <c r="T16" s="1336"/>
      <c r="U16" s="1336"/>
      <c r="V16" s="1336"/>
      <c r="W16" s="1336"/>
      <c r="X16" s="1336"/>
      <c r="Y16" s="1336"/>
      <c r="Z16" s="1336"/>
      <c r="AA16" s="1336"/>
      <c r="AB16" s="1336"/>
      <c r="AC16" s="1336"/>
      <c r="AD16" s="1336"/>
      <c r="AE16" s="1336"/>
      <c r="AF16" s="1336"/>
      <c r="AG16" s="1336"/>
      <c r="AH16" s="1336"/>
      <c r="AI16" s="1336"/>
      <c r="AJ16" s="1336"/>
      <c r="AK16" s="1336"/>
      <c r="AL16" s="1336"/>
      <c r="AM16" s="1336"/>
      <c r="AN16" s="1336"/>
      <c r="AO16" s="1336"/>
      <c r="AP16" s="1336"/>
      <c r="AQ16" s="1336"/>
      <c r="AR16" s="1336"/>
      <c r="AS16" s="1336"/>
      <c r="AT16" s="1336"/>
      <c r="AU16" s="1336"/>
      <c r="AV16" s="1336"/>
      <c r="AW16" s="1336"/>
      <c r="AX16" s="1336"/>
      <c r="AY16" s="1336"/>
      <c r="AZ16" s="1336"/>
      <c r="BA16" s="1336"/>
      <c r="BB16" s="1336"/>
      <c r="BC16" s="1336"/>
      <c r="BD16" s="1336"/>
      <c r="BE16" s="1336"/>
      <c r="BF16" s="1336"/>
      <c r="BG16" s="1336"/>
      <c r="BH16" s="1336"/>
      <c r="BI16" s="1336"/>
      <c r="BJ16" s="1336"/>
      <c r="BK16" s="1336"/>
      <c r="BL16" s="1336"/>
      <c r="BM16" s="1336"/>
      <c r="BN16" s="1336"/>
      <c r="BO16" s="1336"/>
      <c r="BP16" s="1336"/>
      <c r="BQ16" s="1336"/>
      <c r="BR16" s="1336"/>
      <c r="BS16" s="1336"/>
      <c r="BT16" s="1336"/>
      <c r="BU16" s="1336"/>
      <c r="BV16" s="1336"/>
      <c r="BW16" s="1336"/>
      <c r="BX16" s="1336"/>
      <c r="BY16" s="1336"/>
      <c r="BZ16" s="1336"/>
      <c r="CA16" s="1336"/>
      <c r="CB16" s="1336"/>
      <c r="CC16" s="1336"/>
      <c r="CD16" s="1336"/>
      <c r="CE16" s="1336"/>
      <c r="CF16" s="1336"/>
      <c r="CG16" s="1336"/>
      <c r="CH16" s="1336"/>
      <c r="CI16" s="1336"/>
      <c r="CJ16" s="1336"/>
      <c r="CK16" s="1336"/>
      <c r="CL16" s="1336"/>
      <c r="CM16" s="1336"/>
      <c r="CN16" s="1336"/>
      <c r="CO16" s="1336"/>
      <c r="CP16" s="1336"/>
      <c r="CQ16" s="1336"/>
      <c r="CR16" s="1336"/>
      <c r="CS16" s="1336"/>
      <c r="CT16" s="1336"/>
      <c r="CU16" s="1336"/>
      <c r="CV16" s="1336"/>
      <c r="CW16" s="1336"/>
      <c r="CX16" s="1336"/>
      <c r="CY16" s="1336"/>
      <c r="CZ16" s="1336"/>
      <c r="DA16" s="1336"/>
      <c r="DB16" s="1336"/>
      <c r="DC16" s="1336"/>
      <c r="DD16" s="1336"/>
      <c r="DE16" s="1336"/>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36"/>
      <c r="C17" s="1336"/>
      <c r="D17" s="1336"/>
      <c r="E17" s="1336"/>
      <c r="F17" s="1336"/>
      <c r="G17" s="1336"/>
      <c r="H17" s="1336"/>
      <c r="I17" s="1336"/>
      <c r="J17" s="1336"/>
      <c r="K17" s="1336"/>
      <c r="L17" s="1336"/>
      <c r="M17" s="1336"/>
      <c r="N17" s="1336"/>
      <c r="O17" s="1336"/>
      <c r="P17" s="1336"/>
      <c r="Q17" s="1336"/>
      <c r="R17" s="1336"/>
      <c r="S17" s="1336"/>
      <c r="T17" s="1336"/>
      <c r="U17" s="1336"/>
      <c r="V17" s="1336"/>
      <c r="W17" s="1336"/>
      <c r="X17" s="1336"/>
      <c r="Y17" s="1336"/>
      <c r="Z17" s="1336"/>
      <c r="AA17" s="1336"/>
      <c r="AB17" s="1336"/>
      <c r="AC17" s="1336"/>
      <c r="AD17" s="1336"/>
      <c r="AE17" s="1336"/>
      <c r="AF17" s="1336"/>
      <c r="AG17" s="1336"/>
      <c r="AH17" s="1336"/>
      <c r="AI17" s="1336"/>
      <c r="AJ17" s="1336"/>
      <c r="AK17" s="1336"/>
      <c r="AL17" s="1336"/>
      <c r="AM17" s="1336"/>
      <c r="AN17" s="1336"/>
      <c r="AO17" s="1336"/>
      <c r="AP17" s="1336"/>
      <c r="AQ17" s="1336"/>
      <c r="AR17" s="1336"/>
      <c r="AS17" s="1336"/>
      <c r="AT17" s="1336"/>
      <c r="AU17" s="1336"/>
      <c r="AV17" s="1336"/>
      <c r="AW17" s="1336"/>
      <c r="AX17" s="1336"/>
      <c r="AY17" s="1336"/>
      <c r="AZ17" s="1336"/>
      <c r="BA17" s="1336"/>
      <c r="BB17" s="1336"/>
      <c r="BC17" s="1336"/>
      <c r="BD17" s="1336"/>
      <c r="BE17" s="1336"/>
      <c r="BF17" s="1336"/>
      <c r="BG17" s="1336"/>
      <c r="BH17" s="1336"/>
      <c r="BI17" s="1336"/>
      <c r="BJ17" s="1336"/>
      <c r="BK17" s="1336"/>
      <c r="BL17" s="1336"/>
      <c r="BM17" s="1336"/>
      <c r="BN17" s="1336"/>
      <c r="BO17" s="1336"/>
      <c r="BP17" s="1336"/>
      <c r="BQ17" s="1336"/>
      <c r="BR17" s="1336"/>
      <c r="BS17" s="1336"/>
      <c r="BT17" s="1336"/>
      <c r="BU17" s="1336"/>
      <c r="BV17" s="1336"/>
      <c r="BW17" s="1336"/>
      <c r="BX17" s="1336"/>
      <c r="BY17" s="1336"/>
      <c r="BZ17" s="1336"/>
      <c r="CA17" s="1336"/>
      <c r="CB17" s="1336"/>
      <c r="CC17" s="1336"/>
      <c r="CD17" s="1336"/>
      <c r="CE17" s="1336"/>
      <c r="CF17" s="1336"/>
      <c r="CG17" s="1336"/>
      <c r="CH17" s="1336"/>
      <c r="CI17" s="1336"/>
      <c r="CJ17" s="1336"/>
      <c r="CK17" s="1336"/>
      <c r="CL17" s="1336"/>
      <c r="CM17" s="1336"/>
      <c r="CN17" s="1336"/>
      <c r="CO17" s="1336"/>
      <c r="CP17" s="1336"/>
      <c r="CQ17" s="1336"/>
      <c r="CR17" s="1336"/>
      <c r="CS17" s="1336"/>
      <c r="CT17" s="1336"/>
      <c r="CU17" s="1336"/>
      <c r="CV17" s="1336"/>
      <c r="CW17" s="1336"/>
      <c r="CX17" s="1336"/>
      <c r="CY17" s="1336"/>
      <c r="CZ17" s="1336"/>
      <c r="DA17" s="1336"/>
      <c r="DB17" s="1336"/>
      <c r="DC17" s="1336"/>
      <c r="DD17" s="1336"/>
      <c r="DE17" s="1336"/>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36"/>
      <c r="C18" s="1336"/>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6"/>
      <c r="AN18" s="1336"/>
      <c r="AO18" s="1336"/>
      <c r="AP18" s="1336"/>
      <c r="AQ18" s="1336"/>
      <c r="AR18" s="1336"/>
      <c r="AS18" s="1336"/>
      <c r="AT18" s="1336"/>
      <c r="AU18" s="1336"/>
      <c r="AV18" s="1336"/>
      <c r="AW18" s="1336"/>
      <c r="AX18" s="1336"/>
      <c r="AY18" s="1336"/>
      <c r="AZ18" s="1336"/>
      <c r="BA18" s="1336"/>
      <c r="BB18" s="1336"/>
      <c r="BC18" s="1336"/>
      <c r="BD18" s="1336"/>
      <c r="BE18" s="1336"/>
      <c r="BF18" s="1336"/>
      <c r="BG18" s="1336"/>
      <c r="BH18" s="1336"/>
      <c r="BI18" s="1336"/>
      <c r="BJ18" s="1336"/>
      <c r="BK18" s="1336"/>
      <c r="BL18" s="1336"/>
      <c r="BM18" s="1336"/>
      <c r="BN18" s="1336"/>
      <c r="BO18" s="1336"/>
      <c r="BP18" s="1336"/>
      <c r="BQ18" s="1336"/>
      <c r="BR18" s="1336"/>
      <c r="BS18" s="1336"/>
      <c r="BT18" s="1336"/>
      <c r="BU18" s="1336"/>
      <c r="BV18" s="1336"/>
      <c r="BW18" s="1336"/>
      <c r="BX18" s="1336"/>
      <c r="BY18" s="1336"/>
      <c r="BZ18" s="1336"/>
      <c r="CA18" s="1336"/>
      <c r="CB18" s="1336"/>
      <c r="CC18" s="1336"/>
      <c r="CD18" s="1336"/>
      <c r="CE18" s="1336"/>
      <c r="CF18" s="1336"/>
      <c r="CG18" s="1336"/>
      <c r="CH18" s="1336"/>
      <c r="CI18" s="1336"/>
      <c r="CJ18" s="1336"/>
      <c r="CK18" s="1336"/>
      <c r="CL18" s="1336"/>
      <c r="CM18" s="1336"/>
      <c r="CN18" s="1336"/>
      <c r="CO18" s="1336"/>
      <c r="CP18" s="1336"/>
      <c r="CQ18" s="1336"/>
      <c r="CR18" s="1336"/>
      <c r="CS18" s="1336"/>
      <c r="CT18" s="1336"/>
      <c r="CU18" s="1336"/>
      <c r="CV18" s="1336"/>
      <c r="CW18" s="1336"/>
      <c r="CX18" s="1336"/>
      <c r="CY18" s="1336"/>
      <c r="CZ18" s="1336"/>
      <c r="DA18" s="1336"/>
      <c r="DB18" s="1336"/>
      <c r="DC18" s="1336"/>
      <c r="DD18" s="1336"/>
      <c r="DE18" s="1336"/>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35"/>
      <c r="C21" s="1331"/>
      <c r="D21" s="1331"/>
      <c r="E21" s="1331"/>
      <c r="F21" s="1331"/>
      <c r="G21" s="1331"/>
      <c r="H21" s="1331"/>
      <c r="I21" s="1331"/>
      <c r="J21" s="1331"/>
      <c r="K21" s="1331"/>
      <c r="L21" s="1331"/>
      <c r="M21" s="1331"/>
      <c r="N21" s="1334"/>
      <c r="O21" s="1331"/>
      <c r="P21" s="1331"/>
      <c r="Q21" s="1331"/>
      <c r="R21" s="1331"/>
      <c r="S21" s="1331"/>
      <c r="T21" s="1331"/>
      <c r="U21" s="1331"/>
      <c r="V21" s="1331"/>
      <c r="W21" s="1331"/>
      <c r="X21" s="1331"/>
      <c r="Y21" s="1331"/>
      <c r="Z21" s="1331"/>
      <c r="AA21" s="1331"/>
      <c r="AB21" s="1331"/>
      <c r="AC21" s="1331"/>
      <c r="AD21" s="1331"/>
      <c r="AE21" s="1331"/>
      <c r="AF21" s="1331"/>
      <c r="AG21" s="1331"/>
      <c r="AH21" s="1331"/>
      <c r="AI21" s="1331"/>
      <c r="AJ21" s="1331"/>
      <c r="AK21" s="1331"/>
      <c r="AL21" s="1331"/>
      <c r="AM21" s="1331"/>
      <c r="AN21" s="1331"/>
      <c r="AO21" s="1331"/>
      <c r="AP21" s="1331"/>
      <c r="AQ21" s="1331"/>
      <c r="AR21" s="1331"/>
      <c r="AS21" s="1331"/>
      <c r="AT21" s="1334"/>
      <c r="AU21" s="1331"/>
      <c r="AV21" s="1331"/>
      <c r="AW21" s="1331"/>
      <c r="AX21" s="1331"/>
      <c r="AY21" s="1331"/>
      <c r="AZ21" s="1331"/>
      <c r="BA21" s="1331"/>
      <c r="BB21" s="1331"/>
      <c r="BC21" s="1331"/>
      <c r="BD21" s="1331"/>
      <c r="BE21" s="1331"/>
      <c r="BF21" s="1334"/>
      <c r="BG21" s="1331"/>
      <c r="BH21" s="1331"/>
      <c r="BI21" s="1331"/>
      <c r="BJ21" s="1331"/>
      <c r="BK21" s="1331"/>
      <c r="BL21" s="1331"/>
      <c r="BM21" s="1331"/>
      <c r="BN21" s="1331"/>
      <c r="BO21" s="1331"/>
      <c r="BP21" s="1331"/>
      <c r="BQ21" s="1331"/>
      <c r="BR21" s="1334"/>
      <c r="BS21" s="1331"/>
      <c r="BT21" s="1331"/>
      <c r="BU21" s="1331"/>
      <c r="BV21" s="1331"/>
      <c r="BW21" s="1331"/>
      <c r="BX21" s="1331"/>
      <c r="BY21" s="1331"/>
      <c r="BZ21" s="1331"/>
      <c r="CA21" s="1331"/>
      <c r="CB21" s="1331"/>
      <c r="CC21" s="1331"/>
      <c r="CD21" s="1334"/>
      <c r="CE21" s="1331"/>
      <c r="CF21" s="1331"/>
      <c r="CG21" s="1331"/>
      <c r="CH21" s="1331"/>
      <c r="CI21" s="1331"/>
      <c r="CJ21" s="1331"/>
      <c r="CK21" s="1331"/>
      <c r="CL21" s="1331"/>
      <c r="CM21" s="1331"/>
      <c r="CN21" s="1331"/>
      <c r="CO21" s="1331"/>
      <c r="CP21" s="1334"/>
      <c r="CQ21" s="1331"/>
      <c r="CR21" s="1331"/>
      <c r="CS21" s="1331"/>
      <c r="CT21" s="1331"/>
      <c r="CU21" s="1331"/>
      <c r="CV21" s="1331"/>
      <c r="CW21" s="1331"/>
      <c r="CX21" s="1331"/>
      <c r="CY21" s="1331"/>
      <c r="CZ21" s="1331"/>
      <c r="DA21" s="1331"/>
      <c r="DB21" s="1334"/>
      <c r="DC21" s="1331"/>
      <c r="DD21" s="1330"/>
      <c r="DE21" s="1271"/>
      <c r="MM21" s="1333"/>
    </row>
    <row r="22" spans="1:351" ht="17.25">
      <c r="B22" s="1272"/>
      <c r="MM22" s="1333"/>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32" t="s">
        <v>609</v>
      </c>
      <c r="C41" s="1331"/>
      <c r="D41" s="1331"/>
      <c r="E41" s="1331"/>
      <c r="F41" s="1331"/>
      <c r="G41" s="1331"/>
      <c r="H41" s="1331"/>
      <c r="I41" s="1331"/>
      <c r="J41" s="1331"/>
      <c r="K41" s="1331"/>
      <c r="L41" s="1331"/>
      <c r="M41" s="1331"/>
      <c r="N41" s="1331"/>
      <c r="O41" s="1331"/>
      <c r="P41" s="1331"/>
      <c r="Q41" s="1331"/>
      <c r="R41" s="1331"/>
      <c r="S41" s="1331"/>
      <c r="T41" s="1331"/>
      <c r="U41" s="1331"/>
      <c r="V41" s="1331"/>
      <c r="W41" s="1331"/>
      <c r="X41" s="1331"/>
      <c r="Y41" s="1331"/>
      <c r="Z41" s="1331"/>
      <c r="AA41" s="1331"/>
      <c r="AB41" s="1331"/>
      <c r="AC41" s="1331"/>
      <c r="AD41" s="1331"/>
      <c r="AE41" s="1331"/>
      <c r="AF41" s="1331"/>
      <c r="AG41" s="1331"/>
      <c r="AH41" s="1331"/>
      <c r="AI41" s="1331"/>
      <c r="AJ41" s="1331"/>
      <c r="AK41" s="1331"/>
      <c r="AL41" s="1331"/>
      <c r="AM41" s="1331"/>
      <c r="AN41" s="1331"/>
      <c r="AO41" s="1331"/>
      <c r="AP41" s="1331"/>
      <c r="AQ41" s="1331"/>
      <c r="AR41" s="1331"/>
      <c r="AS41" s="1331"/>
      <c r="AT41" s="1331"/>
      <c r="AU41" s="1331"/>
      <c r="AV41" s="1331"/>
      <c r="AW41" s="1331"/>
      <c r="AX41" s="1331"/>
      <c r="AY41" s="1331"/>
      <c r="AZ41" s="1331"/>
      <c r="BA41" s="1331"/>
      <c r="BB41" s="1331"/>
      <c r="BC41" s="1331"/>
      <c r="BD41" s="1331"/>
      <c r="BE41" s="1331"/>
      <c r="BF41" s="1331"/>
      <c r="BG41" s="1331"/>
      <c r="BH41" s="1331"/>
      <c r="BI41" s="1331"/>
      <c r="BJ41" s="1331"/>
      <c r="BK41" s="1331"/>
      <c r="BL41" s="1331"/>
      <c r="BM41" s="1331"/>
      <c r="BN41" s="1331"/>
      <c r="BO41" s="1331"/>
      <c r="BP41" s="1331"/>
      <c r="BQ41" s="1331"/>
      <c r="BR41" s="1331"/>
      <c r="BS41" s="1331"/>
      <c r="BT41" s="1331"/>
      <c r="BU41" s="1331"/>
      <c r="BV41" s="1331"/>
      <c r="BW41" s="1331"/>
      <c r="BX41" s="1331"/>
      <c r="BY41" s="1331"/>
      <c r="BZ41" s="1331"/>
      <c r="CA41" s="1331"/>
      <c r="CB41" s="1331"/>
      <c r="CC41" s="1331"/>
      <c r="CD41" s="1331"/>
      <c r="CE41" s="1331"/>
      <c r="CF41" s="1331"/>
      <c r="CG41" s="1331"/>
      <c r="CH41" s="1331"/>
      <c r="CI41" s="1331"/>
      <c r="CJ41" s="1331"/>
      <c r="CK41" s="1331"/>
      <c r="CL41" s="1331"/>
      <c r="CM41" s="1331"/>
      <c r="CN41" s="1331"/>
      <c r="CO41" s="1331"/>
      <c r="CP41" s="1331"/>
      <c r="CQ41" s="1331"/>
      <c r="CR41" s="1331"/>
      <c r="CS41" s="1331"/>
      <c r="CT41" s="1331"/>
      <c r="CU41" s="1331"/>
      <c r="CV41" s="1331"/>
      <c r="CW41" s="1331"/>
      <c r="CX41" s="1331"/>
      <c r="CY41" s="1331"/>
      <c r="CZ41" s="1331"/>
      <c r="DA41" s="1331"/>
      <c r="DB41" s="1331"/>
      <c r="DC41" s="1331"/>
      <c r="DD41" s="1330"/>
    </row>
    <row r="42" spans="2:109" ht="13.5">
      <c r="B42" s="1272"/>
      <c r="G42" s="1309"/>
      <c r="I42" s="1308"/>
      <c r="J42" s="1308"/>
      <c r="K42" s="1308"/>
      <c r="AM42" s="1309"/>
      <c r="AN42" s="1309" t="s">
        <v>605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608</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28"/>
    </row>
    <row r="44" spans="2:109" ht="13.5">
      <c r="B44" s="1272"/>
      <c r="AN44" s="1327"/>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5"/>
    </row>
    <row r="45" spans="2:109" ht="13.5">
      <c r="B45" s="1272"/>
      <c r="AN45" s="1327"/>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5"/>
    </row>
    <row r="46" spans="2:109" ht="13.5">
      <c r="B46" s="1272"/>
      <c r="AN46" s="1327"/>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5"/>
    </row>
    <row r="47" spans="2:109" ht="13.5">
      <c r="B47" s="1272"/>
      <c r="AN47" s="1324"/>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2"/>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603</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c r="B51" s="1272"/>
      <c r="G51" s="1288"/>
      <c r="H51" s="1288"/>
      <c r="I51" s="1321"/>
      <c r="J51" s="1321"/>
      <c r="K51" s="1287"/>
      <c r="L51" s="1287"/>
      <c r="M51" s="1287"/>
      <c r="N51" s="1287"/>
      <c r="AM51" s="1286"/>
      <c r="AN51" s="1280" t="s">
        <v>602</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79">
        <v>62.2</v>
      </c>
      <c r="BQ51" s="1279"/>
      <c r="BR51" s="1279"/>
      <c r="BS51" s="1279"/>
      <c r="BT51" s="1279"/>
      <c r="BU51" s="1279"/>
      <c r="BV51" s="1279"/>
      <c r="BW51" s="1279"/>
      <c r="BX51" s="1279">
        <v>60</v>
      </c>
      <c r="BY51" s="1279"/>
      <c r="BZ51" s="1279"/>
      <c r="CA51" s="1279"/>
      <c r="CB51" s="1279"/>
      <c r="CC51" s="1279"/>
      <c r="CD51" s="1279"/>
      <c r="CE51" s="1279"/>
      <c r="CF51" s="1279">
        <v>72.599999999999994</v>
      </c>
      <c r="CG51" s="1279"/>
      <c r="CH51" s="1279"/>
      <c r="CI51" s="1279"/>
      <c r="CJ51" s="1279"/>
      <c r="CK51" s="1279"/>
      <c r="CL51" s="1279"/>
      <c r="CM51" s="1279"/>
      <c r="CN51" s="1279">
        <v>69</v>
      </c>
      <c r="CO51" s="1279"/>
      <c r="CP51" s="1279"/>
      <c r="CQ51" s="1279"/>
      <c r="CR51" s="1279"/>
      <c r="CS51" s="1279"/>
      <c r="CT51" s="1279"/>
      <c r="CU51" s="1279"/>
      <c r="CV51" s="1279">
        <v>71.900000000000006</v>
      </c>
      <c r="CW51" s="1279"/>
      <c r="CX51" s="1279"/>
      <c r="CY51" s="1279"/>
      <c r="CZ51" s="1279"/>
      <c r="DA51" s="1279"/>
      <c r="DB51" s="1279"/>
      <c r="DC51" s="1279"/>
    </row>
    <row r="52" spans="1:109" ht="13.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79">
        <v>45.2</v>
      </c>
      <c r="BQ53" s="1279"/>
      <c r="BR53" s="1279"/>
      <c r="BS53" s="1279"/>
      <c r="BT53" s="1279"/>
      <c r="BU53" s="1279"/>
      <c r="BV53" s="1279"/>
      <c r="BW53" s="1279"/>
      <c r="BX53" s="1279">
        <v>45.2</v>
      </c>
      <c r="BY53" s="1279"/>
      <c r="BZ53" s="1279"/>
      <c r="CA53" s="1279"/>
      <c r="CB53" s="1279"/>
      <c r="CC53" s="1279"/>
      <c r="CD53" s="1279"/>
      <c r="CE53" s="1279"/>
      <c r="CF53" s="1279">
        <v>46.6</v>
      </c>
      <c r="CG53" s="1279"/>
      <c r="CH53" s="1279"/>
      <c r="CI53" s="1279"/>
      <c r="CJ53" s="1279"/>
      <c r="CK53" s="1279"/>
      <c r="CL53" s="1279"/>
      <c r="CM53" s="1279"/>
      <c r="CN53" s="1279">
        <v>47.7</v>
      </c>
      <c r="CO53" s="1279"/>
      <c r="CP53" s="1279"/>
      <c r="CQ53" s="1279"/>
      <c r="CR53" s="1279"/>
      <c r="CS53" s="1279"/>
      <c r="CT53" s="1279"/>
      <c r="CU53" s="1279"/>
      <c r="CV53" s="1279">
        <v>48</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601</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79">
        <v>58.5</v>
      </c>
      <c r="BQ55" s="1279"/>
      <c r="BR55" s="1279"/>
      <c r="BS55" s="1279"/>
      <c r="BT55" s="1279"/>
      <c r="BU55" s="1279"/>
      <c r="BV55" s="1279"/>
      <c r="BW55" s="1279"/>
      <c r="BX55" s="1279">
        <v>54.6</v>
      </c>
      <c r="BY55" s="1279"/>
      <c r="BZ55" s="1279"/>
      <c r="CA55" s="1279"/>
      <c r="CB55" s="1279"/>
      <c r="CC55" s="1279"/>
      <c r="CD55" s="1279"/>
      <c r="CE55" s="1279"/>
      <c r="CF55" s="1279">
        <v>53.2</v>
      </c>
      <c r="CG55" s="1279"/>
      <c r="CH55" s="1279"/>
      <c r="CI55" s="1279"/>
      <c r="CJ55" s="1279"/>
      <c r="CK55" s="1279"/>
      <c r="CL55" s="1279"/>
      <c r="CM55" s="1279"/>
      <c r="CN55" s="1279">
        <v>47.9</v>
      </c>
      <c r="CO55" s="1279"/>
      <c r="CP55" s="1279"/>
      <c r="CQ55" s="1279"/>
      <c r="CR55" s="1279"/>
      <c r="CS55" s="1279"/>
      <c r="CT55" s="1279"/>
      <c r="CU55" s="1279"/>
      <c r="CV55" s="1279">
        <v>49</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79">
        <v>52.9</v>
      </c>
      <c r="BQ57" s="1279"/>
      <c r="BR57" s="1279"/>
      <c r="BS57" s="1279"/>
      <c r="BT57" s="1279"/>
      <c r="BU57" s="1279"/>
      <c r="BV57" s="1279"/>
      <c r="BW57" s="1279"/>
      <c r="BX57" s="1279">
        <v>58.3</v>
      </c>
      <c r="BY57" s="1279"/>
      <c r="BZ57" s="1279"/>
      <c r="CA57" s="1279"/>
      <c r="CB57" s="1279"/>
      <c r="CC57" s="1279"/>
      <c r="CD57" s="1279"/>
      <c r="CE57" s="1279"/>
      <c r="CF57" s="1279">
        <v>59.6</v>
      </c>
      <c r="CG57" s="1279"/>
      <c r="CH57" s="1279"/>
      <c r="CI57" s="1279"/>
      <c r="CJ57" s="1279"/>
      <c r="CK57" s="1279"/>
      <c r="CL57" s="1279"/>
      <c r="CM57" s="1279"/>
      <c r="CN57" s="1279">
        <v>60.7</v>
      </c>
      <c r="CO57" s="1279"/>
      <c r="CP57" s="1279"/>
      <c r="CQ57" s="1279"/>
      <c r="CR57" s="1279"/>
      <c r="CS57" s="1279"/>
      <c r="CT57" s="1279"/>
      <c r="CU57" s="1279"/>
      <c r="CV57" s="1279">
        <v>62</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606</v>
      </c>
    </row>
    <row r="64" spans="1:109" ht="13.5">
      <c r="B64" s="1272"/>
      <c r="G64" s="1309"/>
      <c r="I64" s="1311"/>
      <c r="J64" s="1311"/>
      <c r="K64" s="1311"/>
      <c r="L64" s="1311"/>
      <c r="M64" s="1311"/>
      <c r="N64" s="1310"/>
      <c r="AM64" s="1309"/>
      <c r="AN64" s="1309" t="s">
        <v>605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603</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602</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9">
        <v>62.2</v>
      </c>
      <c r="BQ73" s="1279"/>
      <c r="BR73" s="1279"/>
      <c r="BS73" s="1279"/>
      <c r="BT73" s="1279"/>
      <c r="BU73" s="1279"/>
      <c r="BV73" s="1279"/>
      <c r="BW73" s="1279"/>
      <c r="BX73" s="1279">
        <v>60</v>
      </c>
      <c r="BY73" s="1279"/>
      <c r="BZ73" s="1279"/>
      <c r="CA73" s="1279"/>
      <c r="CB73" s="1279"/>
      <c r="CC73" s="1279"/>
      <c r="CD73" s="1279"/>
      <c r="CE73" s="1279"/>
      <c r="CF73" s="1279">
        <v>72.599999999999994</v>
      </c>
      <c r="CG73" s="1279"/>
      <c r="CH73" s="1279"/>
      <c r="CI73" s="1279"/>
      <c r="CJ73" s="1279"/>
      <c r="CK73" s="1279"/>
      <c r="CL73" s="1279"/>
      <c r="CM73" s="1279"/>
      <c r="CN73" s="1279">
        <v>69</v>
      </c>
      <c r="CO73" s="1279"/>
      <c r="CP73" s="1279"/>
      <c r="CQ73" s="1279"/>
      <c r="CR73" s="1279"/>
      <c r="CS73" s="1279"/>
      <c r="CT73" s="1279"/>
      <c r="CU73" s="1279"/>
      <c r="CV73" s="1279">
        <v>71.900000000000006</v>
      </c>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9">
        <v>11.5</v>
      </c>
      <c r="BQ75" s="1279"/>
      <c r="BR75" s="1279"/>
      <c r="BS75" s="1279"/>
      <c r="BT75" s="1279"/>
      <c r="BU75" s="1279"/>
      <c r="BV75" s="1279"/>
      <c r="BW75" s="1279"/>
      <c r="BX75" s="1279">
        <v>11.2</v>
      </c>
      <c r="BY75" s="1279"/>
      <c r="BZ75" s="1279"/>
      <c r="CA75" s="1279"/>
      <c r="CB75" s="1279"/>
      <c r="CC75" s="1279"/>
      <c r="CD75" s="1279"/>
      <c r="CE75" s="1279"/>
      <c r="CF75" s="1279">
        <v>11.5</v>
      </c>
      <c r="CG75" s="1279"/>
      <c r="CH75" s="1279"/>
      <c r="CI75" s="1279"/>
      <c r="CJ75" s="1279"/>
      <c r="CK75" s="1279"/>
      <c r="CL75" s="1279"/>
      <c r="CM75" s="1279"/>
      <c r="CN75" s="1279">
        <v>12</v>
      </c>
      <c r="CO75" s="1279"/>
      <c r="CP75" s="1279"/>
      <c r="CQ75" s="1279"/>
      <c r="CR75" s="1279"/>
      <c r="CS75" s="1279"/>
      <c r="CT75" s="1279"/>
      <c r="CU75" s="1279"/>
      <c r="CV75" s="1279">
        <v>12.2</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601</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9">
        <v>58.5</v>
      </c>
      <c r="BQ77" s="1279"/>
      <c r="BR77" s="1279"/>
      <c r="BS77" s="1279"/>
      <c r="BT77" s="1279"/>
      <c r="BU77" s="1279"/>
      <c r="BV77" s="1279"/>
      <c r="BW77" s="1279"/>
      <c r="BX77" s="1279">
        <v>54.6</v>
      </c>
      <c r="BY77" s="1279"/>
      <c r="BZ77" s="1279"/>
      <c r="CA77" s="1279"/>
      <c r="CB77" s="1279"/>
      <c r="CC77" s="1279"/>
      <c r="CD77" s="1279"/>
      <c r="CE77" s="1279"/>
      <c r="CF77" s="1279">
        <v>53.2</v>
      </c>
      <c r="CG77" s="1279"/>
      <c r="CH77" s="1279"/>
      <c r="CI77" s="1279"/>
      <c r="CJ77" s="1279"/>
      <c r="CK77" s="1279"/>
      <c r="CL77" s="1279"/>
      <c r="CM77" s="1279"/>
      <c r="CN77" s="1279">
        <v>47.9</v>
      </c>
      <c r="CO77" s="1279"/>
      <c r="CP77" s="1279"/>
      <c r="CQ77" s="1279"/>
      <c r="CR77" s="1279"/>
      <c r="CS77" s="1279"/>
      <c r="CT77" s="1279"/>
      <c r="CU77" s="1279"/>
      <c r="CV77" s="1279">
        <v>49</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9">
        <v>10.7</v>
      </c>
      <c r="BQ79" s="1279"/>
      <c r="BR79" s="1279"/>
      <c r="BS79" s="1279"/>
      <c r="BT79" s="1279"/>
      <c r="BU79" s="1279"/>
      <c r="BV79" s="1279"/>
      <c r="BW79" s="1279"/>
      <c r="BX79" s="1279">
        <v>10</v>
      </c>
      <c r="BY79" s="1279"/>
      <c r="BZ79" s="1279"/>
      <c r="CA79" s="1279"/>
      <c r="CB79" s="1279"/>
      <c r="CC79" s="1279"/>
      <c r="CD79" s="1279"/>
      <c r="CE79" s="1279"/>
      <c r="CF79" s="1279">
        <v>9.8000000000000007</v>
      </c>
      <c r="CG79" s="1279"/>
      <c r="CH79" s="1279"/>
      <c r="CI79" s="1279"/>
      <c r="CJ79" s="1279"/>
      <c r="CK79" s="1279"/>
      <c r="CL79" s="1279"/>
      <c r="CM79" s="1279"/>
      <c r="CN79" s="1279">
        <v>9.6</v>
      </c>
      <c r="CO79" s="1279"/>
      <c r="CP79" s="1279"/>
      <c r="CQ79" s="1279"/>
      <c r="CR79" s="1279"/>
      <c r="CS79" s="1279"/>
      <c r="CT79" s="1279"/>
      <c r="CU79" s="1279"/>
      <c r="CV79" s="1279">
        <v>9.5</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qpYtt1ommO1hmgbCGiZZRRZ2iJW48mZm6SsuPY2/6gyVtiZP/pKefmx6SCefL2adsR287tHri7nW5Lh91q/gzw==" saltValue="9TqOL0T6mmLXQnu9Kz5Sv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U2579f3r1BKtLqqjvelzqbGYow1EPuwhmemBPGXleSnVksYJ0wBJ2mfQEU/j1B8FfkeDe7Puz9cn7OrTYbkmEg==" saltValue="u4gYc+ht4M9DBpFPDiN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XG1Q21KHthyP5AmAEfdfKvAVycYrwQ2bkmqsMbC21RJvD9g1S7S3wjW+Ussw7da8fF/mr0kHoabc8UKD6cAQig==" saltValue="QBDpd9cn8lEoVJqrp8hI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60739</v>
      </c>
      <c r="E3" s="162"/>
      <c r="F3" s="163">
        <v>85459</v>
      </c>
      <c r="G3" s="164"/>
      <c r="H3" s="165"/>
    </row>
    <row r="4" spans="1:8">
      <c r="A4" s="166"/>
      <c r="B4" s="167"/>
      <c r="C4" s="168"/>
      <c r="D4" s="169">
        <v>28054</v>
      </c>
      <c r="E4" s="170"/>
      <c r="F4" s="171">
        <v>44378</v>
      </c>
      <c r="G4" s="172"/>
      <c r="H4" s="173"/>
    </row>
    <row r="5" spans="1:8">
      <c r="A5" s="154" t="s">
        <v>547</v>
      </c>
      <c r="B5" s="159"/>
      <c r="C5" s="160"/>
      <c r="D5" s="161">
        <v>51959</v>
      </c>
      <c r="E5" s="162"/>
      <c r="F5" s="163">
        <v>83280</v>
      </c>
      <c r="G5" s="164"/>
      <c r="H5" s="165"/>
    </row>
    <row r="6" spans="1:8">
      <c r="A6" s="166"/>
      <c r="B6" s="167"/>
      <c r="C6" s="168"/>
      <c r="D6" s="169">
        <v>35265</v>
      </c>
      <c r="E6" s="170"/>
      <c r="F6" s="171">
        <v>43123</v>
      </c>
      <c r="G6" s="172"/>
      <c r="H6" s="173"/>
    </row>
    <row r="7" spans="1:8">
      <c r="A7" s="154" t="s">
        <v>548</v>
      </c>
      <c r="B7" s="159"/>
      <c r="C7" s="160"/>
      <c r="D7" s="161">
        <v>40960</v>
      </c>
      <c r="E7" s="162"/>
      <c r="F7" s="163">
        <v>88968</v>
      </c>
      <c r="G7" s="164"/>
      <c r="H7" s="165"/>
    </row>
    <row r="8" spans="1:8">
      <c r="A8" s="166"/>
      <c r="B8" s="167"/>
      <c r="C8" s="168"/>
      <c r="D8" s="169">
        <v>19020</v>
      </c>
      <c r="E8" s="170"/>
      <c r="F8" s="171">
        <v>45482</v>
      </c>
      <c r="G8" s="172"/>
      <c r="H8" s="173"/>
    </row>
    <row r="9" spans="1:8">
      <c r="A9" s="154" t="s">
        <v>549</v>
      </c>
      <c r="B9" s="159"/>
      <c r="C9" s="160"/>
      <c r="D9" s="161">
        <v>56280</v>
      </c>
      <c r="E9" s="162"/>
      <c r="F9" s="163">
        <v>85173</v>
      </c>
      <c r="G9" s="164"/>
      <c r="H9" s="165"/>
    </row>
    <row r="10" spans="1:8">
      <c r="A10" s="166"/>
      <c r="B10" s="167"/>
      <c r="C10" s="168"/>
      <c r="D10" s="169">
        <v>34513</v>
      </c>
      <c r="E10" s="170"/>
      <c r="F10" s="171">
        <v>43913</v>
      </c>
      <c r="G10" s="172"/>
      <c r="H10" s="173"/>
    </row>
    <row r="11" spans="1:8">
      <c r="A11" s="154" t="s">
        <v>550</v>
      </c>
      <c r="B11" s="159"/>
      <c r="C11" s="160"/>
      <c r="D11" s="161">
        <v>74152</v>
      </c>
      <c r="E11" s="162"/>
      <c r="F11" s="163">
        <v>94081</v>
      </c>
      <c r="G11" s="164"/>
      <c r="H11" s="165"/>
    </row>
    <row r="12" spans="1:8">
      <c r="A12" s="166"/>
      <c r="B12" s="167"/>
      <c r="C12" s="174"/>
      <c r="D12" s="169">
        <v>42404</v>
      </c>
      <c r="E12" s="170"/>
      <c r="F12" s="171">
        <v>48949</v>
      </c>
      <c r="G12" s="172"/>
      <c r="H12" s="173"/>
    </row>
    <row r="13" spans="1:8">
      <c r="A13" s="154"/>
      <c r="B13" s="159"/>
      <c r="C13" s="175"/>
      <c r="D13" s="176">
        <v>56818</v>
      </c>
      <c r="E13" s="177"/>
      <c r="F13" s="178">
        <v>87392</v>
      </c>
      <c r="G13" s="179"/>
      <c r="H13" s="165"/>
    </row>
    <row r="14" spans="1:8">
      <c r="A14" s="166"/>
      <c r="B14" s="167"/>
      <c r="C14" s="168"/>
      <c r="D14" s="169">
        <v>31851</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8.02</v>
      </c>
      <c r="C19" s="180">
        <f>ROUND(VALUE(SUBSTITUTE(実質収支比率等に係る経年分析!G$48,"▲","-")),2)</f>
        <v>6.96</v>
      </c>
      <c r="D19" s="180">
        <f>ROUND(VALUE(SUBSTITUTE(実質収支比率等に係る経年分析!H$48,"▲","-")),2)</f>
        <v>8.4700000000000006</v>
      </c>
      <c r="E19" s="180">
        <f>ROUND(VALUE(SUBSTITUTE(実質収支比率等に係る経年分析!I$48,"▲","-")),2)</f>
        <v>9.2899999999999991</v>
      </c>
      <c r="F19" s="180">
        <f>ROUND(VALUE(SUBSTITUTE(実質収支比率等に係る経年分析!J$48,"▲","-")),2)</f>
        <v>7.53</v>
      </c>
    </row>
    <row r="20" spans="1:11">
      <c r="A20" s="180" t="s">
        <v>55</v>
      </c>
      <c r="B20" s="180">
        <f>ROUND(VALUE(SUBSTITUTE(実質収支比率等に係る経年分析!F$47,"▲","-")),2)</f>
        <v>47.09</v>
      </c>
      <c r="C20" s="180">
        <f>ROUND(VALUE(SUBSTITUTE(実質収支比率等に係る経年分析!G$47,"▲","-")),2)</f>
        <v>41.79</v>
      </c>
      <c r="D20" s="180">
        <f>ROUND(VALUE(SUBSTITUTE(実質収支比率等に係る経年分析!H$47,"▲","-")),2)</f>
        <v>37.07</v>
      </c>
      <c r="E20" s="180">
        <f>ROUND(VALUE(SUBSTITUTE(実質収支比率等に係る経年分析!I$47,"▲","-")),2)</f>
        <v>33.909999999999997</v>
      </c>
      <c r="F20" s="180">
        <f>ROUND(VALUE(SUBSTITUTE(実質収支比率等に係る経年分析!J$47,"▲","-")),2)</f>
        <v>33.92</v>
      </c>
    </row>
    <row r="21" spans="1:11">
      <c r="A21" s="180" t="s">
        <v>56</v>
      </c>
      <c r="B21" s="180">
        <f>IF(ISNUMBER(VALUE(SUBSTITUTE(実質収支比率等に係る経年分析!F$49,"▲","-"))),ROUND(VALUE(SUBSTITUTE(実質収支比率等に係る経年分析!F$49,"▲","-")),2),NA())</f>
        <v>5.53</v>
      </c>
      <c r="C21" s="180">
        <f>IF(ISNUMBER(VALUE(SUBSTITUTE(実質収支比率等に係る経年分析!G$49,"▲","-"))),ROUND(VALUE(SUBSTITUTE(実質収支比率等に係る経年分析!G$49,"▲","-")),2),NA())</f>
        <v>-5.46</v>
      </c>
      <c r="D21" s="180">
        <f>IF(ISNUMBER(VALUE(SUBSTITUTE(実質収支比率等に係る経年分析!H$49,"▲","-"))),ROUND(VALUE(SUBSTITUTE(実質収支比率等に係る経年分析!H$49,"▲","-")),2),NA())</f>
        <v>-3.82</v>
      </c>
      <c r="E21" s="180">
        <f>IF(ISNUMBER(VALUE(SUBSTITUTE(実質収支比率等に係る経年分析!I$49,"▲","-"))),ROUND(VALUE(SUBSTITUTE(実質収支比率等に係る経年分析!I$49,"▲","-")),2),NA())</f>
        <v>-1.52</v>
      </c>
      <c r="F21" s="180">
        <f>IF(ISNUMBER(VALUE(SUBSTITUTE(実質収支比率等に係る経年分析!J$49,"▲","-"))),ROUND(VALUE(SUBSTITUTE(実質収支比率等に係る経年分析!J$49,"▲","-")),2),NA())</f>
        <v>-2.2200000000000002</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農業集落排水特別会計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c r="A32" s="181" t="str">
        <f>IF(連結実質赤字比率に係る赤字・黒字の構成分析!C$38="",NA(),連結実質赤字比率に係る赤字・黒字の構成分析!C$38)</f>
        <v>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4.6100000000000003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6.66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8.4700000000000006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9.2799999999999994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23.12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1373</v>
      </c>
      <c r="E42" s="182"/>
      <c r="F42" s="182"/>
      <c r="G42" s="182">
        <f>'実質公債費比率（分子）の構造'!L$52</f>
        <v>1501</v>
      </c>
      <c r="H42" s="182"/>
      <c r="I42" s="182"/>
      <c r="J42" s="182">
        <f>'実質公債費比率（分子）の構造'!M$52</f>
        <v>1527</v>
      </c>
      <c r="K42" s="182"/>
      <c r="L42" s="182"/>
      <c r="M42" s="182">
        <f>'実質公債費比率（分子）の構造'!N$52</f>
        <v>1535</v>
      </c>
      <c r="N42" s="182"/>
      <c r="O42" s="182"/>
      <c r="P42" s="182">
        <f>'実質公債費比率（分子）の構造'!O$52</f>
        <v>1482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43</v>
      </c>
      <c r="C44" s="182"/>
      <c r="D44" s="182"/>
      <c r="E44" s="182">
        <f>'実質公債費比率（分子）の構造'!L$50</f>
        <v>16</v>
      </c>
      <c r="F44" s="182"/>
      <c r="G44" s="182"/>
      <c r="H44" s="182">
        <f>'実質公債費比率（分子）の構造'!M$50</f>
        <v>16</v>
      </c>
      <c r="I44" s="182"/>
      <c r="J44" s="182"/>
      <c r="K44" s="182">
        <f>'実質公債費比率（分子）の構造'!N$50</f>
        <v>16</v>
      </c>
      <c r="L44" s="182"/>
      <c r="M44" s="182"/>
      <c r="N44" s="182">
        <f>'実質公債費比率（分子）の構造'!O$50</f>
        <v>16</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690</v>
      </c>
      <c r="C46" s="182"/>
      <c r="D46" s="182"/>
      <c r="E46" s="182">
        <f>'実質公債費比率（分子）の構造'!L$48</f>
        <v>751</v>
      </c>
      <c r="F46" s="182"/>
      <c r="G46" s="182"/>
      <c r="H46" s="182">
        <f>'実質公債費比率（分子）の構造'!M$48</f>
        <v>770</v>
      </c>
      <c r="I46" s="182"/>
      <c r="J46" s="182"/>
      <c r="K46" s="182">
        <f>'実質公債費比率（分子）の構造'!N$48</f>
        <v>803</v>
      </c>
      <c r="L46" s="182"/>
      <c r="M46" s="182"/>
      <c r="N46" s="182">
        <f>'実質公債費比率（分子）の構造'!O$48</f>
        <v>863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1460</v>
      </c>
      <c r="C49" s="182"/>
      <c r="D49" s="182"/>
      <c r="E49" s="182">
        <f>'実質公債費比率（分子）の構造'!L$45</f>
        <v>1657</v>
      </c>
      <c r="F49" s="182"/>
      <c r="G49" s="182"/>
      <c r="H49" s="182">
        <f>'実質公債費比率（分子）の構造'!M$45</f>
        <v>1689</v>
      </c>
      <c r="I49" s="182"/>
      <c r="J49" s="182"/>
      <c r="K49" s="182">
        <f>'実質公債費比率（分子）の構造'!N$45</f>
        <v>1644</v>
      </c>
      <c r="L49" s="182"/>
      <c r="M49" s="182"/>
      <c r="N49" s="182">
        <f>'実質公債費比率（分子）の構造'!O$45</f>
        <v>1566</v>
      </c>
      <c r="O49" s="182"/>
      <c r="P49" s="182"/>
    </row>
    <row r="50" spans="1:16">
      <c r="A50" s="182" t="s">
        <v>71</v>
      </c>
      <c r="B50" s="182" t="e">
        <f>NA()</f>
        <v>#N/A</v>
      </c>
      <c r="C50" s="182">
        <f>IF(ISNUMBER('実質公債費比率（分子）の構造'!K$53),'実質公債費比率（分子）の構造'!K$53,NA())</f>
        <v>820</v>
      </c>
      <c r="D50" s="182" t="e">
        <f>NA()</f>
        <v>#N/A</v>
      </c>
      <c r="E50" s="182" t="e">
        <f>NA()</f>
        <v>#N/A</v>
      </c>
      <c r="F50" s="182">
        <f>IF(ISNUMBER('実質公債費比率（分子）の構造'!L$53),'実質公債費比率（分子）の構造'!L$53,NA())</f>
        <v>923</v>
      </c>
      <c r="G50" s="182" t="e">
        <f>NA()</f>
        <v>#N/A</v>
      </c>
      <c r="H50" s="182" t="e">
        <f>NA()</f>
        <v>#N/A</v>
      </c>
      <c r="I50" s="182">
        <f>IF(ISNUMBER('実質公債費比率（分子）の構造'!M$53),'実質公債費比率（分子）の構造'!M$53,NA())</f>
        <v>948</v>
      </c>
      <c r="J50" s="182" t="e">
        <f>NA()</f>
        <v>#N/A</v>
      </c>
      <c r="K50" s="182" t="e">
        <f>NA()</f>
        <v>#N/A</v>
      </c>
      <c r="L50" s="182">
        <f>IF(ISNUMBER('実質公債費比率（分子）の構造'!N$53),'実質公債費比率（分子）の構造'!N$53,NA())</f>
        <v>928</v>
      </c>
      <c r="M50" s="182" t="e">
        <f>NA()</f>
        <v>#N/A</v>
      </c>
      <c r="N50" s="182" t="e">
        <f>NA()</f>
        <v>#N/A</v>
      </c>
      <c r="O50" s="182">
        <f>IF(ISNUMBER('実質公債費比率（分子）の構造'!O$53),'実質公債費比率（分子）の構造'!O$53,NA())</f>
        <v>963</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17018</v>
      </c>
      <c r="E56" s="181"/>
      <c r="F56" s="181"/>
      <c r="G56" s="181">
        <f>'将来負担比率（分子）の構造'!J$52</f>
        <v>16502</v>
      </c>
      <c r="H56" s="181"/>
      <c r="I56" s="181"/>
      <c r="J56" s="181">
        <f>'将来負担比率（分子）の構造'!K$52</f>
        <v>15921</v>
      </c>
      <c r="K56" s="181"/>
      <c r="L56" s="181"/>
      <c r="M56" s="181">
        <f>'将来負担比率（分子）の構造'!L$52</f>
        <v>15795</v>
      </c>
      <c r="N56" s="181"/>
      <c r="O56" s="181"/>
      <c r="P56" s="181">
        <f>'将来負担比率（分子）の構造'!M$52</f>
        <v>16008</v>
      </c>
    </row>
    <row r="57" spans="1:16">
      <c r="A57" s="181" t="s">
        <v>42</v>
      </c>
      <c r="B57" s="181"/>
      <c r="C57" s="181"/>
      <c r="D57" s="181">
        <f>'将来負担比率（分子）の構造'!I$51</f>
        <v>219</v>
      </c>
      <c r="E57" s="181"/>
      <c r="F57" s="181"/>
      <c r="G57" s="181">
        <f>'将来負担比率（分子）の構造'!J$51</f>
        <v>205</v>
      </c>
      <c r="H57" s="181"/>
      <c r="I57" s="181"/>
      <c r="J57" s="181">
        <f>'将来負担比率（分子）の構造'!K$51</f>
        <v>191</v>
      </c>
      <c r="K57" s="181"/>
      <c r="L57" s="181"/>
      <c r="M57" s="181">
        <f>'将来負担比率（分子）の構造'!L$51</f>
        <v>180</v>
      </c>
      <c r="N57" s="181"/>
      <c r="O57" s="181"/>
      <c r="P57" s="181">
        <f>'将来負担比率（分子）の構造'!M$51</f>
        <v>168</v>
      </c>
    </row>
    <row r="58" spans="1:16">
      <c r="A58" s="181" t="s">
        <v>41</v>
      </c>
      <c r="B58" s="181"/>
      <c r="C58" s="181"/>
      <c r="D58" s="181">
        <f>'将来負担比率（分子）の構造'!I$50</f>
        <v>6889</v>
      </c>
      <c r="E58" s="181"/>
      <c r="F58" s="181"/>
      <c r="G58" s="181">
        <f>'将来負担比率（分子）の構造'!J$50</f>
        <v>6469</v>
      </c>
      <c r="H58" s="181"/>
      <c r="I58" s="181"/>
      <c r="J58" s="181">
        <f>'将来負担比率（分子）の構造'!K$50</f>
        <v>5781</v>
      </c>
      <c r="K58" s="181"/>
      <c r="L58" s="181"/>
      <c r="M58" s="181">
        <f>'将来負担比率（分子）の構造'!L$50</f>
        <v>5346</v>
      </c>
      <c r="N58" s="181"/>
      <c r="O58" s="181"/>
      <c r="P58" s="181">
        <f>'将来負担比率（分子）の構造'!M$50</f>
        <v>5113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1135</v>
      </c>
      <c r="C62" s="181"/>
      <c r="D62" s="181"/>
      <c r="E62" s="181">
        <f>'将来負担比率（分子）の構造'!J$45</f>
        <v>1084</v>
      </c>
      <c r="F62" s="181"/>
      <c r="G62" s="181"/>
      <c r="H62" s="181">
        <f>'将来負担比率（分子）の構造'!K$45</f>
        <v>1059</v>
      </c>
      <c r="I62" s="181"/>
      <c r="J62" s="181"/>
      <c r="K62" s="181">
        <f>'将来負担比率（分子）の構造'!L$45</f>
        <v>945</v>
      </c>
      <c r="L62" s="181"/>
      <c r="M62" s="181"/>
      <c r="N62" s="181">
        <f>'将来負担比率（分子）の構造'!M$45</f>
        <v>882</v>
      </c>
      <c r="O62" s="181"/>
      <c r="P62" s="181"/>
    </row>
    <row r="63" spans="1:16">
      <c r="A63" s="181" t="s">
        <v>34</v>
      </c>
      <c r="B63" s="181" t="str">
        <f>'将来負担比率（分子）の構造'!I$44</f>
        <v>-</v>
      </c>
      <c r="C63" s="181"/>
      <c r="D63" s="181"/>
      <c r="E63" s="181" t="str">
        <f>'将来負担比率（分子）の構造'!J$44</f>
        <v>-</v>
      </c>
      <c r="F63" s="181"/>
      <c r="G63" s="181"/>
      <c r="H63" s="181">
        <f>'将来負担比率（分子）の構造'!K$44</f>
        <v>135</v>
      </c>
      <c r="I63" s="181"/>
      <c r="J63" s="181"/>
      <c r="K63" s="181">
        <f>'将来負担比率（分子）の構造'!L$44</f>
        <v>255</v>
      </c>
      <c r="L63" s="181"/>
      <c r="M63" s="181"/>
      <c r="N63" s="181">
        <f>'将来負担比率（分子）の構造'!M$44</f>
        <v>255</v>
      </c>
      <c r="O63" s="181"/>
      <c r="P63" s="181"/>
    </row>
    <row r="64" spans="1:16">
      <c r="A64" s="181" t="s">
        <v>33</v>
      </c>
      <c r="B64" s="181">
        <f>'将来負担比率（分子）の構造'!I$43</f>
        <v>11934</v>
      </c>
      <c r="C64" s="181"/>
      <c r="D64" s="181"/>
      <c r="E64" s="181">
        <f>'将来負担比率（分子）の構造'!J$43</f>
        <v>11539</v>
      </c>
      <c r="F64" s="181"/>
      <c r="G64" s="181"/>
      <c r="H64" s="181">
        <f>'将来負担比率（分子）の構造'!K$43</f>
        <v>11750</v>
      </c>
      <c r="I64" s="181"/>
      <c r="J64" s="181"/>
      <c r="K64" s="181">
        <f>'将来負担比率（分子）の構造'!L$43</f>
        <v>11184</v>
      </c>
      <c r="L64" s="181"/>
      <c r="M64" s="181"/>
      <c r="N64" s="181">
        <f>'将来負担比率（分子）の構造'!M$43</f>
        <v>10961</v>
      </c>
      <c r="O64" s="181"/>
      <c r="P64" s="181"/>
    </row>
    <row r="65" spans="1:16">
      <c r="A65" s="181" t="s">
        <v>32</v>
      </c>
      <c r="B65" s="181">
        <f>'将来負担比率（分子）の構造'!I$42</f>
        <v>330</v>
      </c>
      <c r="C65" s="181"/>
      <c r="D65" s="181"/>
      <c r="E65" s="181">
        <f>'将来負担比率（分子）の構造'!J$42</f>
        <v>315</v>
      </c>
      <c r="F65" s="181"/>
      <c r="G65" s="181"/>
      <c r="H65" s="181">
        <f>'将来負担比率（分子）の構造'!K$42</f>
        <v>300</v>
      </c>
      <c r="I65" s="181"/>
      <c r="J65" s="181"/>
      <c r="K65" s="181">
        <f>'将来負担比率（分子）の構造'!L$42</f>
        <v>285</v>
      </c>
      <c r="L65" s="181"/>
      <c r="M65" s="181"/>
      <c r="N65" s="181">
        <f>'将来負担比率（分子）の構造'!M$42</f>
        <v>270</v>
      </c>
      <c r="O65" s="181"/>
      <c r="P65" s="181"/>
    </row>
    <row r="66" spans="1:16">
      <c r="A66" s="181" t="s">
        <v>31</v>
      </c>
      <c r="B66" s="181">
        <f>'将来負担比率（分子）の構造'!I$41</f>
        <v>15573</v>
      </c>
      <c r="C66" s="181"/>
      <c r="D66" s="181"/>
      <c r="E66" s="181">
        <f>'将来負担比率（分子）の構造'!J$41</f>
        <v>14927</v>
      </c>
      <c r="F66" s="181"/>
      <c r="G66" s="181"/>
      <c r="H66" s="181">
        <f>'将来負担比率（分子）の構造'!K$41</f>
        <v>14223</v>
      </c>
      <c r="I66" s="181"/>
      <c r="J66" s="181"/>
      <c r="K66" s="181">
        <f>'将来負担比率（分子）の構造'!L$41</f>
        <v>14057</v>
      </c>
      <c r="L66" s="181"/>
      <c r="M66" s="181"/>
      <c r="N66" s="181">
        <f>'将来負担比率（分子）の構造'!M$41</f>
        <v>14517</v>
      </c>
      <c r="O66" s="181"/>
      <c r="P66" s="181"/>
    </row>
    <row r="67" spans="1:16">
      <c r="A67" s="181" t="s">
        <v>75</v>
      </c>
      <c r="B67" s="181" t="e">
        <f>NA()</f>
        <v>#N/A</v>
      </c>
      <c r="C67" s="181">
        <f>IF(ISNUMBER('将来負担比率（分子）の構造'!I$53), IF('将来負担比率（分子）の構造'!I$53 &lt; 0, 0, '将来負担比率（分子）の構造'!I$53), NA())</f>
        <v>4846</v>
      </c>
      <c r="D67" s="181" t="e">
        <f>NA()</f>
        <v>#N/A</v>
      </c>
      <c r="E67" s="181" t="e">
        <f>NA()</f>
        <v>#N/A</v>
      </c>
      <c r="F67" s="181">
        <f>IF(ISNUMBER('将来負担比率（分子）の構造'!J$53), IF('将来負担比率（分子）の構造'!J$53 &lt; 0, 0, '将来負担比率（分子）の構造'!J$53), NA())</f>
        <v>4689</v>
      </c>
      <c r="G67" s="181" t="e">
        <f>NA()</f>
        <v>#N/A</v>
      </c>
      <c r="H67" s="181" t="e">
        <f>NA()</f>
        <v>#N/A</v>
      </c>
      <c r="I67" s="181">
        <f>IF(ISNUMBER('将来負担比率（分子）の構造'!K$53), IF('将来負担比率（分子）の構造'!K$53 &lt; 0, 0, '将来負担比率（分子）の構造'!K$53), NA())</f>
        <v>5575</v>
      </c>
      <c r="J67" s="181" t="e">
        <f>NA()</f>
        <v>#N/A</v>
      </c>
      <c r="K67" s="181" t="e">
        <f>NA()</f>
        <v>#N/A</v>
      </c>
      <c r="L67" s="181">
        <f>IF(ISNUMBER('将来負担比率（分子）の構造'!L$53), IF('将来負担比率（分子）の構造'!L$53 &lt; 0, 0, '将来負担比率（分子）の構造'!L$53), NA())</f>
        <v>5406</v>
      </c>
      <c r="M67" s="181" t="e">
        <f>NA()</f>
        <v>#N/A</v>
      </c>
      <c r="N67" s="181" t="e">
        <f>NA()</f>
        <v>#N/A</v>
      </c>
      <c r="O67" s="181">
        <f>IF(ISNUMBER('将来負担比率（分子）の構造'!M$53), IF('将来負担比率（分子）の構造'!M$53 &lt; 0, 0, '将来負担比率（分子）の構造'!M$53), NA())</f>
        <v>5596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3402</v>
      </c>
      <c r="C72" s="185">
        <f>基金残高に係る経年分析!G55</f>
        <v>3169</v>
      </c>
      <c r="D72" s="185">
        <f>基金残高に係る経年分析!H55</f>
        <v>3136</v>
      </c>
    </row>
    <row r="73" spans="1:16">
      <c r="A73" s="184" t="s">
        <v>78</v>
      </c>
      <c r="B73" s="185">
        <f>基金残高に係る経年分析!F56</f>
        <v>815</v>
      </c>
      <c r="C73" s="185">
        <f>基金残高に係る経年分析!G56</f>
        <v>616</v>
      </c>
      <c r="D73" s="185">
        <f>基金残高に係る経年分析!H56</f>
        <v>416</v>
      </c>
    </row>
    <row r="74" spans="1:16">
      <c r="A74" s="184" t="s">
        <v>79</v>
      </c>
      <c r="B74" s="185">
        <f>基金残高に係る経年分析!F57</f>
        <v>2260</v>
      </c>
      <c r="C74" s="185">
        <f>基金残高に係る経年分析!G57</f>
        <v>2118</v>
      </c>
      <c r="D74" s="185">
        <f>基金残高に係る経年分析!H57</f>
        <v>2100</v>
      </c>
    </row>
  </sheetData>
  <sheetProtection algorithmName="SHA-512" hashValue="Bl90WznEM63A06cmxq1fFQmEcSFPNA8HvKu0IX+nmS1S/6vTLWKJKlxPFT1fLRN/s647LDdPMdlb/t2J0h+UOg==" saltValue="exU1X6q+kxbCYAc88J/h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225</v>
      </c>
      <c r="C5" s="632"/>
      <c r="D5" s="632"/>
      <c r="E5" s="632"/>
      <c r="F5" s="632"/>
      <c r="G5" s="632"/>
      <c r="H5" s="632"/>
      <c r="I5" s="632"/>
      <c r="J5" s="632"/>
      <c r="K5" s="632"/>
      <c r="L5" s="632"/>
      <c r="M5" s="632"/>
      <c r="N5" s="632"/>
      <c r="O5" s="632"/>
      <c r="P5" s="632"/>
      <c r="Q5" s="633"/>
      <c r="R5" s="634">
        <v>4176306</v>
      </c>
      <c r="S5" s="635"/>
      <c r="T5" s="635"/>
      <c r="U5" s="635"/>
      <c r="V5" s="635"/>
      <c r="W5" s="635"/>
      <c r="X5" s="635"/>
      <c r="Y5" s="636"/>
      <c r="Z5" s="637">
        <v>24.7</v>
      </c>
      <c r="AA5" s="637"/>
      <c r="AB5" s="637"/>
      <c r="AC5" s="637"/>
      <c r="AD5" s="638">
        <v>4176306</v>
      </c>
      <c r="AE5" s="638"/>
      <c r="AF5" s="638"/>
      <c r="AG5" s="638"/>
      <c r="AH5" s="638"/>
      <c r="AI5" s="638"/>
      <c r="AJ5" s="638"/>
      <c r="AK5" s="638"/>
      <c r="AL5" s="639">
        <v>45.9</v>
      </c>
      <c r="AM5" s="640"/>
      <c r="AN5" s="640"/>
      <c r="AO5" s="641"/>
      <c r="AP5" s="631" t="s">
        <v>226</v>
      </c>
      <c r="AQ5" s="632"/>
      <c r="AR5" s="632"/>
      <c r="AS5" s="632"/>
      <c r="AT5" s="632"/>
      <c r="AU5" s="632"/>
      <c r="AV5" s="632"/>
      <c r="AW5" s="632"/>
      <c r="AX5" s="632"/>
      <c r="AY5" s="632"/>
      <c r="AZ5" s="632"/>
      <c r="BA5" s="632"/>
      <c r="BB5" s="632"/>
      <c r="BC5" s="632"/>
      <c r="BD5" s="632"/>
      <c r="BE5" s="632"/>
      <c r="BF5" s="633"/>
      <c r="BG5" s="645">
        <v>4174071</v>
      </c>
      <c r="BH5" s="646"/>
      <c r="BI5" s="646"/>
      <c r="BJ5" s="646"/>
      <c r="BK5" s="646"/>
      <c r="BL5" s="646"/>
      <c r="BM5" s="646"/>
      <c r="BN5" s="647"/>
      <c r="BO5" s="648">
        <v>99.9</v>
      </c>
      <c r="BP5" s="648"/>
      <c r="BQ5" s="648"/>
      <c r="BR5" s="648"/>
      <c r="BS5" s="649">
        <v>74189</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c r="B6" s="642" t="s">
        <v>230</v>
      </c>
      <c r="C6" s="643"/>
      <c r="D6" s="643"/>
      <c r="E6" s="643"/>
      <c r="F6" s="643"/>
      <c r="G6" s="643"/>
      <c r="H6" s="643"/>
      <c r="I6" s="643"/>
      <c r="J6" s="643"/>
      <c r="K6" s="643"/>
      <c r="L6" s="643"/>
      <c r="M6" s="643"/>
      <c r="N6" s="643"/>
      <c r="O6" s="643"/>
      <c r="P6" s="643"/>
      <c r="Q6" s="644"/>
      <c r="R6" s="645">
        <v>143434</v>
      </c>
      <c r="S6" s="646"/>
      <c r="T6" s="646"/>
      <c r="U6" s="646"/>
      <c r="V6" s="646"/>
      <c r="W6" s="646"/>
      <c r="X6" s="646"/>
      <c r="Y6" s="647"/>
      <c r="Z6" s="648">
        <v>0.8</v>
      </c>
      <c r="AA6" s="648"/>
      <c r="AB6" s="648"/>
      <c r="AC6" s="648"/>
      <c r="AD6" s="649">
        <v>143434</v>
      </c>
      <c r="AE6" s="649"/>
      <c r="AF6" s="649"/>
      <c r="AG6" s="649"/>
      <c r="AH6" s="649"/>
      <c r="AI6" s="649"/>
      <c r="AJ6" s="649"/>
      <c r="AK6" s="649"/>
      <c r="AL6" s="650">
        <v>1.6</v>
      </c>
      <c r="AM6" s="651"/>
      <c r="AN6" s="651"/>
      <c r="AO6" s="652"/>
      <c r="AP6" s="642" t="s">
        <v>231</v>
      </c>
      <c r="AQ6" s="643"/>
      <c r="AR6" s="643"/>
      <c r="AS6" s="643"/>
      <c r="AT6" s="643"/>
      <c r="AU6" s="643"/>
      <c r="AV6" s="643"/>
      <c r="AW6" s="643"/>
      <c r="AX6" s="643"/>
      <c r="AY6" s="643"/>
      <c r="AZ6" s="643"/>
      <c r="BA6" s="643"/>
      <c r="BB6" s="643"/>
      <c r="BC6" s="643"/>
      <c r="BD6" s="643"/>
      <c r="BE6" s="643"/>
      <c r="BF6" s="644"/>
      <c r="BG6" s="645">
        <v>4174071</v>
      </c>
      <c r="BH6" s="646"/>
      <c r="BI6" s="646"/>
      <c r="BJ6" s="646"/>
      <c r="BK6" s="646"/>
      <c r="BL6" s="646"/>
      <c r="BM6" s="646"/>
      <c r="BN6" s="647"/>
      <c r="BO6" s="648">
        <v>99.9</v>
      </c>
      <c r="BP6" s="648"/>
      <c r="BQ6" s="648"/>
      <c r="BR6" s="648"/>
      <c r="BS6" s="649">
        <v>74189</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132471</v>
      </c>
      <c r="CS6" s="646"/>
      <c r="CT6" s="646"/>
      <c r="CU6" s="646"/>
      <c r="CV6" s="646"/>
      <c r="CW6" s="646"/>
      <c r="CX6" s="646"/>
      <c r="CY6" s="647"/>
      <c r="CZ6" s="639">
        <v>0.8</v>
      </c>
      <c r="DA6" s="640"/>
      <c r="DB6" s="640"/>
      <c r="DC6" s="659"/>
      <c r="DD6" s="654" t="s">
        <v>184</v>
      </c>
      <c r="DE6" s="646"/>
      <c r="DF6" s="646"/>
      <c r="DG6" s="646"/>
      <c r="DH6" s="646"/>
      <c r="DI6" s="646"/>
      <c r="DJ6" s="646"/>
      <c r="DK6" s="646"/>
      <c r="DL6" s="646"/>
      <c r="DM6" s="646"/>
      <c r="DN6" s="646"/>
      <c r="DO6" s="646"/>
      <c r="DP6" s="647"/>
      <c r="DQ6" s="654">
        <v>132471</v>
      </c>
      <c r="DR6" s="646"/>
      <c r="DS6" s="646"/>
      <c r="DT6" s="646"/>
      <c r="DU6" s="646"/>
      <c r="DV6" s="646"/>
      <c r="DW6" s="646"/>
      <c r="DX6" s="646"/>
      <c r="DY6" s="646"/>
      <c r="DZ6" s="646"/>
      <c r="EA6" s="646"/>
      <c r="EB6" s="646"/>
      <c r="EC6" s="655"/>
    </row>
    <row r="7" spans="2:143" ht="11.25" customHeight="1">
      <c r="B7" s="642" t="s">
        <v>233</v>
      </c>
      <c r="C7" s="643"/>
      <c r="D7" s="643"/>
      <c r="E7" s="643"/>
      <c r="F7" s="643"/>
      <c r="G7" s="643"/>
      <c r="H7" s="643"/>
      <c r="I7" s="643"/>
      <c r="J7" s="643"/>
      <c r="K7" s="643"/>
      <c r="L7" s="643"/>
      <c r="M7" s="643"/>
      <c r="N7" s="643"/>
      <c r="O7" s="643"/>
      <c r="P7" s="643"/>
      <c r="Q7" s="644"/>
      <c r="R7" s="645">
        <v>5552</v>
      </c>
      <c r="S7" s="646"/>
      <c r="T7" s="646"/>
      <c r="U7" s="646"/>
      <c r="V7" s="646"/>
      <c r="W7" s="646"/>
      <c r="X7" s="646"/>
      <c r="Y7" s="647"/>
      <c r="Z7" s="648">
        <v>0</v>
      </c>
      <c r="AA7" s="648"/>
      <c r="AB7" s="648"/>
      <c r="AC7" s="648"/>
      <c r="AD7" s="649">
        <v>5552</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1880669</v>
      </c>
      <c r="BH7" s="646"/>
      <c r="BI7" s="646"/>
      <c r="BJ7" s="646"/>
      <c r="BK7" s="646"/>
      <c r="BL7" s="646"/>
      <c r="BM7" s="646"/>
      <c r="BN7" s="647"/>
      <c r="BO7" s="648">
        <v>45</v>
      </c>
      <c r="BP7" s="648"/>
      <c r="BQ7" s="648"/>
      <c r="BR7" s="648"/>
      <c r="BS7" s="649">
        <v>74189</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1925944</v>
      </c>
      <c r="CS7" s="646"/>
      <c r="CT7" s="646"/>
      <c r="CU7" s="646"/>
      <c r="CV7" s="646"/>
      <c r="CW7" s="646"/>
      <c r="CX7" s="646"/>
      <c r="CY7" s="647"/>
      <c r="CZ7" s="648">
        <v>11.9</v>
      </c>
      <c r="DA7" s="648"/>
      <c r="DB7" s="648"/>
      <c r="DC7" s="648"/>
      <c r="DD7" s="654">
        <v>45877</v>
      </c>
      <c r="DE7" s="646"/>
      <c r="DF7" s="646"/>
      <c r="DG7" s="646"/>
      <c r="DH7" s="646"/>
      <c r="DI7" s="646"/>
      <c r="DJ7" s="646"/>
      <c r="DK7" s="646"/>
      <c r="DL7" s="646"/>
      <c r="DM7" s="646"/>
      <c r="DN7" s="646"/>
      <c r="DO7" s="646"/>
      <c r="DP7" s="647"/>
      <c r="DQ7" s="654">
        <v>1723534</v>
      </c>
      <c r="DR7" s="646"/>
      <c r="DS7" s="646"/>
      <c r="DT7" s="646"/>
      <c r="DU7" s="646"/>
      <c r="DV7" s="646"/>
      <c r="DW7" s="646"/>
      <c r="DX7" s="646"/>
      <c r="DY7" s="646"/>
      <c r="DZ7" s="646"/>
      <c r="EA7" s="646"/>
      <c r="EB7" s="646"/>
      <c r="EC7" s="655"/>
    </row>
    <row r="8" spans="2:143" ht="11.25" customHeight="1">
      <c r="B8" s="642" t="s">
        <v>236</v>
      </c>
      <c r="C8" s="643"/>
      <c r="D8" s="643"/>
      <c r="E8" s="643"/>
      <c r="F8" s="643"/>
      <c r="G8" s="643"/>
      <c r="H8" s="643"/>
      <c r="I8" s="643"/>
      <c r="J8" s="643"/>
      <c r="K8" s="643"/>
      <c r="L8" s="643"/>
      <c r="M8" s="643"/>
      <c r="N8" s="643"/>
      <c r="O8" s="643"/>
      <c r="P8" s="643"/>
      <c r="Q8" s="644"/>
      <c r="R8" s="645">
        <v>17122</v>
      </c>
      <c r="S8" s="646"/>
      <c r="T8" s="646"/>
      <c r="U8" s="646"/>
      <c r="V8" s="646"/>
      <c r="W8" s="646"/>
      <c r="X8" s="646"/>
      <c r="Y8" s="647"/>
      <c r="Z8" s="648">
        <v>0.1</v>
      </c>
      <c r="AA8" s="648"/>
      <c r="AB8" s="648"/>
      <c r="AC8" s="648"/>
      <c r="AD8" s="649">
        <v>17122</v>
      </c>
      <c r="AE8" s="649"/>
      <c r="AF8" s="649"/>
      <c r="AG8" s="649"/>
      <c r="AH8" s="649"/>
      <c r="AI8" s="649"/>
      <c r="AJ8" s="649"/>
      <c r="AK8" s="649"/>
      <c r="AL8" s="650">
        <v>0.2</v>
      </c>
      <c r="AM8" s="651"/>
      <c r="AN8" s="651"/>
      <c r="AO8" s="652"/>
      <c r="AP8" s="642" t="s">
        <v>237</v>
      </c>
      <c r="AQ8" s="643"/>
      <c r="AR8" s="643"/>
      <c r="AS8" s="643"/>
      <c r="AT8" s="643"/>
      <c r="AU8" s="643"/>
      <c r="AV8" s="643"/>
      <c r="AW8" s="643"/>
      <c r="AX8" s="643"/>
      <c r="AY8" s="643"/>
      <c r="AZ8" s="643"/>
      <c r="BA8" s="643"/>
      <c r="BB8" s="643"/>
      <c r="BC8" s="643"/>
      <c r="BD8" s="643"/>
      <c r="BE8" s="643"/>
      <c r="BF8" s="644"/>
      <c r="BG8" s="645">
        <v>53906</v>
      </c>
      <c r="BH8" s="646"/>
      <c r="BI8" s="646"/>
      <c r="BJ8" s="646"/>
      <c r="BK8" s="646"/>
      <c r="BL8" s="646"/>
      <c r="BM8" s="646"/>
      <c r="BN8" s="647"/>
      <c r="BO8" s="648">
        <v>1.3</v>
      </c>
      <c r="BP8" s="648"/>
      <c r="BQ8" s="648"/>
      <c r="BR8" s="648"/>
      <c r="BS8" s="654" t="s">
        <v>184</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5722663</v>
      </c>
      <c r="CS8" s="646"/>
      <c r="CT8" s="646"/>
      <c r="CU8" s="646"/>
      <c r="CV8" s="646"/>
      <c r="CW8" s="646"/>
      <c r="CX8" s="646"/>
      <c r="CY8" s="647"/>
      <c r="CZ8" s="648">
        <v>35.299999999999997</v>
      </c>
      <c r="DA8" s="648"/>
      <c r="DB8" s="648"/>
      <c r="DC8" s="648"/>
      <c r="DD8" s="654">
        <v>163519</v>
      </c>
      <c r="DE8" s="646"/>
      <c r="DF8" s="646"/>
      <c r="DG8" s="646"/>
      <c r="DH8" s="646"/>
      <c r="DI8" s="646"/>
      <c r="DJ8" s="646"/>
      <c r="DK8" s="646"/>
      <c r="DL8" s="646"/>
      <c r="DM8" s="646"/>
      <c r="DN8" s="646"/>
      <c r="DO8" s="646"/>
      <c r="DP8" s="647"/>
      <c r="DQ8" s="654">
        <v>3014003</v>
      </c>
      <c r="DR8" s="646"/>
      <c r="DS8" s="646"/>
      <c r="DT8" s="646"/>
      <c r="DU8" s="646"/>
      <c r="DV8" s="646"/>
      <c r="DW8" s="646"/>
      <c r="DX8" s="646"/>
      <c r="DY8" s="646"/>
      <c r="DZ8" s="646"/>
      <c r="EA8" s="646"/>
      <c r="EB8" s="646"/>
      <c r="EC8" s="655"/>
    </row>
    <row r="9" spans="2:143" ht="11.25" customHeight="1">
      <c r="B9" s="642" t="s">
        <v>239</v>
      </c>
      <c r="C9" s="643"/>
      <c r="D9" s="643"/>
      <c r="E9" s="643"/>
      <c r="F9" s="643"/>
      <c r="G9" s="643"/>
      <c r="H9" s="643"/>
      <c r="I9" s="643"/>
      <c r="J9" s="643"/>
      <c r="K9" s="643"/>
      <c r="L9" s="643"/>
      <c r="M9" s="643"/>
      <c r="N9" s="643"/>
      <c r="O9" s="643"/>
      <c r="P9" s="643"/>
      <c r="Q9" s="644"/>
      <c r="R9" s="645">
        <v>10054</v>
      </c>
      <c r="S9" s="646"/>
      <c r="T9" s="646"/>
      <c r="U9" s="646"/>
      <c r="V9" s="646"/>
      <c r="W9" s="646"/>
      <c r="X9" s="646"/>
      <c r="Y9" s="647"/>
      <c r="Z9" s="648">
        <v>0.1</v>
      </c>
      <c r="AA9" s="648"/>
      <c r="AB9" s="648"/>
      <c r="AC9" s="648"/>
      <c r="AD9" s="649">
        <v>10054</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1434641</v>
      </c>
      <c r="BH9" s="646"/>
      <c r="BI9" s="646"/>
      <c r="BJ9" s="646"/>
      <c r="BK9" s="646"/>
      <c r="BL9" s="646"/>
      <c r="BM9" s="646"/>
      <c r="BN9" s="647"/>
      <c r="BO9" s="648">
        <v>34.4</v>
      </c>
      <c r="BP9" s="648"/>
      <c r="BQ9" s="648"/>
      <c r="BR9" s="648"/>
      <c r="BS9" s="654" t="s">
        <v>241</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1905688</v>
      </c>
      <c r="CS9" s="646"/>
      <c r="CT9" s="646"/>
      <c r="CU9" s="646"/>
      <c r="CV9" s="646"/>
      <c r="CW9" s="646"/>
      <c r="CX9" s="646"/>
      <c r="CY9" s="647"/>
      <c r="CZ9" s="648">
        <v>11.8</v>
      </c>
      <c r="DA9" s="648"/>
      <c r="DB9" s="648"/>
      <c r="DC9" s="648"/>
      <c r="DD9" s="654">
        <v>768132</v>
      </c>
      <c r="DE9" s="646"/>
      <c r="DF9" s="646"/>
      <c r="DG9" s="646"/>
      <c r="DH9" s="646"/>
      <c r="DI9" s="646"/>
      <c r="DJ9" s="646"/>
      <c r="DK9" s="646"/>
      <c r="DL9" s="646"/>
      <c r="DM9" s="646"/>
      <c r="DN9" s="646"/>
      <c r="DO9" s="646"/>
      <c r="DP9" s="647"/>
      <c r="DQ9" s="654">
        <v>1224581</v>
      </c>
      <c r="DR9" s="646"/>
      <c r="DS9" s="646"/>
      <c r="DT9" s="646"/>
      <c r="DU9" s="646"/>
      <c r="DV9" s="646"/>
      <c r="DW9" s="646"/>
      <c r="DX9" s="646"/>
      <c r="DY9" s="646"/>
      <c r="DZ9" s="646"/>
      <c r="EA9" s="646"/>
      <c r="EB9" s="646"/>
      <c r="EC9" s="655"/>
    </row>
    <row r="10" spans="2:143" ht="11.25" customHeight="1">
      <c r="B10" s="642" t="s">
        <v>243</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184</v>
      </c>
      <c r="AA10" s="648"/>
      <c r="AB10" s="648"/>
      <c r="AC10" s="648"/>
      <c r="AD10" s="649" t="s">
        <v>241</v>
      </c>
      <c r="AE10" s="649"/>
      <c r="AF10" s="649"/>
      <c r="AG10" s="649"/>
      <c r="AH10" s="649"/>
      <c r="AI10" s="649"/>
      <c r="AJ10" s="649"/>
      <c r="AK10" s="649"/>
      <c r="AL10" s="650" t="s">
        <v>241</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111031</v>
      </c>
      <c r="BH10" s="646"/>
      <c r="BI10" s="646"/>
      <c r="BJ10" s="646"/>
      <c r="BK10" s="646"/>
      <c r="BL10" s="646"/>
      <c r="BM10" s="646"/>
      <c r="BN10" s="647"/>
      <c r="BO10" s="648">
        <v>2.7</v>
      </c>
      <c r="BP10" s="648"/>
      <c r="BQ10" s="648"/>
      <c r="BR10" s="648"/>
      <c r="BS10" s="654">
        <v>18445</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23018</v>
      </c>
      <c r="CS10" s="646"/>
      <c r="CT10" s="646"/>
      <c r="CU10" s="646"/>
      <c r="CV10" s="646"/>
      <c r="CW10" s="646"/>
      <c r="CX10" s="646"/>
      <c r="CY10" s="647"/>
      <c r="CZ10" s="648">
        <v>0.1</v>
      </c>
      <c r="DA10" s="648"/>
      <c r="DB10" s="648"/>
      <c r="DC10" s="648"/>
      <c r="DD10" s="654" t="s">
        <v>241</v>
      </c>
      <c r="DE10" s="646"/>
      <c r="DF10" s="646"/>
      <c r="DG10" s="646"/>
      <c r="DH10" s="646"/>
      <c r="DI10" s="646"/>
      <c r="DJ10" s="646"/>
      <c r="DK10" s="646"/>
      <c r="DL10" s="646"/>
      <c r="DM10" s="646"/>
      <c r="DN10" s="646"/>
      <c r="DO10" s="646"/>
      <c r="DP10" s="647"/>
      <c r="DQ10" s="654">
        <v>18</v>
      </c>
      <c r="DR10" s="646"/>
      <c r="DS10" s="646"/>
      <c r="DT10" s="646"/>
      <c r="DU10" s="646"/>
      <c r="DV10" s="646"/>
      <c r="DW10" s="646"/>
      <c r="DX10" s="646"/>
      <c r="DY10" s="646"/>
      <c r="DZ10" s="646"/>
      <c r="EA10" s="646"/>
      <c r="EB10" s="646"/>
      <c r="EC10" s="655"/>
    </row>
    <row r="11" spans="2:143" ht="11.25" customHeight="1">
      <c r="B11" s="642" t="s">
        <v>246</v>
      </c>
      <c r="C11" s="643"/>
      <c r="D11" s="643"/>
      <c r="E11" s="643"/>
      <c r="F11" s="643"/>
      <c r="G11" s="643"/>
      <c r="H11" s="643"/>
      <c r="I11" s="643"/>
      <c r="J11" s="643"/>
      <c r="K11" s="643"/>
      <c r="L11" s="643"/>
      <c r="M11" s="643"/>
      <c r="N11" s="643"/>
      <c r="O11" s="643"/>
      <c r="P11" s="643"/>
      <c r="Q11" s="644"/>
      <c r="R11" s="645">
        <v>643262</v>
      </c>
      <c r="S11" s="646"/>
      <c r="T11" s="646"/>
      <c r="U11" s="646"/>
      <c r="V11" s="646"/>
      <c r="W11" s="646"/>
      <c r="X11" s="646"/>
      <c r="Y11" s="647"/>
      <c r="Z11" s="650">
        <v>3.8</v>
      </c>
      <c r="AA11" s="651"/>
      <c r="AB11" s="651"/>
      <c r="AC11" s="663"/>
      <c r="AD11" s="654">
        <v>643262</v>
      </c>
      <c r="AE11" s="646"/>
      <c r="AF11" s="646"/>
      <c r="AG11" s="646"/>
      <c r="AH11" s="646"/>
      <c r="AI11" s="646"/>
      <c r="AJ11" s="646"/>
      <c r="AK11" s="647"/>
      <c r="AL11" s="650">
        <v>7.1</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281091</v>
      </c>
      <c r="BH11" s="646"/>
      <c r="BI11" s="646"/>
      <c r="BJ11" s="646"/>
      <c r="BK11" s="646"/>
      <c r="BL11" s="646"/>
      <c r="BM11" s="646"/>
      <c r="BN11" s="647"/>
      <c r="BO11" s="648">
        <v>6.7</v>
      </c>
      <c r="BP11" s="648"/>
      <c r="BQ11" s="648"/>
      <c r="BR11" s="648"/>
      <c r="BS11" s="654">
        <v>55744</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710602</v>
      </c>
      <c r="CS11" s="646"/>
      <c r="CT11" s="646"/>
      <c r="CU11" s="646"/>
      <c r="CV11" s="646"/>
      <c r="CW11" s="646"/>
      <c r="CX11" s="646"/>
      <c r="CY11" s="647"/>
      <c r="CZ11" s="648">
        <v>4.4000000000000004</v>
      </c>
      <c r="DA11" s="648"/>
      <c r="DB11" s="648"/>
      <c r="DC11" s="648"/>
      <c r="DD11" s="654">
        <v>176932</v>
      </c>
      <c r="DE11" s="646"/>
      <c r="DF11" s="646"/>
      <c r="DG11" s="646"/>
      <c r="DH11" s="646"/>
      <c r="DI11" s="646"/>
      <c r="DJ11" s="646"/>
      <c r="DK11" s="646"/>
      <c r="DL11" s="646"/>
      <c r="DM11" s="646"/>
      <c r="DN11" s="646"/>
      <c r="DO11" s="646"/>
      <c r="DP11" s="647"/>
      <c r="DQ11" s="654">
        <v>443984</v>
      </c>
      <c r="DR11" s="646"/>
      <c r="DS11" s="646"/>
      <c r="DT11" s="646"/>
      <c r="DU11" s="646"/>
      <c r="DV11" s="646"/>
      <c r="DW11" s="646"/>
      <c r="DX11" s="646"/>
      <c r="DY11" s="646"/>
      <c r="DZ11" s="646"/>
      <c r="EA11" s="646"/>
      <c r="EB11" s="646"/>
      <c r="EC11" s="655"/>
    </row>
    <row r="12" spans="2:143" ht="11.25" customHeight="1">
      <c r="B12" s="642" t="s">
        <v>249</v>
      </c>
      <c r="C12" s="643"/>
      <c r="D12" s="643"/>
      <c r="E12" s="643"/>
      <c r="F12" s="643"/>
      <c r="G12" s="643"/>
      <c r="H12" s="643"/>
      <c r="I12" s="643"/>
      <c r="J12" s="643"/>
      <c r="K12" s="643"/>
      <c r="L12" s="643"/>
      <c r="M12" s="643"/>
      <c r="N12" s="643"/>
      <c r="O12" s="643"/>
      <c r="P12" s="643"/>
      <c r="Q12" s="644"/>
      <c r="R12" s="645">
        <v>22892</v>
      </c>
      <c r="S12" s="646"/>
      <c r="T12" s="646"/>
      <c r="U12" s="646"/>
      <c r="V12" s="646"/>
      <c r="W12" s="646"/>
      <c r="X12" s="646"/>
      <c r="Y12" s="647"/>
      <c r="Z12" s="648">
        <v>0.1</v>
      </c>
      <c r="AA12" s="648"/>
      <c r="AB12" s="648"/>
      <c r="AC12" s="648"/>
      <c r="AD12" s="649">
        <v>22892</v>
      </c>
      <c r="AE12" s="649"/>
      <c r="AF12" s="649"/>
      <c r="AG12" s="649"/>
      <c r="AH12" s="649"/>
      <c r="AI12" s="649"/>
      <c r="AJ12" s="649"/>
      <c r="AK12" s="649"/>
      <c r="AL12" s="650">
        <v>0.3</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1987928</v>
      </c>
      <c r="BH12" s="646"/>
      <c r="BI12" s="646"/>
      <c r="BJ12" s="646"/>
      <c r="BK12" s="646"/>
      <c r="BL12" s="646"/>
      <c r="BM12" s="646"/>
      <c r="BN12" s="647"/>
      <c r="BO12" s="648">
        <v>47.6</v>
      </c>
      <c r="BP12" s="648"/>
      <c r="BQ12" s="648"/>
      <c r="BR12" s="648"/>
      <c r="BS12" s="654" t="s">
        <v>241</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163875</v>
      </c>
      <c r="CS12" s="646"/>
      <c r="CT12" s="646"/>
      <c r="CU12" s="646"/>
      <c r="CV12" s="646"/>
      <c r="CW12" s="646"/>
      <c r="CX12" s="646"/>
      <c r="CY12" s="647"/>
      <c r="CZ12" s="648">
        <v>1</v>
      </c>
      <c r="DA12" s="648"/>
      <c r="DB12" s="648"/>
      <c r="DC12" s="648"/>
      <c r="DD12" s="654" t="s">
        <v>241</v>
      </c>
      <c r="DE12" s="646"/>
      <c r="DF12" s="646"/>
      <c r="DG12" s="646"/>
      <c r="DH12" s="646"/>
      <c r="DI12" s="646"/>
      <c r="DJ12" s="646"/>
      <c r="DK12" s="646"/>
      <c r="DL12" s="646"/>
      <c r="DM12" s="646"/>
      <c r="DN12" s="646"/>
      <c r="DO12" s="646"/>
      <c r="DP12" s="647"/>
      <c r="DQ12" s="654">
        <v>113542</v>
      </c>
      <c r="DR12" s="646"/>
      <c r="DS12" s="646"/>
      <c r="DT12" s="646"/>
      <c r="DU12" s="646"/>
      <c r="DV12" s="646"/>
      <c r="DW12" s="646"/>
      <c r="DX12" s="646"/>
      <c r="DY12" s="646"/>
      <c r="DZ12" s="646"/>
      <c r="EA12" s="646"/>
      <c r="EB12" s="646"/>
      <c r="EC12" s="655"/>
    </row>
    <row r="13" spans="2:143" ht="11.25" customHeight="1">
      <c r="B13" s="642" t="s">
        <v>252</v>
      </c>
      <c r="C13" s="643"/>
      <c r="D13" s="643"/>
      <c r="E13" s="643"/>
      <c r="F13" s="643"/>
      <c r="G13" s="643"/>
      <c r="H13" s="643"/>
      <c r="I13" s="643"/>
      <c r="J13" s="643"/>
      <c r="K13" s="643"/>
      <c r="L13" s="643"/>
      <c r="M13" s="643"/>
      <c r="N13" s="643"/>
      <c r="O13" s="643"/>
      <c r="P13" s="643"/>
      <c r="Q13" s="644"/>
      <c r="R13" s="645" t="s">
        <v>241</v>
      </c>
      <c r="S13" s="646"/>
      <c r="T13" s="646"/>
      <c r="U13" s="646"/>
      <c r="V13" s="646"/>
      <c r="W13" s="646"/>
      <c r="X13" s="646"/>
      <c r="Y13" s="647"/>
      <c r="Z13" s="648" t="s">
        <v>241</v>
      </c>
      <c r="AA13" s="648"/>
      <c r="AB13" s="648"/>
      <c r="AC13" s="648"/>
      <c r="AD13" s="649" t="s">
        <v>241</v>
      </c>
      <c r="AE13" s="649"/>
      <c r="AF13" s="649"/>
      <c r="AG13" s="649"/>
      <c r="AH13" s="649"/>
      <c r="AI13" s="649"/>
      <c r="AJ13" s="649"/>
      <c r="AK13" s="649"/>
      <c r="AL13" s="650" t="s">
        <v>241</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1955992</v>
      </c>
      <c r="BH13" s="646"/>
      <c r="BI13" s="646"/>
      <c r="BJ13" s="646"/>
      <c r="BK13" s="646"/>
      <c r="BL13" s="646"/>
      <c r="BM13" s="646"/>
      <c r="BN13" s="647"/>
      <c r="BO13" s="648">
        <v>46.8</v>
      </c>
      <c r="BP13" s="648"/>
      <c r="BQ13" s="648"/>
      <c r="BR13" s="648"/>
      <c r="BS13" s="654" t="s">
        <v>241</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1192621</v>
      </c>
      <c r="CS13" s="646"/>
      <c r="CT13" s="646"/>
      <c r="CU13" s="646"/>
      <c r="CV13" s="646"/>
      <c r="CW13" s="646"/>
      <c r="CX13" s="646"/>
      <c r="CY13" s="647"/>
      <c r="CZ13" s="648">
        <v>7.4</v>
      </c>
      <c r="DA13" s="648"/>
      <c r="DB13" s="648"/>
      <c r="DC13" s="648"/>
      <c r="DD13" s="654">
        <v>316593</v>
      </c>
      <c r="DE13" s="646"/>
      <c r="DF13" s="646"/>
      <c r="DG13" s="646"/>
      <c r="DH13" s="646"/>
      <c r="DI13" s="646"/>
      <c r="DJ13" s="646"/>
      <c r="DK13" s="646"/>
      <c r="DL13" s="646"/>
      <c r="DM13" s="646"/>
      <c r="DN13" s="646"/>
      <c r="DO13" s="646"/>
      <c r="DP13" s="647"/>
      <c r="DQ13" s="654">
        <v>974315</v>
      </c>
      <c r="DR13" s="646"/>
      <c r="DS13" s="646"/>
      <c r="DT13" s="646"/>
      <c r="DU13" s="646"/>
      <c r="DV13" s="646"/>
      <c r="DW13" s="646"/>
      <c r="DX13" s="646"/>
      <c r="DY13" s="646"/>
      <c r="DZ13" s="646"/>
      <c r="EA13" s="646"/>
      <c r="EB13" s="646"/>
      <c r="EC13" s="655"/>
    </row>
    <row r="14" spans="2:143" ht="11.25" customHeight="1">
      <c r="B14" s="642" t="s">
        <v>255</v>
      </c>
      <c r="C14" s="643"/>
      <c r="D14" s="643"/>
      <c r="E14" s="643"/>
      <c r="F14" s="643"/>
      <c r="G14" s="643"/>
      <c r="H14" s="643"/>
      <c r="I14" s="643"/>
      <c r="J14" s="643"/>
      <c r="K14" s="643"/>
      <c r="L14" s="643"/>
      <c r="M14" s="643"/>
      <c r="N14" s="643"/>
      <c r="O14" s="643"/>
      <c r="P14" s="643"/>
      <c r="Q14" s="644"/>
      <c r="R14" s="645">
        <v>17265</v>
      </c>
      <c r="S14" s="646"/>
      <c r="T14" s="646"/>
      <c r="U14" s="646"/>
      <c r="V14" s="646"/>
      <c r="W14" s="646"/>
      <c r="X14" s="646"/>
      <c r="Y14" s="647"/>
      <c r="Z14" s="648">
        <v>0.1</v>
      </c>
      <c r="AA14" s="648"/>
      <c r="AB14" s="648"/>
      <c r="AC14" s="648"/>
      <c r="AD14" s="649">
        <v>17265</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121924</v>
      </c>
      <c r="BH14" s="646"/>
      <c r="BI14" s="646"/>
      <c r="BJ14" s="646"/>
      <c r="BK14" s="646"/>
      <c r="BL14" s="646"/>
      <c r="BM14" s="646"/>
      <c r="BN14" s="647"/>
      <c r="BO14" s="648">
        <v>2.9</v>
      </c>
      <c r="BP14" s="648"/>
      <c r="BQ14" s="648"/>
      <c r="BR14" s="648"/>
      <c r="BS14" s="654" t="s">
        <v>241</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524258</v>
      </c>
      <c r="CS14" s="646"/>
      <c r="CT14" s="646"/>
      <c r="CU14" s="646"/>
      <c r="CV14" s="646"/>
      <c r="CW14" s="646"/>
      <c r="CX14" s="646"/>
      <c r="CY14" s="647"/>
      <c r="CZ14" s="648">
        <v>3.2</v>
      </c>
      <c r="DA14" s="648"/>
      <c r="DB14" s="648"/>
      <c r="DC14" s="648"/>
      <c r="DD14" s="654">
        <v>36489</v>
      </c>
      <c r="DE14" s="646"/>
      <c r="DF14" s="646"/>
      <c r="DG14" s="646"/>
      <c r="DH14" s="646"/>
      <c r="DI14" s="646"/>
      <c r="DJ14" s="646"/>
      <c r="DK14" s="646"/>
      <c r="DL14" s="646"/>
      <c r="DM14" s="646"/>
      <c r="DN14" s="646"/>
      <c r="DO14" s="646"/>
      <c r="DP14" s="647"/>
      <c r="DQ14" s="654">
        <v>507836</v>
      </c>
      <c r="DR14" s="646"/>
      <c r="DS14" s="646"/>
      <c r="DT14" s="646"/>
      <c r="DU14" s="646"/>
      <c r="DV14" s="646"/>
      <c r="DW14" s="646"/>
      <c r="DX14" s="646"/>
      <c r="DY14" s="646"/>
      <c r="DZ14" s="646"/>
      <c r="EA14" s="646"/>
      <c r="EB14" s="646"/>
      <c r="EC14" s="655"/>
    </row>
    <row r="15" spans="2:143" ht="11.25" customHeight="1">
      <c r="B15" s="642" t="s">
        <v>258</v>
      </c>
      <c r="C15" s="643"/>
      <c r="D15" s="643"/>
      <c r="E15" s="643"/>
      <c r="F15" s="643"/>
      <c r="G15" s="643"/>
      <c r="H15" s="643"/>
      <c r="I15" s="643"/>
      <c r="J15" s="643"/>
      <c r="K15" s="643"/>
      <c r="L15" s="643"/>
      <c r="M15" s="643"/>
      <c r="N15" s="643"/>
      <c r="O15" s="643"/>
      <c r="P15" s="643"/>
      <c r="Q15" s="644"/>
      <c r="R15" s="645" t="s">
        <v>184</v>
      </c>
      <c r="S15" s="646"/>
      <c r="T15" s="646"/>
      <c r="U15" s="646"/>
      <c r="V15" s="646"/>
      <c r="W15" s="646"/>
      <c r="X15" s="646"/>
      <c r="Y15" s="647"/>
      <c r="Z15" s="648" t="s">
        <v>241</v>
      </c>
      <c r="AA15" s="648"/>
      <c r="AB15" s="648"/>
      <c r="AC15" s="648"/>
      <c r="AD15" s="649" t="s">
        <v>184</v>
      </c>
      <c r="AE15" s="649"/>
      <c r="AF15" s="649"/>
      <c r="AG15" s="649"/>
      <c r="AH15" s="649"/>
      <c r="AI15" s="649"/>
      <c r="AJ15" s="649"/>
      <c r="AK15" s="649"/>
      <c r="AL15" s="650" t="s">
        <v>184</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183550</v>
      </c>
      <c r="BH15" s="646"/>
      <c r="BI15" s="646"/>
      <c r="BJ15" s="646"/>
      <c r="BK15" s="646"/>
      <c r="BL15" s="646"/>
      <c r="BM15" s="646"/>
      <c r="BN15" s="647"/>
      <c r="BO15" s="648">
        <v>4.4000000000000004</v>
      </c>
      <c r="BP15" s="648"/>
      <c r="BQ15" s="648"/>
      <c r="BR15" s="648"/>
      <c r="BS15" s="654" t="s">
        <v>241</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2175879</v>
      </c>
      <c r="CS15" s="646"/>
      <c r="CT15" s="646"/>
      <c r="CU15" s="646"/>
      <c r="CV15" s="646"/>
      <c r="CW15" s="646"/>
      <c r="CX15" s="646"/>
      <c r="CY15" s="647"/>
      <c r="CZ15" s="648">
        <v>13.4</v>
      </c>
      <c r="DA15" s="648"/>
      <c r="DB15" s="648"/>
      <c r="DC15" s="648"/>
      <c r="DD15" s="654">
        <v>973055</v>
      </c>
      <c r="DE15" s="646"/>
      <c r="DF15" s="646"/>
      <c r="DG15" s="646"/>
      <c r="DH15" s="646"/>
      <c r="DI15" s="646"/>
      <c r="DJ15" s="646"/>
      <c r="DK15" s="646"/>
      <c r="DL15" s="646"/>
      <c r="DM15" s="646"/>
      <c r="DN15" s="646"/>
      <c r="DO15" s="646"/>
      <c r="DP15" s="647"/>
      <c r="DQ15" s="654">
        <v>1175365</v>
      </c>
      <c r="DR15" s="646"/>
      <c r="DS15" s="646"/>
      <c r="DT15" s="646"/>
      <c r="DU15" s="646"/>
      <c r="DV15" s="646"/>
      <c r="DW15" s="646"/>
      <c r="DX15" s="646"/>
      <c r="DY15" s="646"/>
      <c r="DZ15" s="646"/>
      <c r="EA15" s="646"/>
      <c r="EB15" s="646"/>
      <c r="EC15" s="655"/>
    </row>
    <row r="16" spans="2:143" ht="11.25" customHeight="1">
      <c r="B16" s="642" t="s">
        <v>261</v>
      </c>
      <c r="C16" s="643"/>
      <c r="D16" s="643"/>
      <c r="E16" s="643"/>
      <c r="F16" s="643"/>
      <c r="G16" s="643"/>
      <c r="H16" s="643"/>
      <c r="I16" s="643"/>
      <c r="J16" s="643"/>
      <c r="K16" s="643"/>
      <c r="L16" s="643"/>
      <c r="M16" s="643"/>
      <c r="N16" s="643"/>
      <c r="O16" s="643"/>
      <c r="P16" s="643"/>
      <c r="Q16" s="644"/>
      <c r="R16" s="645">
        <v>5299</v>
      </c>
      <c r="S16" s="646"/>
      <c r="T16" s="646"/>
      <c r="U16" s="646"/>
      <c r="V16" s="646"/>
      <c r="W16" s="646"/>
      <c r="X16" s="646"/>
      <c r="Y16" s="647"/>
      <c r="Z16" s="648">
        <v>0</v>
      </c>
      <c r="AA16" s="648"/>
      <c r="AB16" s="648"/>
      <c r="AC16" s="648"/>
      <c r="AD16" s="649">
        <v>5299</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241</v>
      </c>
      <c r="BH16" s="646"/>
      <c r="BI16" s="646"/>
      <c r="BJ16" s="646"/>
      <c r="BK16" s="646"/>
      <c r="BL16" s="646"/>
      <c r="BM16" s="646"/>
      <c r="BN16" s="647"/>
      <c r="BO16" s="648" t="s">
        <v>184</v>
      </c>
      <c r="BP16" s="648"/>
      <c r="BQ16" s="648"/>
      <c r="BR16" s="648"/>
      <c r="BS16" s="654" t="s">
        <v>241</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145241</v>
      </c>
      <c r="CS16" s="646"/>
      <c r="CT16" s="646"/>
      <c r="CU16" s="646"/>
      <c r="CV16" s="646"/>
      <c r="CW16" s="646"/>
      <c r="CX16" s="646"/>
      <c r="CY16" s="647"/>
      <c r="CZ16" s="648">
        <v>0.9</v>
      </c>
      <c r="DA16" s="648"/>
      <c r="DB16" s="648"/>
      <c r="DC16" s="648"/>
      <c r="DD16" s="654" t="s">
        <v>241</v>
      </c>
      <c r="DE16" s="646"/>
      <c r="DF16" s="646"/>
      <c r="DG16" s="646"/>
      <c r="DH16" s="646"/>
      <c r="DI16" s="646"/>
      <c r="DJ16" s="646"/>
      <c r="DK16" s="646"/>
      <c r="DL16" s="646"/>
      <c r="DM16" s="646"/>
      <c r="DN16" s="646"/>
      <c r="DO16" s="646"/>
      <c r="DP16" s="647"/>
      <c r="DQ16" s="654">
        <v>12018</v>
      </c>
      <c r="DR16" s="646"/>
      <c r="DS16" s="646"/>
      <c r="DT16" s="646"/>
      <c r="DU16" s="646"/>
      <c r="DV16" s="646"/>
      <c r="DW16" s="646"/>
      <c r="DX16" s="646"/>
      <c r="DY16" s="646"/>
      <c r="DZ16" s="646"/>
      <c r="EA16" s="646"/>
      <c r="EB16" s="646"/>
      <c r="EC16" s="655"/>
    </row>
    <row r="17" spans="2:133" ht="11.25" customHeight="1">
      <c r="B17" s="642" t="s">
        <v>264</v>
      </c>
      <c r="C17" s="643"/>
      <c r="D17" s="643"/>
      <c r="E17" s="643"/>
      <c r="F17" s="643"/>
      <c r="G17" s="643"/>
      <c r="H17" s="643"/>
      <c r="I17" s="643"/>
      <c r="J17" s="643"/>
      <c r="K17" s="643"/>
      <c r="L17" s="643"/>
      <c r="M17" s="643"/>
      <c r="N17" s="643"/>
      <c r="O17" s="643"/>
      <c r="P17" s="643"/>
      <c r="Q17" s="644"/>
      <c r="R17" s="645">
        <v>116592</v>
      </c>
      <c r="S17" s="646"/>
      <c r="T17" s="646"/>
      <c r="U17" s="646"/>
      <c r="V17" s="646"/>
      <c r="W17" s="646"/>
      <c r="X17" s="646"/>
      <c r="Y17" s="647"/>
      <c r="Z17" s="648">
        <v>0.7</v>
      </c>
      <c r="AA17" s="648"/>
      <c r="AB17" s="648"/>
      <c r="AC17" s="648"/>
      <c r="AD17" s="649">
        <v>116592</v>
      </c>
      <c r="AE17" s="649"/>
      <c r="AF17" s="649"/>
      <c r="AG17" s="649"/>
      <c r="AH17" s="649"/>
      <c r="AI17" s="649"/>
      <c r="AJ17" s="649"/>
      <c r="AK17" s="649"/>
      <c r="AL17" s="650">
        <v>1.3</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184</v>
      </c>
      <c r="BH17" s="646"/>
      <c r="BI17" s="646"/>
      <c r="BJ17" s="646"/>
      <c r="BK17" s="646"/>
      <c r="BL17" s="646"/>
      <c r="BM17" s="646"/>
      <c r="BN17" s="647"/>
      <c r="BO17" s="648" t="s">
        <v>241</v>
      </c>
      <c r="BP17" s="648"/>
      <c r="BQ17" s="648"/>
      <c r="BR17" s="648"/>
      <c r="BS17" s="654" t="s">
        <v>184</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1566432</v>
      </c>
      <c r="CS17" s="646"/>
      <c r="CT17" s="646"/>
      <c r="CU17" s="646"/>
      <c r="CV17" s="646"/>
      <c r="CW17" s="646"/>
      <c r="CX17" s="646"/>
      <c r="CY17" s="647"/>
      <c r="CZ17" s="648">
        <v>9.6999999999999993</v>
      </c>
      <c r="DA17" s="648"/>
      <c r="DB17" s="648"/>
      <c r="DC17" s="648"/>
      <c r="DD17" s="654" t="s">
        <v>241</v>
      </c>
      <c r="DE17" s="646"/>
      <c r="DF17" s="646"/>
      <c r="DG17" s="646"/>
      <c r="DH17" s="646"/>
      <c r="DI17" s="646"/>
      <c r="DJ17" s="646"/>
      <c r="DK17" s="646"/>
      <c r="DL17" s="646"/>
      <c r="DM17" s="646"/>
      <c r="DN17" s="646"/>
      <c r="DO17" s="646"/>
      <c r="DP17" s="647"/>
      <c r="DQ17" s="654">
        <v>1551916</v>
      </c>
      <c r="DR17" s="646"/>
      <c r="DS17" s="646"/>
      <c r="DT17" s="646"/>
      <c r="DU17" s="646"/>
      <c r="DV17" s="646"/>
      <c r="DW17" s="646"/>
      <c r="DX17" s="646"/>
      <c r="DY17" s="646"/>
      <c r="DZ17" s="646"/>
      <c r="EA17" s="646"/>
      <c r="EB17" s="646"/>
      <c r="EC17" s="655"/>
    </row>
    <row r="18" spans="2:133" ht="11.25" customHeight="1">
      <c r="B18" s="642" t="s">
        <v>267</v>
      </c>
      <c r="C18" s="643"/>
      <c r="D18" s="643"/>
      <c r="E18" s="643"/>
      <c r="F18" s="643"/>
      <c r="G18" s="643"/>
      <c r="H18" s="643"/>
      <c r="I18" s="643"/>
      <c r="J18" s="643"/>
      <c r="K18" s="643"/>
      <c r="L18" s="643"/>
      <c r="M18" s="643"/>
      <c r="N18" s="643"/>
      <c r="O18" s="643"/>
      <c r="P18" s="643"/>
      <c r="Q18" s="644"/>
      <c r="R18" s="645">
        <v>33060</v>
      </c>
      <c r="S18" s="646"/>
      <c r="T18" s="646"/>
      <c r="U18" s="646"/>
      <c r="V18" s="646"/>
      <c r="W18" s="646"/>
      <c r="X18" s="646"/>
      <c r="Y18" s="647"/>
      <c r="Z18" s="648">
        <v>0.2</v>
      </c>
      <c r="AA18" s="648"/>
      <c r="AB18" s="648"/>
      <c r="AC18" s="648"/>
      <c r="AD18" s="649">
        <v>33060</v>
      </c>
      <c r="AE18" s="649"/>
      <c r="AF18" s="649"/>
      <c r="AG18" s="649"/>
      <c r="AH18" s="649"/>
      <c r="AI18" s="649"/>
      <c r="AJ18" s="649"/>
      <c r="AK18" s="649"/>
      <c r="AL18" s="650">
        <v>0.4</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241</v>
      </c>
      <c r="BH18" s="646"/>
      <c r="BI18" s="646"/>
      <c r="BJ18" s="646"/>
      <c r="BK18" s="646"/>
      <c r="BL18" s="646"/>
      <c r="BM18" s="646"/>
      <c r="BN18" s="647"/>
      <c r="BO18" s="648" t="s">
        <v>241</v>
      </c>
      <c r="BP18" s="648"/>
      <c r="BQ18" s="648"/>
      <c r="BR18" s="648"/>
      <c r="BS18" s="654" t="s">
        <v>241</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184</v>
      </c>
      <c r="CS18" s="646"/>
      <c r="CT18" s="646"/>
      <c r="CU18" s="646"/>
      <c r="CV18" s="646"/>
      <c r="CW18" s="646"/>
      <c r="CX18" s="646"/>
      <c r="CY18" s="647"/>
      <c r="CZ18" s="648" t="s">
        <v>184</v>
      </c>
      <c r="DA18" s="648"/>
      <c r="DB18" s="648"/>
      <c r="DC18" s="648"/>
      <c r="DD18" s="654" t="s">
        <v>184</v>
      </c>
      <c r="DE18" s="646"/>
      <c r="DF18" s="646"/>
      <c r="DG18" s="646"/>
      <c r="DH18" s="646"/>
      <c r="DI18" s="646"/>
      <c r="DJ18" s="646"/>
      <c r="DK18" s="646"/>
      <c r="DL18" s="646"/>
      <c r="DM18" s="646"/>
      <c r="DN18" s="646"/>
      <c r="DO18" s="646"/>
      <c r="DP18" s="647"/>
      <c r="DQ18" s="654" t="s">
        <v>184</v>
      </c>
      <c r="DR18" s="646"/>
      <c r="DS18" s="646"/>
      <c r="DT18" s="646"/>
      <c r="DU18" s="646"/>
      <c r="DV18" s="646"/>
      <c r="DW18" s="646"/>
      <c r="DX18" s="646"/>
      <c r="DY18" s="646"/>
      <c r="DZ18" s="646"/>
      <c r="EA18" s="646"/>
      <c r="EB18" s="646"/>
      <c r="EC18" s="655"/>
    </row>
    <row r="19" spans="2:133" ht="11.25" customHeight="1">
      <c r="B19" s="642" t="s">
        <v>270</v>
      </c>
      <c r="C19" s="643"/>
      <c r="D19" s="643"/>
      <c r="E19" s="643"/>
      <c r="F19" s="643"/>
      <c r="G19" s="643"/>
      <c r="H19" s="643"/>
      <c r="I19" s="643"/>
      <c r="J19" s="643"/>
      <c r="K19" s="643"/>
      <c r="L19" s="643"/>
      <c r="M19" s="643"/>
      <c r="N19" s="643"/>
      <c r="O19" s="643"/>
      <c r="P19" s="643"/>
      <c r="Q19" s="644"/>
      <c r="R19" s="645">
        <v>2226</v>
      </c>
      <c r="S19" s="646"/>
      <c r="T19" s="646"/>
      <c r="U19" s="646"/>
      <c r="V19" s="646"/>
      <c r="W19" s="646"/>
      <c r="X19" s="646"/>
      <c r="Y19" s="647"/>
      <c r="Z19" s="648">
        <v>0</v>
      </c>
      <c r="AA19" s="648"/>
      <c r="AB19" s="648"/>
      <c r="AC19" s="648"/>
      <c r="AD19" s="649">
        <v>2226</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2235</v>
      </c>
      <c r="BH19" s="646"/>
      <c r="BI19" s="646"/>
      <c r="BJ19" s="646"/>
      <c r="BK19" s="646"/>
      <c r="BL19" s="646"/>
      <c r="BM19" s="646"/>
      <c r="BN19" s="647"/>
      <c r="BO19" s="648">
        <v>0.1</v>
      </c>
      <c r="BP19" s="648"/>
      <c r="BQ19" s="648"/>
      <c r="BR19" s="648"/>
      <c r="BS19" s="654" t="s">
        <v>241</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241</v>
      </c>
      <c r="CS19" s="646"/>
      <c r="CT19" s="646"/>
      <c r="CU19" s="646"/>
      <c r="CV19" s="646"/>
      <c r="CW19" s="646"/>
      <c r="CX19" s="646"/>
      <c r="CY19" s="647"/>
      <c r="CZ19" s="648" t="s">
        <v>184</v>
      </c>
      <c r="DA19" s="648"/>
      <c r="DB19" s="648"/>
      <c r="DC19" s="648"/>
      <c r="DD19" s="654" t="s">
        <v>241</v>
      </c>
      <c r="DE19" s="646"/>
      <c r="DF19" s="646"/>
      <c r="DG19" s="646"/>
      <c r="DH19" s="646"/>
      <c r="DI19" s="646"/>
      <c r="DJ19" s="646"/>
      <c r="DK19" s="646"/>
      <c r="DL19" s="646"/>
      <c r="DM19" s="646"/>
      <c r="DN19" s="646"/>
      <c r="DO19" s="646"/>
      <c r="DP19" s="647"/>
      <c r="DQ19" s="654" t="s">
        <v>184</v>
      </c>
      <c r="DR19" s="646"/>
      <c r="DS19" s="646"/>
      <c r="DT19" s="646"/>
      <c r="DU19" s="646"/>
      <c r="DV19" s="646"/>
      <c r="DW19" s="646"/>
      <c r="DX19" s="646"/>
      <c r="DY19" s="646"/>
      <c r="DZ19" s="646"/>
      <c r="EA19" s="646"/>
      <c r="EB19" s="646"/>
      <c r="EC19" s="655"/>
    </row>
    <row r="20" spans="2:133" ht="11.25" customHeight="1">
      <c r="B20" s="642" t="s">
        <v>273</v>
      </c>
      <c r="C20" s="643"/>
      <c r="D20" s="643"/>
      <c r="E20" s="643"/>
      <c r="F20" s="643"/>
      <c r="G20" s="643"/>
      <c r="H20" s="643"/>
      <c r="I20" s="643"/>
      <c r="J20" s="643"/>
      <c r="K20" s="643"/>
      <c r="L20" s="643"/>
      <c r="M20" s="643"/>
      <c r="N20" s="643"/>
      <c r="O20" s="643"/>
      <c r="P20" s="643"/>
      <c r="Q20" s="644"/>
      <c r="R20" s="645">
        <v>742</v>
      </c>
      <c r="S20" s="646"/>
      <c r="T20" s="646"/>
      <c r="U20" s="646"/>
      <c r="V20" s="646"/>
      <c r="W20" s="646"/>
      <c r="X20" s="646"/>
      <c r="Y20" s="647"/>
      <c r="Z20" s="648">
        <v>0</v>
      </c>
      <c r="AA20" s="648"/>
      <c r="AB20" s="648"/>
      <c r="AC20" s="648"/>
      <c r="AD20" s="649">
        <v>742</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2235</v>
      </c>
      <c r="BH20" s="646"/>
      <c r="BI20" s="646"/>
      <c r="BJ20" s="646"/>
      <c r="BK20" s="646"/>
      <c r="BL20" s="646"/>
      <c r="BM20" s="646"/>
      <c r="BN20" s="647"/>
      <c r="BO20" s="648">
        <v>0.1</v>
      </c>
      <c r="BP20" s="648"/>
      <c r="BQ20" s="648"/>
      <c r="BR20" s="648"/>
      <c r="BS20" s="654" t="s">
        <v>241</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16188692</v>
      </c>
      <c r="CS20" s="646"/>
      <c r="CT20" s="646"/>
      <c r="CU20" s="646"/>
      <c r="CV20" s="646"/>
      <c r="CW20" s="646"/>
      <c r="CX20" s="646"/>
      <c r="CY20" s="647"/>
      <c r="CZ20" s="648">
        <v>100</v>
      </c>
      <c r="DA20" s="648"/>
      <c r="DB20" s="648"/>
      <c r="DC20" s="648"/>
      <c r="DD20" s="654">
        <v>2480597</v>
      </c>
      <c r="DE20" s="646"/>
      <c r="DF20" s="646"/>
      <c r="DG20" s="646"/>
      <c r="DH20" s="646"/>
      <c r="DI20" s="646"/>
      <c r="DJ20" s="646"/>
      <c r="DK20" s="646"/>
      <c r="DL20" s="646"/>
      <c r="DM20" s="646"/>
      <c r="DN20" s="646"/>
      <c r="DO20" s="646"/>
      <c r="DP20" s="647"/>
      <c r="DQ20" s="654">
        <v>10873583</v>
      </c>
      <c r="DR20" s="646"/>
      <c r="DS20" s="646"/>
      <c r="DT20" s="646"/>
      <c r="DU20" s="646"/>
      <c r="DV20" s="646"/>
      <c r="DW20" s="646"/>
      <c r="DX20" s="646"/>
      <c r="DY20" s="646"/>
      <c r="DZ20" s="646"/>
      <c r="EA20" s="646"/>
      <c r="EB20" s="646"/>
      <c r="EC20" s="655"/>
    </row>
    <row r="21" spans="2:133" ht="11.25" customHeight="1">
      <c r="B21" s="642" t="s">
        <v>276</v>
      </c>
      <c r="C21" s="643"/>
      <c r="D21" s="643"/>
      <c r="E21" s="643"/>
      <c r="F21" s="643"/>
      <c r="G21" s="643"/>
      <c r="H21" s="643"/>
      <c r="I21" s="643"/>
      <c r="J21" s="643"/>
      <c r="K21" s="643"/>
      <c r="L21" s="643"/>
      <c r="M21" s="643"/>
      <c r="N21" s="643"/>
      <c r="O21" s="643"/>
      <c r="P21" s="643"/>
      <c r="Q21" s="644"/>
      <c r="R21" s="645">
        <v>80564</v>
      </c>
      <c r="S21" s="646"/>
      <c r="T21" s="646"/>
      <c r="U21" s="646"/>
      <c r="V21" s="646"/>
      <c r="W21" s="646"/>
      <c r="X21" s="646"/>
      <c r="Y21" s="647"/>
      <c r="Z21" s="648">
        <v>0.5</v>
      </c>
      <c r="AA21" s="648"/>
      <c r="AB21" s="648"/>
      <c r="AC21" s="648"/>
      <c r="AD21" s="649">
        <v>80564</v>
      </c>
      <c r="AE21" s="649"/>
      <c r="AF21" s="649"/>
      <c r="AG21" s="649"/>
      <c r="AH21" s="649"/>
      <c r="AI21" s="649"/>
      <c r="AJ21" s="649"/>
      <c r="AK21" s="649"/>
      <c r="AL21" s="650">
        <v>0.9</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2235</v>
      </c>
      <c r="BH21" s="646"/>
      <c r="BI21" s="646"/>
      <c r="BJ21" s="646"/>
      <c r="BK21" s="646"/>
      <c r="BL21" s="646"/>
      <c r="BM21" s="646"/>
      <c r="BN21" s="647"/>
      <c r="BO21" s="648">
        <v>0.1</v>
      </c>
      <c r="BP21" s="648"/>
      <c r="BQ21" s="648"/>
      <c r="BR21" s="648"/>
      <c r="BS21" s="654" t="s">
        <v>241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278</v>
      </c>
      <c r="C22" s="643"/>
      <c r="D22" s="643"/>
      <c r="E22" s="643"/>
      <c r="F22" s="643"/>
      <c r="G22" s="643"/>
      <c r="H22" s="643"/>
      <c r="I22" s="643"/>
      <c r="J22" s="643"/>
      <c r="K22" s="643"/>
      <c r="L22" s="643"/>
      <c r="M22" s="643"/>
      <c r="N22" s="643"/>
      <c r="O22" s="643"/>
      <c r="P22" s="643"/>
      <c r="Q22" s="644"/>
      <c r="R22" s="645">
        <v>4346123</v>
      </c>
      <c r="S22" s="646"/>
      <c r="T22" s="646"/>
      <c r="U22" s="646"/>
      <c r="V22" s="646"/>
      <c r="W22" s="646"/>
      <c r="X22" s="646"/>
      <c r="Y22" s="647"/>
      <c r="Z22" s="648">
        <v>25.7</v>
      </c>
      <c r="AA22" s="648"/>
      <c r="AB22" s="648"/>
      <c r="AC22" s="648"/>
      <c r="AD22" s="649">
        <v>3919066</v>
      </c>
      <c r="AE22" s="649"/>
      <c r="AF22" s="649"/>
      <c r="AG22" s="649"/>
      <c r="AH22" s="649"/>
      <c r="AI22" s="649"/>
      <c r="AJ22" s="649"/>
      <c r="AK22" s="649"/>
      <c r="AL22" s="650">
        <v>43.1</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241</v>
      </c>
      <c r="BH22" s="646"/>
      <c r="BI22" s="646"/>
      <c r="BJ22" s="646"/>
      <c r="BK22" s="646"/>
      <c r="BL22" s="646"/>
      <c r="BM22" s="646"/>
      <c r="BN22" s="647"/>
      <c r="BO22" s="648" t="s">
        <v>241</v>
      </c>
      <c r="BP22" s="648"/>
      <c r="BQ22" s="648"/>
      <c r="BR22" s="648"/>
      <c r="BS22" s="654" t="s">
        <v>184</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281</v>
      </c>
      <c r="C23" s="643"/>
      <c r="D23" s="643"/>
      <c r="E23" s="643"/>
      <c r="F23" s="643"/>
      <c r="G23" s="643"/>
      <c r="H23" s="643"/>
      <c r="I23" s="643"/>
      <c r="J23" s="643"/>
      <c r="K23" s="643"/>
      <c r="L23" s="643"/>
      <c r="M23" s="643"/>
      <c r="N23" s="643"/>
      <c r="O23" s="643"/>
      <c r="P23" s="643"/>
      <c r="Q23" s="644"/>
      <c r="R23" s="645">
        <v>3919066</v>
      </c>
      <c r="S23" s="646"/>
      <c r="T23" s="646"/>
      <c r="U23" s="646"/>
      <c r="V23" s="646"/>
      <c r="W23" s="646"/>
      <c r="X23" s="646"/>
      <c r="Y23" s="647"/>
      <c r="Z23" s="648">
        <v>23.2</v>
      </c>
      <c r="AA23" s="648"/>
      <c r="AB23" s="648"/>
      <c r="AC23" s="648"/>
      <c r="AD23" s="649">
        <v>3919066</v>
      </c>
      <c r="AE23" s="649"/>
      <c r="AF23" s="649"/>
      <c r="AG23" s="649"/>
      <c r="AH23" s="649"/>
      <c r="AI23" s="649"/>
      <c r="AJ23" s="649"/>
      <c r="AK23" s="649"/>
      <c r="AL23" s="650">
        <v>43.1</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241</v>
      </c>
      <c r="BH23" s="646"/>
      <c r="BI23" s="646"/>
      <c r="BJ23" s="646"/>
      <c r="BK23" s="646"/>
      <c r="BL23" s="646"/>
      <c r="BM23" s="646"/>
      <c r="BN23" s="647"/>
      <c r="BO23" s="648" t="s">
        <v>184</v>
      </c>
      <c r="BP23" s="648"/>
      <c r="BQ23" s="648"/>
      <c r="BR23" s="648"/>
      <c r="BS23" s="654" t="s">
        <v>184</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c r="B24" s="642" t="s">
        <v>288</v>
      </c>
      <c r="C24" s="643"/>
      <c r="D24" s="643"/>
      <c r="E24" s="643"/>
      <c r="F24" s="643"/>
      <c r="G24" s="643"/>
      <c r="H24" s="643"/>
      <c r="I24" s="643"/>
      <c r="J24" s="643"/>
      <c r="K24" s="643"/>
      <c r="L24" s="643"/>
      <c r="M24" s="643"/>
      <c r="N24" s="643"/>
      <c r="O24" s="643"/>
      <c r="P24" s="643"/>
      <c r="Q24" s="644"/>
      <c r="R24" s="645">
        <v>427057</v>
      </c>
      <c r="S24" s="646"/>
      <c r="T24" s="646"/>
      <c r="U24" s="646"/>
      <c r="V24" s="646"/>
      <c r="W24" s="646"/>
      <c r="X24" s="646"/>
      <c r="Y24" s="647"/>
      <c r="Z24" s="648">
        <v>2.5</v>
      </c>
      <c r="AA24" s="648"/>
      <c r="AB24" s="648"/>
      <c r="AC24" s="648"/>
      <c r="AD24" s="649" t="s">
        <v>184</v>
      </c>
      <c r="AE24" s="649"/>
      <c r="AF24" s="649"/>
      <c r="AG24" s="649"/>
      <c r="AH24" s="649"/>
      <c r="AI24" s="649"/>
      <c r="AJ24" s="649"/>
      <c r="AK24" s="649"/>
      <c r="AL24" s="650" t="s">
        <v>184</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184</v>
      </c>
      <c r="BH24" s="646"/>
      <c r="BI24" s="646"/>
      <c r="BJ24" s="646"/>
      <c r="BK24" s="646"/>
      <c r="BL24" s="646"/>
      <c r="BM24" s="646"/>
      <c r="BN24" s="647"/>
      <c r="BO24" s="648" t="s">
        <v>184</v>
      </c>
      <c r="BP24" s="648"/>
      <c r="BQ24" s="648"/>
      <c r="BR24" s="648"/>
      <c r="BS24" s="654" t="s">
        <v>241</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6983318</v>
      </c>
      <c r="CS24" s="635"/>
      <c r="CT24" s="635"/>
      <c r="CU24" s="635"/>
      <c r="CV24" s="635"/>
      <c r="CW24" s="635"/>
      <c r="CX24" s="635"/>
      <c r="CY24" s="636"/>
      <c r="CZ24" s="639">
        <v>43.1</v>
      </c>
      <c r="DA24" s="640"/>
      <c r="DB24" s="640"/>
      <c r="DC24" s="659"/>
      <c r="DD24" s="684">
        <v>4972319</v>
      </c>
      <c r="DE24" s="635"/>
      <c r="DF24" s="635"/>
      <c r="DG24" s="635"/>
      <c r="DH24" s="635"/>
      <c r="DI24" s="635"/>
      <c r="DJ24" s="635"/>
      <c r="DK24" s="636"/>
      <c r="DL24" s="684">
        <v>4945137</v>
      </c>
      <c r="DM24" s="635"/>
      <c r="DN24" s="635"/>
      <c r="DO24" s="635"/>
      <c r="DP24" s="635"/>
      <c r="DQ24" s="635"/>
      <c r="DR24" s="635"/>
      <c r="DS24" s="635"/>
      <c r="DT24" s="635"/>
      <c r="DU24" s="635"/>
      <c r="DV24" s="636"/>
      <c r="DW24" s="639">
        <v>52.1</v>
      </c>
      <c r="DX24" s="640"/>
      <c r="DY24" s="640"/>
      <c r="DZ24" s="640"/>
      <c r="EA24" s="640"/>
      <c r="EB24" s="640"/>
      <c r="EC24" s="641"/>
    </row>
    <row r="25" spans="2:133" ht="11.25" customHeight="1">
      <c r="B25" s="642" t="s">
        <v>291</v>
      </c>
      <c r="C25" s="643"/>
      <c r="D25" s="643"/>
      <c r="E25" s="643"/>
      <c r="F25" s="643"/>
      <c r="G25" s="643"/>
      <c r="H25" s="643"/>
      <c r="I25" s="643"/>
      <c r="J25" s="643"/>
      <c r="K25" s="643"/>
      <c r="L25" s="643"/>
      <c r="M25" s="643"/>
      <c r="N25" s="643"/>
      <c r="O25" s="643"/>
      <c r="P25" s="643"/>
      <c r="Q25" s="644"/>
      <c r="R25" s="645" t="s">
        <v>241</v>
      </c>
      <c r="S25" s="646"/>
      <c r="T25" s="646"/>
      <c r="U25" s="646"/>
      <c r="V25" s="646"/>
      <c r="W25" s="646"/>
      <c r="X25" s="646"/>
      <c r="Y25" s="647"/>
      <c r="Z25" s="648" t="s">
        <v>241</v>
      </c>
      <c r="AA25" s="648"/>
      <c r="AB25" s="648"/>
      <c r="AC25" s="648"/>
      <c r="AD25" s="649" t="s">
        <v>184</v>
      </c>
      <c r="AE25" s="649"/>
      <c r="AF25" s="649"/>
      <c r="AG25" s="649"/>
      <c r="AH25" s="649"/>
      <c r="AI25" s="649"/>
      <c r="AJ25" s="649"/>
      <c r="AK25" s="649"/>
      <c r="AL25" s="650" t="s">
        <v>241</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241</v>
      </c>
      <c r="BH25" s="646"/>
      <c r="BI25" s="646"/>
      <c r="BJ25" s="646"/>
      <c r="BK25" s="646"/>
      <c r="BL25" s="646"/>
      <c r="BM25" s="646"/>
      <c r="BN25" s="647"/>
      <c r="BO25" s="648" t="s">
        <v>241</v>
      </c>
      <c r="BP25" s="648"/>
      <c r="BQ25" s="648"/>
      <c r="BR25" s="648"/>
      <c r="BS25" s="654" t="s">
        <v>184</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2453959</v>
      </c>
      <c r="CS25" s="681"/>
      <c r="CT25" s="681"/>
      <c r="CU25" s="681"/>
      <c r="CV25" s="681"/>
      <c r="CW25" s="681"/>
      <c r="CX25" s="681"/>
      <c r="CY25" s="682"/>
      <c r="CZ25" s="650">
        <v>15.2</v>
      </c>
      <c r="DA25" s="679"/>
      <c r="DB25" s="679"/>
      <c r="DC25" s="683"/>
      <c r="DD25" s="654">
        <v>2353811</v>
      </c>
      <c r="DE25" s="681"/>
      <c r="DF25" s="681"/>
      <c r="DG25" s="681"/>
      <c r="DH25" s="681"/>
      <c r="DI25" s="681"/>
      <c r="DJ25" s="681"/>
      <c r="DK25" s="682"/>
      <c r="DL25" s="654">
        <v>2328612</v>
      </c>
      <c r="DM25" s="681"/>
      <c r="DN25" s="681"/>
      <c r="DO25" s="681"/>
      <c r="DP25" s="681"/>
      <c r="DQ25" s="681"/>
      <c r="DR25" s="681"/>
      <c r="DS25" s="681"/>
      <c r="DT25" s="681"/>
      <c r="DU25" s="681"/>
      <c r="DV25" s="682"/>
      <c r="DW25" s="650">
        <v>24.5</v>
      </c>
      <c r="DX25" s="679"/>
      <c r="DY25" s="679"/>
      <c r="DZ25" s="679"/>
      <c r="EA25" s="679"/>
      <c r="EB25" s="679"/>
      <c r="EC25" s="680"/>
    </row>
    <row r="26" spans="2:133" ht="11.25" customHeight="1">
      <c r="B26" s="642" t="s">
        <v>294</v>
      </c>
      <c r="C26" s="643"/>
      <c r="D26" s="643"/>
      <c r="E26" s="643"/>
      <c r="F26" s="643"/>
      <c r="G26" s="643"/>
      <c r="H26" s="643"/>
      <c r="I26" s="643"/>
      <c r="J26" s="643"/>
      <c r="K26" s="643"/>
      <c r="L26" s="643"/>
      <c r="M26" s="643"/>
      <c r="N26" s="643"/>
      <c r="O26" s="643"/>
      <c r="P26" s="643"/>
      <c r="Q26" s="644"/>
      <c r="R26" s="645">
        <v>9503901</v>
      </c>
      <c r="S26" s="646"/>
      <c r="T26" s="646"/>
      <c r="U26" s="646"/>
      <c r="V26" s="646"/>
      <c r="W26" s="646"/>
      <c r="X26" s="646"/>
      <c r="Y26" s="647"/>
      <c r="Z26" s="648">
        <v>56.2</v>
      </c>
      <c r="AA26" s="648"/>
      <c r="AB26" s="648"/>
      <c r="AC26" s="648"/>
      <c r="AD26" s="649">
        <v>9076844</v>
      </c>
      <c r="AE26" s="649"/>
      <c r="AF26" s="649"/>
      <c r="AG26" s="649"/>
      <c r="AH26" s="649"/>
      <c r="AI26" s="649"/>
      <c r="AJ26" s="649"/>
      <c r="AK26" s="649"/>
      <c r="AL26" s="650">
        <v>99.8</v>
      </c>
      <c r="AM26" s="651"/>
      <c r="AN26" s="651"/>
      <c r="AO26" s="652"/>
      <c r="AP26" s="664" t="s">
        <v>295</v>
      </c>
      <c r="AQ26" s="694"/>
      <c r="AR26" s="694"/>
      <c r="AS26" s="694"/>
      <c r="AT26" s="694"/>
      <c r="AU26" s="694"/>
      <c r="AV26" s="694"/>
      <c r="AW26" s="694"/>
      <c r="AX26" s="694"/>
      <c r="AY26" s="694"/>
      <c r="AZ26" s="694"/>
      <c r="BA26" s="694"/>
      <c r="BB26" s="694"/>
      <c r="BC26" s="694"/>
      <c r="BD26" s="694"/>
      <c r="BE26" s="694"/>
      <c r="BF26" s="666"/>
      <c r="BG26" s="645" t="s">
        <v>241</v>
      </c>
      <c r="BH26" s="646"/>
      <c r="BI26" s="646"/>
      <c r="BJ26" s="646"/>
      <c r="BK26" s="646"/>
      <c r="BL26" s="646"/>
      <c r="BM26" s="646"/>
      <c r="BN26" s="647"/>
      <c r="BO26" s="648" t="s">
        <v>241</v>
      </c>
      <c r="BP26" s="648"/>
      <c r="BQ26" s="648"/>
      <c r="BR26" s="648"/>
      <c r="BS26" s="654" t="s">
        <v>184</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1659763</v>
      </c>
      <c r="CS26" s="646"/>
      <c r="CT26" s="646"/>
      <c r="CU26" s="646"/>
      <c r="CV26" s="646"/>
      <c r="CW26" s="646"/>
      <c r="CX26" s="646"/>
      <c r="CY26" s="647"/>
      <c r="CZ26" s="650">
        <v>10.3</v>
      </c>
      <c r="DA26" s="679"/>
      <c r="DB26" s="679"/>
      <c r="DC26" s="683"/>
      <c r="DD26" s="654">
        <v>1574837</v>
      </c>
      <c r="DE26" s="646"/>
      <c r="DF26" s="646"/>
      <c r="DG26" s="646"/>
      <c r="DH26" s="646"/>
      <c r="DI26" s="646"/>
      <c r="DJ26" s="646"/>
      <c r="DK26" s="647"/>
      <c r="DL26" s="654" t="s">
        <v>241</v>
      </c>
      <c r="DM26" s="646"/>
      <c r="DN26" s="646"/>
      <c r="DO26" s="646"/>
      <c r="DP26" s="646"/>
      <c r="DQ26" s="646"/>
      <c r="DR26" s="646"/>
      <c r="DS26" s="646"/>
      <c r="DT26" s="646"/>
      <c r="DU26" s="646"/>
      <c r="DV26" s="647"/>
      <c r="DW26" s="650" t="s">
        <v>241</v>
      </c>
      <c r="DX26" s="679"/>
      <c r="DY26" s="679"/>
      <c r="DZ26" s="679"/>
      <c r="EA26" s="679"/>
      <c r="EB26" s="679"/>
      <c r="EC26" s="680"/>
    </row>
    <row r="27" spans="2:133" ht="11.25" customHeight="1">
      <c r="B27" s="642" t="s">
        <v>297</v>
      </c>
      <c r="C27" s="643"/>
      <c r="D27" s="643"/>
      <c r="E27" s="643"/>
      <c r="F27" s="643"/>
      <c r="G27" s="643"/>
      <c r="H27" s="643"/>
      <c r="I27" s="643"/>
      <c r="J27" s="643"/>
      <c r="K27" s="643"/>
      <c r="L27" s="643"/>
      <c r="M27" s="643"/>
      <c r="N27" s="643"/>
      <c r="O27" s="643"/>
      <c r="P27" s="643"/>
      <c r="Q27" s="644"/>
      <c r="R27" s="645">
        <v>3635</v>
      </c>
      <c r="S27" s="646"/>
      <c r="T27" s="646"/>
      <c r="U27" s="646"/>
      <c r="V27" s="646"/>
      <c r="W27" s="646"/>
      <c r="X27" s="646"/>
      <c r="Y27" s="647"/>
      <c r="Z27" s="648">
        <v>0</v>
      </c>
      <c r="AA27" s="648"/>
      <c r="AB27" s="648"/>
      <c r="AC27" s="648"/>
      <c r="AD27" s="649">
        <v>3635</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4176306</v>
      </c>
      <c r="BH27" s="646"/>
      <c r="BI27" s="646"/>
      <c r="BJ27" s="646"/>
      <c r="BK27" s="646"/>
      <c r="BL27" s="646"/>
      <c r="BM27" s="646"/>
      <c r="BN27" s="647"/>
      <c r="BO27" s="648">
        <v>100</v>
      </c>
      <c r="BP27" s="648"/>
      <c r="BQ27" s="648"/>
      <c r="BR27" s="648"/>
      <c r="BS27" s="654">
        <v>74189</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2962927</v>
      </c>
      <c r="CS27" s="681"/>
      <c r="CT27" s="681"/>
      <c r="CU27" s="681"/>
      <c r="CV27" s="681"/>
      <c r="CW27" s="681"/>
      <c r="CX27" s="681"/>
      <c r="CY27" s="682"/>
      <c r="CZ27" s="650">
        <v>18.3</v>
      </c>
      <c r="DA27" s="679"/>
      <c r="DB27" s="679"/>
      <c r="DC27" s="683"/>
      <c r="DD27" s="654">
        <v>1066592</v>
      </c>
      <c r="DE27" s="681"/>
      <c r="DF27" s="681"/>
      <c r="DG27" s="681"/>
      <c r="DH27" s="681"/>
      <c r="DI27" s="681"/>
      <c r="DJ27" s="681"/>
      <c r="DK27" s="682"/>
      <c r="DL27" s="654">
        <v>1064609</v>
      </c>
      <c r="DM27" s="681"/>
      <c r="DN27" s="681"/>
      <c r="DO27" s="681"/>
      <c r="DP27" s="681"/>
      <c r="DQ27" s="681"/>
      <c r="DR27" s="681"/>
      <c r="DS27" s="681"/>
      <c r="DT27" s="681"/>
      <c r="DU27" s="681"/>
      <c r="DV27" s="682"/>
      <c r="DW27" s="650">
        <v>11.2</v>
      </c>
      <c r="DX27" s="679"/>
      <c r="DY27" s="679"/>
      <c r="DZ27" s="679"/>
      <c r="EA27" s="679"/>
      <c r="EB27" s="679"/>
      <c r="EC27" s="680"/>
    </row>
    <row r="28" spans="2:133" ht="11.25" customHeight="1">
      <c r="B28" s="642" t="s">
        <v>300</v>
      </c>
      <c r="C28" s="643"/>
      <c r="D28" s="643"/>
      <c r="E28" s="643"/>
      <c r="F28" s="643"/>
      <c r="G28" s="643"/>
      <c r="H28" s="643"/>
      <c r="I28" s="643"/>
      <c r="J28" s="643"/>
      <c r="K28" s="643"/>
      <c r="L28" s="643"/>
      <c r="M28" s="643"/>
      <c r="N28" s="643"/>
      <c r="O28" s="643"/>
      <c r="P28" s="643"/>
      <c r="Q28" s="644"/>
      <c r="R28" s="645">
        <v>24650</v>
      </c>
      <c r="S28" s="646"/>
      <c r="T28" s="646"/>
      <c r="U28" s="646"/>
      <c r="V28" s="646"/>
      <c r="W28" s="646"/>
      <c r="X28" s="646"/>
      <c r="Y28" s="647"/>
      <c r="Z28" s="648">
        <v>0.1</v>
      </c>
      <c r="AA28" s="648"/>
      <c r="AB28" s="648"/>
      <c r="AC28" s="648"/>
      <c r="AD28" s="649" t="s">
        <v>241</v>
      </c>
      <c r="AE28" s="649"/>
      <c r="AF28" s="649"/>
      <c r="AG28" s="649"/>
      <c r="AH28" s="649"/>
      <c r="AI28" s="649"/>
      <c r="AJ28" s="649"/>
      <c r="AK28" s="649"/>
      <c r="AL28" s="650" t="s">
        <v>241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1566432</v>
      </c>
      <c r="CS28" s="646"/>
      <c r="CT28" s="646"/>
      <c r="CU28" s="646"/>
      <c r="CV28" s="646"/>
      <c r="CW28" s="646"/>
      <c r="CX28" s="646"/>
      <c r="CY28" s="647"/>
      <c r="CZ28" s="650">
        <v>9.6999999999999993</v>
      </c>
      <c r="DA28" s="679"/>
      <c r="DB28" s="679"/>
      <c r="DC28" s="683"/>
      <c r="DD28" s="654">
        <v>1551916</v>
      </c>
      <c r="DE28" s="646"/>
      <c r="DF28" s="646"/>
      <c r="DG28" s="646"/>
      <c r="DH28" s="646"/>
      <c r="DI28" s="646"/>
      <c r="DJ28" s="646"/>
      <c r="DK28" s="647"/>
      <c r="DL28" s="654">
        <v>1551916</v>
      </c>
      <c r="DM28" s="646"/>
      <c r="DN28" s="646"/>
      <c r="DO28" s="646"/>
      <c r="DP28" s="646"/>
      <c r="DQ28" s="646"/>
      <c r="DR28" s="646"/>
      <c r="DS28" s="646"/>
      <c r="DT28" s="646"/>
      <c r="DU28" s="646"/>
      <c r="DV28" s="647"/>
      <c r="DW28" s="650">
        <v>16.3</v>
      </c>
      <c r="DX28" s="679"/>
      <c r="DY28" s="679"/>
      <c r="DZ28" s="679"/>
      <c r="EA28" s="679"/>
      <c r="EB28" s="679"/>
      <c r="EC28" s="680"/>
    </row>
    <row r="29" spans="2:133" ht="11.25" customHeight="1">
      <c r="B29" s="642" t="s">
        <v>302</v>
      </c>
      <c r="C29" s="643"/>
      <c r="D29" s="643"/>
      <c r="E29" s="643"/>
      <c r="F29" s="643"/>
      <c r="G29" s="643"/>
      <c r="H29" s="643"/>
      <c r="I29" s="643"/>
      <c r="J29" s="643"/>
      <c r="K29" s="643"/>
      <c r="L29" s="643"/>
      <c r="M29" s="643"/>
      <c r="N29" s="643"/>
      <c r="O29" s="643"/>
      <c r="P29" s="643"/>
      <c r="Q29" s="644"/>
      <c r="R29" s="645">
        <v>194681</v>
      </c>
      <c r="S29" s="646"/>
      <c r="T29" s="646"/>
      <c r="U29" s="646"/>
      <c r="V29" s="646"/>
      <c r="W29" s="646"/>
      <c r="X29" s="646"/>
      <c r="Y29" s="647"/>
      <c r="Z29" s="648">
        <v>1.2</v>
      </c>
      <c r="AA29" s="648"/>
      <c r="AB29" s="648"/>
      <c r="AC29" s="648"/>
      <c r="AD29" s="649" t="s">
        <v>241</v>
      </c>
      <c r="AE29" s="649"/>
      <c r="AF29" s="649"/>
      <c r="AG29" s="649"/>
      <c r="AH29" s="649"/>
      <c r="AI29" s="649"/>
      <c r="AJ29" s="649"/>
      <c r="AK29" s="649"/>
      <c r="AL29" s="650" t="s">
        <v>184</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304</v>
      </c>
      <c r="CG29" s="661"/>
      <c r="CH29" s="661"/>
      <c r="CI29" s="661"/>
      <c r="CJ29" s="661"/>
      <c r="CK29" s="661"/>
      <c r="CL29" s="661"/>
      <c r="CM29" s="661"/>
      <c r="CN29" s="661"/>
      <c r="CO29" s="661"/>
      <c r="CP29" s="661"/>
      <c r="CQ29" s="662"/>
      <c r="CR29" s="645">
        <v>1566432</v>
      </c>
      <c r="CS29" s="681"/>
      <c r="CT29" s="681"/>
      <c r="CU29" s="681"/>
      <c r="CV29" s="681"/>
      <c r="CW29" s="681"/>
      <c r="CX29" s="681"/>
      <c r="CY29" s="682"/>
      <c r="CZ29" s="650">
        <v>9.6999999999999993</v>
      </c>
      <c r="DA29" s="679"/>
      <c r="DB29" s="679"/>
      <c r="DC29" s="683"/>
      <c r="DD29" s="654">
        <v>1551916</v>
      </c>
      <c r="DE29" s="681"/>
      <c r="DF29" s="681"/>
      <c r="DG29" s="681"/>
      <c r="DH29" s="681"/>
      <c r="DI29" s="681"/>
      <c r="DJ29" s="681"/>
      <c r="DK29" s="682"/>
      <c r="DL29" s="654">
        <v>1551916</v>
      </c>
      <c r="DM29" s="681"/>
      <c r="DN29" s="681"/>
      <c r="DO29" s="681"/>
      <c r="DP29" s="681"/>
      <c r="DQ29" s="681"/>
      <c r="DR29" s="681"/>
      <c r="DS29" s="681"/>
      <c r="DT29" s="681"/>
      <c r="DU29" s="681"/>
      <c r="DV29" s="682"/>
      <c r="DW29" s="650">
        <v>16.3</v>
      </c>
      <c r="DX29" s="679"/>
      <c r="DY29" s="679"/>
      <c r="DZ29" s="679"/>
      <c r="EA29" s="679"/>
      <c r="EB29" s="679"/>
      <c r="EC29" s="680"/>
    </row>
    <row r="30" spans="2:133" ht="11.25" customHeight="1">
      <c r="B30" s="642" t="s">
        <v>305</v>
      </c>
      <c r="C30" s="643"/>
      <c r="D30" s="643"/>
      <c r="E30" s="643"/>
      <c r="F30" s="643"/>
      <c r="G30" s="643"/>
      <c r="H30" s="643"/>
      <c r="I30" s="643"/>
      <c r="J30" s="643"/>
      <c r="K30" s="643"/>
      <c r="L30" s="643"/>
      <c r="M30" s="643"/>
      <c r="N30" s="643"/>
      <c r="O30" s="643"/>
      <c r="P30" s="643"/>
      <c r="Q30" s="644"/>
      <c r="R30" s="645">
        <v>19774</v>
      </c>
      <c r="S30" s="646"/>
      <c r="T30" s="646"/>
      <c r="U30" s="646"/>
      <c r="V30" s="646"/>
      <c r="W30" s="646"/>
      <c r="X30" s="646"/>
      <c r="Y30" s="647"/>
      <c r="Z30" s="648">
        <v>0.1</v>
      </c>
      <c r="AA30" s="648"/>
      <c r="AB30" s="648"/>
      <c r="AC30" s="648"/>
      <c r="AD30" s="649" t="s">
        <v>241</v>
      </c>
      <c r="AE30" s="649"/>
      <c r="AF30" s="649"/>
      <c r="AG30" s="649"/>
      <c r="AH30" s="649"/>
      <c r="AI30" s="649"/>
      <c r="AJ30" s="649"/>
      <c r="AK30" s="649"/>
      <c r="AL30" s="650" t="s">
        <v>184</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1492814</v>
      </c>
      <c r="CS30" s="646"/>
      <c r="CT30" s="646"/>
      <c r="CU30" s="646"/>
      <c r="CV30" s="646"/>
      <c r="CW30" s="646"/>
      <c r="CX30" s="646"/>
      <c r="CY30" s="647"/>
      <c r="CZ30" s="650">
        <v>9.1999999999999993</v>
      </c>
      <c r="DA30" s="679"/>
      <c r="DB30" s="679"/>
      <c r="DC30" s="683"/>
      <c r="DD30" s="654">
        <v>1481497</v>
      </c>
      <c r="DE30" s="646"/>
      <c r="DF30" s="646"/>
      <c r="DG30" s="646"/>
      <c r="DH30" s="646"/>
      <c r="DI30" s="646"/>
      <c r="DJ30" s="646"/>
      <c r="DK30" s="647"/>
      <c r="DL30" s="654">
        <v>1481497</v>
      </c>
      <c r="DM30" s="646"/>
      <c r="DN30" s="646"/>
      <c r="DO30" s="646"/>
      <c r="DP30" s="646"/>
      <c r="DQ30" s="646"/>
      <c r="DR30" s="646"/>
      <c r="DS30" s="646"/>
      <c r="DT30" s="646"/>
      <c r="DU30" s="646"/>
      <c r="DV30" s="647"/>
      <c r="DW30" s="650">
        <v>15.6</v>
      </c>
      <c r="DX30" s="679"/>
      <c r="DY30" s="679"/>
      <c r="DZ30" s="679"/>
      <c r="EA30" s="679"/>
      <c r="EB30" s="679"/>
      <c r="EC30" s="680"/>
    </row>
    <row r="31" spans="2:133" ht="11.25" customHeight="1">
      <c r="B31" s="642" t="s">
        <v>309</v>
      </c>
      <c r="C31" s="643"/>
      <c r="D31" s="643"/>
      <c r="E31" s="643"/>
      <c r="F31" s="643"/>
      <c r="G31" s="643"/>
      <c r="H31" s="643"/>
      <c r="I31" s="643"/>
      <c r="J31" s="643"/>
      <c r="K31" s="643"/>
      <c r="L31" s="643"/>
      <c r="M31" s="643"/>
      <c r="N31" s="643"/>
      <c r="O31" s="643"/>
      <c r="P31" s="643"/>
      <c r="Q31" s="644"/>
      <c r="R31" s="645">
        <v>1994747</v>
      </c>
      <c r="S31" s="646"/>
      <c r="T31" s="646"/>
      <c r="U31" s="646"/>
      <c r="V31" s="646"/>
      <c r="W31" s="646"/>
      <c r="X31" s="646"/>
      <c r="Y31" s="647"/>
      <c r="Z31" s="648">
        <v>11.8</v>
      </c>
      <c r="AA31" s="648"/>
      <c r="AB31" s="648"/>
      <c r="AC31" s="648"/>
      <c r="AD31" s="649" t="s">
        <v>241</v>
      </c>
      <c r="AE31" s="649"/>
      <c r="AF31" s="649"/>
      <c r="AG31" s="649"/>
      <c r="AH31" s="649"/>
      <c r="AI31" s="649"/>
      <c r="AJ31" s="649"/>
      <c r="AK31" s="649"/>
      <c r="AL31" s="650" t="s">
        <v>241</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13">
        <v>99.6</v>
      </c>
      <c r="BH31" s="700"/>
      <c r="BI31" s="700"/>
      <c r="BJ31" s="700"/>
      <c r="BK31" s="700"/>
      <c r="BL31" s="700"/>
      <c r="BM31" s="640">
        <v>98.8</v>
      </c>
      <c r="BN31" s="700"/>
      <c r="BO31" s="700"/>
      <c r="BP31" s="700"/>
      <c r="BQ31" s="701"/>
      <c r="BR31" s="713">
        <v>99.5</v>
      </c>
      <c r="BS31" s="700"/>
      <c r="BT31" s="700"/>
      <c r="BU31" s="700"/>
      <c r="BV31" s="700"/>
      <c r="BW31" s="700"/>
      <c r="BX31" s="640">
        <v>98.6</v>
      </c>
      <c r="BY31" s="700"/>
      <c r="BZ31" s="700"/>
      <c r="CA31" s="700"/>
      <c r="CB31" s="701"/>
      <c r="CD31" s="687"/>
      <c r="CE31" s="688"/>
      <c r="CF31" s="660" t="s">
        <v>312</v>
      </c>
      <c r="CG31" s="661"/>
      <c r="CH31" s="661"/>
      <c r="CI31" s="661"/>
      <c r="CJ31" s="661"/>
      <c r="CK31" s="661"/>
      <c r="CL31" s="661"/>
      <c r="CM31" s="661"/>
      <c r="CN31" s="661"/>
      <c r="CO31" s="661"/>
      <c r="CP31" s="661"/>
      <c r="CQ31" s="662"/>
      <c r="CR31" s="645">
        <v>73618</v>
      </c>
      <c r="CS31" s="681"/>
      <c r="CT31" s="681"/>
      <c r="CU31" s="681"/>
      <c r="CV31" s="681"/>
      <c r="CW31" s="681"/>
      <c r="CX31" s="681"/>
      <c r="CY31" s="682"/>
      <c r="CZ31" s="650">
        <v>0.5</v>
      </c>
      <c r="DA31" s="679"/>
      <c r="DB31" s="679"/>
      <c r="DC31" s="683"/>
      <c r="DD31" s="654">
        <v>70419</v>
      </c>
      <c r="DE31" s="681"/>
      <c r="DF31" s="681"/>
      <c r="DG31" s="681"/>
      <c r="DH31" s="681"/>
      <c r="DI31" s="681"/>
      <c r="DJ31" s="681"/>
      <c r="DK31" s="682"/>
      <c r="DL31" s="654">
        <v>70419</v>
      </c>
      <c r="DM31" s="681"/>
      <c r="DN31" s="681"/>
      <c r="DO31" s="681"/>
      <c r="DP31" s="681"/>
      <c r="DQ31" s="681"/>
      <c r="DR31" s="681"/>
      <c r="DS31" s="681"/>
      <c r="DT31" s="681"/>
      <c r="DU31" s="681"/>
      <c r="DV31" s="682"/>
      <c r="DW31" s="650">
        <v>0.7</v>
      </c>
      <c r="DX31" s="679"/>
      <c r="DY31" s="679"/>
      <c r="DZ31" s="679"/>
      <c r="EA31" s="679"/>
      <c r="EB31" s="679"/>
      <c r="EC31" s="680"/>
    </row>
    <row r="32" spans="2:133" ht="11.25" customHeight="1">
      <c r="B32" s="691" t="s">
        <v>313</v>
      </c>
      <c r="C32" s="692"/>
      <c r="D32" s="692"/>
      <c r="E32" s="692"/>
      <c r="F32" s="692"/>
      <c r="G32" s="692"/>
      <c r="H32" s="692"/>
      <c r="I32" s="692"/>
      <c r="J32" s="692"/>
      <c r="K32" s="692"/>
      <c r="L32" s="692"/>
      <c r="M32" s="692"/>
      <c r="N32" s="692"/>
      <c r="O32" s="692"/>
      <c r="P32" s="692"/>
      <c r="Q32" s="693"/>
      <c r="R32" s="645">
        <v>690</v>
      </c>
      <c r="S32" s="646"/>
      <c r="T32" s="646"/>
      <c r="U32" s="646"/>
      <c r="V32" s="646"/>
      <c r="W32" s="646"/>
      <c r="X32" s="646"/>
      <c r="Y32" s="647"/>
      <c r="Z32" s="648">
        <v>0</v>
      </c>
      <c r="AA32" s="648"/>
      <c r="AB32" s="648"/>
      <c r="AC32" s="648"/>
      <c r="AD32" s="649">
        <v>690</v>
      </c>
      <c r="AE32" s="649"/>
      <c r="AF32" s="649"/>
      <c r="AG32" s="649"/>
      <c r="AH32" s="649"/>
      <c r="AI32" s="649"/>
      <c r="AJ32" s="649"/>
      <c r="AK32" s="649"/>
      <c r="AL32" s="650">
        <v>0</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99.7</v>
      </c>
      <c r="BH32" s="681"/>
      <c r="BI32" s="681"/>
      <c r="BJ32" s="681"/>
      <c r="BK32" s="681"/>
      <c r="BL32" s="681"/>
      <c r="BM32" s="651">
        <v>99.2</v>
      </c>
      <c r="BN32" s="711"/>
      <c r="BO32" s="711"/>
      <c r="BP32" s="711"/>
      <c r="BQ32" s="712"/>
      <c r="BR32" s="714">
        <v>99.5</v>
      </c>
      <c r="BS32" s="681"/>
      <c r="BT32" s="681"/>
      <c r="BU32" s="681"/>
      <c r="BV32" s="681"/>
      <c r="BW32" s="681"/>
      <c r="BX32" s="651">
        <v>98.9</v>
      </c>
      <c r="BY32" s="711"/>
      <c r="BZ32" s="711"/>
      <c r="CA32" s="711"/>
      <c r="CB32" s="712"/>
      <c r="CD32" s="689"/>
      <c r="CE32" s="690"/>
      <c r="CF32" s="660" t="s">
        <v>316</v>
      </c>
      <c r="CG32" s="661"/>
      <c r="CH32" s="661"/>
      <c r="CI32" s="661"/>
      <c r="CJ32" s="661"/>
      <c r="CK32" s="661"/>
      <c r="CL32" s="661"/>
      <c r="CM32" s="661"/>
      <c r="CN32" s="661"/>
      <c r="CO32" s="661"/>
      <c r="CP32" s="661"/>
      <c r="CQ32" s="662"/>
      <c r="CR32" s="645" t="s">
        <v>184</v>
      </c>
      <c r="CS32" s="646"/>
      <c r="CT32" s="646"/>
      <c r="CU32" s="646"/>
      <c r="CV32" s="646"/>
      <c r="CW32" s="646"/>
      <c r="CX32" s="646"/>
      <c r="CY32" s="647"/>
      <c r="CZ32" s="650" t="s">
        <v>184</v>
      </c>
      <c r="DA32" s="679"/>
      <c r="DB32" s="679"/>
      <c r="DC32" s="683"/>
      <c r="DD32" s="654" t="s">
        <v>241</v>
      </c>
      <c r="DE32" s="646"/>
      <c r="DF32" s="646"/>
      <c r="DG32" s="646"/>
      <c r="DH32" s="646"/>
      <c r="DI32" s="646"/>
      <c r="DJ32" s="646"/>
      <c r="DK32" s="647"/>
      <c r="DL32" s="654" t="s">
        <v>184</v>
      </c>
      <c r="DM32" s="646"/>
      <c r="DN32" s="646"/>
      <c r="DO32" s="646"/>
      <c r="DP32" s="646"/>
      <c r="DQ32" s="646"/>
      <c r="DR32" s="646"/>
      <c r="DS32" s="646"/>
      <c r="DT32" s="646"/>
      <c r="DU32" s="646"/>
      <c r="DV32" s="647"/>
      <c r="DW32" s="650" t="s">
        <v>241</v>
      </c>
      <c r="DX32" s="679"/>
      <c r="DY32" s="679"/>
      <c r="DZ32" s="679"/>
      <c r="EA32" s="679"/>
      <c r="EB32" s="679"/>
      <c r="EC32" s="680"/>
    </row>
    <row r="33" spans="2:133" ht="11.25" customHeight="1">
      <c r="B33" s="642" t="s">
        <v>317</v>
      </c>
      <c r="C33" s="643"/>
      <c r="D33" s="643"/>
      <c r="E33" s="643"/>
      <c r="F33" s="643"/>
      <c r="G33" s="643"/>
      <c r="H33" s="643"/>
      <c r="I33" s="643"/>
      <c r="J33" s="643"/>
      <c r="K33" s="643"/>
      <c r="L33" s="643"/>
      <c r="M33" s="643"/>
      <c r="N33" s="643"/>
      <c r="O33" s="643"/>
      <c r="P33" s="643"/>
      <c r="Q33" s="644"/>
      <c r="R33" s="645">
        <v>1132876</v>
      </c>
      <c r="S33" s="646"/>
      <c r="T33" s="646"/>
      <c r="U33" s="646"/>
      <c r="V33" s="646"/>
      <c r="W33" s="646"/>
      <c r="X33" s="646"/>
      <c r="Y33" s="647"/>
      <c r="Z33" s="648">
        <v>6.7</v>
      </c>
      <c r="AA33" s="648"/>
      <c r="AB33" s="648"/>
      <c r="AC33" s="648"/>
      <c r="AD33" s="649" t="s">
        <v>184</v>
      </c>
      <c r="AE33" s="649"/>
      <c r="AF33" s="649"/>
      <c r="AG33" s="649"/>
      <c r="AH33" s="649"/>
      <c r="AI33" s="649"/>
      <c r="AJ33" s="649"/>
      <c r="AK33" s="649"/>
      <c r="AL33" s="650" t="s">
        <v>241</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99.5</v>
      </c>
      <c r="BH33" s="716"/>
      <c r="BI33" s="716"/>
      <c r="BJ33" s="716"/>
      <c r="BK33" s="716"/>
      <c r="BL33" s="716"/>
      <c r="BM33" s="717">
        <v>98.5</v>
      </c>
      <c r="BN33" s="716"/>
      <c r="BO33" s="716"/>
      <c r="BP33" s="716"/>
      <c r="BQ33" s="718"/>
      <c r="BR33" s="715">
        <v>99.5</v>
      </c>
      <c r="BS33" s="716"/>
      <c r="BT33" s="716"/>
      <c r="BU33" s="716"/>
      <c r="BV33" s="716"/>
      <c r="BW33" s="716"/>
      <c r="BX33" s="717">
        <v>98.4</v>
      </c>
      <c r="BY33" s="716"/>
      <c r="BZ33" s="716"/>
      <c r="CA33" s="716"/>
      <c r="CB33" s="718"/>
      <c r="CD33" s="660" t="s">
        <v>319</v>
      </c>
      <c r="CE33" s="661"/>
      <c r="CF33" s="661"/>
      <c r="CG33" s="661"/>
      <c r="CH33" s="661"/>
      <c r="CI33" s="661"/>
      <c r="CJ33" s="661"/>
      <c r="CK33" s="661"/>
      <c r="CL33" s="661"/>
      <c r="CM33" s="661"/>
      <c r="CN33" s="661"/>
      <c r="CO33" s="661"/>
      <c r="CP33" s="661"/>
      <c r="CQ33" s="662"/>
      <c r="CR33" s="645">
        <v>6579536</v>
      </c>
      <c r="CS33" s="681"/>
      <c r="CT33" s="681"/>
      <c r="CU33" s="681"/>
      <c r="CV33" s="681"/>
      <c r="CW33" s="681"/>
      <c r="CX33" s="681"/>
      <c r="CY33" s="682"/>
      <c r="CZ33" s="650">
        <v>40.6</v>
      </c>
      <c r="DA33" s="679"/>
      <c r="DB33" s="679"/>
      <c r="DC33" s="683"/>
      <c r="DD33" s="654">
        <v>5293726</v>
      </c>
      <c r="DE33" s="681"/>
      <c r="DF33" s="681"/>
      <c r="DG33" s="681"/>
      <c r="DH33" s="681"/>
      <c r="DI33" s="681"/>
      <c r="DJ33" s="681"/>
      <c r="DK33" s="682"/>
      <c r="DL33" s="654">
        <v>4174240</v>
      </c>
      <c r="DM33" s="681"/>
      <c r="DN33" s="681"/>
      <c r="DO33" s="681"/>
      <c r="DP33" s="681"/>
      <c r="DQ33" s="681"/>
      <c r="DR33" s="681"/>
      <c r="DS33" s="681"/>
      <c r="DT33" s="681"/>
      <c r="DU33" s="681"/>
      <c r="DV33" s="682"/>
      <c r="DW33" s="650">
        <v>44</v>
      </c>
      <c r="DX33" s="679"/>
      <c r="DY33" s="679"/>
      <c r="DZ33" s="679"/>
      <c r="EA33" s="679"/>
      <c r="EB33" s="679"/>
      <c r="EC33" s="680"/>
    </row>
    <row r="34" spans="2:133" ht="11.25" customHeight="1">
      <c r="B34" s="642" t="s">
        <v>320</v>
      </c>
      <c r="C34" s="643"/>
      <c r="D34" s="643"/>
      <c r="E34" s="643"/>
      <c r="F34" s="643"/>
      <c r="G34" s="643"/>
      <c r="H34" s="643"/>
      <c r="I34" s="643"/>
      <c r="J34" s="643"/>
      <c r="K34" s="643"/>
      <c r="L34" s="643"/>
      <c r="M34" s="643"/>
      <c r="N34" s="643"/>
      <c r="O34" s="643"/>
      <c r="P34" s="643"/>
      <c r="Q34" s="644"/>
      <c r="R34" s="645">
        <v>28332</v>
      </c>
      <c r="S34" s="646"/>
      <c r="T34" s="646"/>
      <c r="U34" s="646"/>
      <c r="V34" s="646"/>
      <c r="W34" s="646"/>
      <c r="X34" s="646"/>
      <c r="Y34" s="647"/>
      <c r="Z34" s="648">
        <v>0.2</v>
      </c>
      <c r="AA34" s="648"/>
      <c r="AB34" s="648"/>
      <c r="AC34" s="648"/>
      <c r="AD34" s="649" t="s">
        <v>241</v>
      </c>
      <c r="AE34" s="649"/>
      <c r="AF34" s="649"/>
      <c r="AG34" s="649"/>
      <c r="AH34" s="649"/>
      <c r="AI34" s="649"/>
      <c r="AJ34" s="649"/>
      <c r="AK34" s="649"/>
      <c r="AL34" s="650" t="s">
        <v>241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2392559</v>
      </c>
      <c r="CS34" s="646"/>
      <c r="CT34" s="646"/>
      <c r="CU34" s="646"/>
      <c r="CV34" s="646"/>
      <c r="CW34" s="646"/>
      <c r="CX34" s="646"/>
      <c r="CY34" s="647"/>
      <c r="CZ34" s="650">
        <v>14.8</v>
      </c>
      <c r="DA34" s="679"/>
      <c r="DB34" s="679"/>
      <c r="DC34" s="683"/>
      <c r="DD34" s="654">
        <v>1900294</v>
      </c>
      <c r="DE34" s="646"/>
      <c r="DF34" s="646"/>
      <c r="DG34" s="646"/>
      <c r="DH34" s="646"/>
      <c r="DI34" s="646"/>
      <c r="DJ34" s="646"/>
      <c r="DK34" s="647"/>
      <c r="DL34" s="654">
        <v>1745203</v>
      </c>
      <c r="DM34" s="646"/>
      <c r="DN34" s="646"/>
      <c r="DO34" s="646"/>
      <c r="DP34" s="646"/>
      <c r="DQ34" s="646"/>
      <c r="DR34" s="646"/>
      <c r="DS34" s="646"/>
      <c r="DT34" s="646"/>
      <c r="DU34" s="646"/>
      <c r="DV34" s="647"/>
      <c r="DW34" s="650">
        <v>18.399999999999999</v>
      </c>
      <c r="DX34" s="679"/>
      <c r="DY34" s="679"/>
      <c r="DZ34" s="679"/>
      <c r="EA34" s="679"/>
      <c r="EB34" s="679"/>
      <c r="EC34" s="680"/>
    </row>
    <row r="35" spans="2:133" ht="11.25" customHeight="1">
      <c r="B35" s="642" t="s">
        <v>322</v>
      </c>
      <c r="C35" s="643"/>
      <c r="D35" s="643"/>
      <c r="E35" s="643"/>
      <c r="F35" s="643"/>
      <c r="G35" s="643"/>
      <c r="H35" s="643"/>
      <c r="I35" s="643"/>
      <c r="J35" s="643"/>
      <c r="K35" s="643"/>
      <c r="L35" s="643"/>
      <c r="M35" s="643"/>
      <c r="N35" s="643"/>
      <c r="O35" s="643"/>
      <c r="P35" s="643"/>
      <c r="Q35" s="644"/>
      <c r="R35" s="645">
        <v>8267</v>
      </c>
      <c r="S35" s="646"/>
      <c r="T35" s="646"/>
      <c r="U35" s="646"/>
      <c r="V35" s="646"/>
      <c r="W35" s="646"/>
      <c r="X35" s="646"/>
      <c r="Y35" s="647"/>
      <c r="Z35" s="648">
        <v>0</v>
      </c>
      <c r="AA35" s="648"/>
      <c r="AB35" s="648"/>
      <c r="AC35" s="648"/>
      <c r="AD35" s="649" t="s">
        <v>184</v>
      </c>
      <c r="AE35" s="649"/>
      <c r="AF35" s="649"/>
      <c r="AG35" s="649"/>
      <c r="AH35" s="649"/>
      <c r="AI35" s="649"/>
      <c r="AJ35" s="649"/>
      <c r="AK35" s="649"/>
      <c r="AL35" s="650" t="s">
        <v>184</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229595</v>
      </c>
      <c r="CS35" s="681"/>
      <c r="CT35" s="681"/>
      <c r="CU35" s="681"/>
      <c r="CV35" s="681"/>
      <c r="CW35" s="681"/>
      <c r="CX35" s="681"/>
      <c r="CY35" s="682"/>
      <c r="CZ35" s="650">
        <v>1.4</v>
      </c>
      <c r="DA35" s="679"/>
      <c r="DB35" s="679"/>
      <c r="DC35" s="683"/>
      <c r="DD35" s="654">
        <v>203211</v>
      </c>
      <c r="DE35" s="681"/>
      <c r="DF35" s="681"/>
      <c r="DG35" s="681"/>
      <c r="DH35" s="681"/>
      <c r="DI35" s="681"/>
      <c r="DJ35" s="681"/>
      <c r="DK35" s="682"/>
      <c r="DL35" s="654">
        <v>177201</v>
      </c>
      <c r="DM35" s="681"/>
      <c r="DN35" s="681"/>
      <c r="DO35" s="681"/>
      <c r="DP35" s="681"/>
      <c r="DQ35" s="681"/>
      <c r="DR35" s="681"/>
      <c r="DS35" s="681"/>
      <c r="DT35" s="681"/>
      <c r="DU35" s="681"/>
      <c r="DV35" s="682"/>
      <c r="DW35" s="650">
        <v>1.9</v>
      </c>
      <c r="DX35" s="679"/>
      <c r="DY35" s="679"/>
      <c r="DZ35" s="679"/>
      <c r="EA35" s="679"/>
      <c r="EB35" s="679"/>
      <c r="EC35" s="680"/>
    </row>
    <row r="36" spans="2:133" ht="11.25" customHeight="1">
      <c r="B36" s="642" t="s">
        <v>326</v>
      </c>
      <c r="C36" s="643"/>
      <c r="D36" s="643"/>
      <c r="E36" s="643"/>
      <c r="F36" s="643"/>
      <c r="G36" s="643"/>
      <c r="H36" s="643"/>
      <c r="I36" s="643"/>
      <c r="J36" s="643"/>
      <c r="K36" s="643"/>
      <c r="L36" s="643"/>
      <c r="M36" s="643"/>
      <c r="N36" s="643"/>
      <c r="O36" s="643"/>
      <c r="P36" s="643"/>
      <c r="Q36" s="644"/>
      <c r="R36" s="645">
        <v>764568</v>
      </c>
      <c r="S36" s="646"/>
      <c r="T36" s="646"/>
      <c r="U36" s="646"/>
      <c r="V36" s="646"/>
      <c r="W36" s="646"/>
      <c r="X36" s="646"/>
      <c r="Y36" s="647"/>
      <c r="Z36" s="648">
        <v>4.5</v>
      </c>
      <c r="AA36" s="648"/>
      <c r="AB36" s="648"/>
      <c r="AC36" s="648"/>
      <c r="AD36" s="649" t="s">
        <v>241</v>
      </c>
      <c r="AE36" s="649"/>
      <c r="AF36" s="649"/>
      <c r="AG36" s="649"/>
      <c r="AH36" s="649"/>
      <c r="AI36" s="649"/>
      <c r="AJ36" s="649"/>
      <c r="AK36" s="649"/>
      <c r="AL36" s="650" t="s">
        <v>241</v>
      </c>
      <c r="AM36" s="651"/>
      <c r="AN36" s="651"/>
      <c r="AO36" s="652"/>
      <c r="AP36" s="235"/>
      <c r="AQ36" s="719" t="s">
        <v>327</v>
      </c>
      <c r="AR36" s="720"/>
      <c r="AS36" s="720"/>
      <c r="AT36" s="720"/>
      <c r="AU36" s="720"/>
      <c r="AV36" s="720"/>
      <c r="AW36" s="720"/>
      <c r="AX36" s="720"/>
      <c r="AY36" s="721"/>
      <c r="AZ36" s="634">
        <v>2338993</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616540</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1148465</v>
      </c>
      <c r="CS36" s="646"/>
      <c r="CT36" s="646"/>
      <c r="CU36" s="646"/>
      <c r="CV36" s="646"/>
      <c r="CW36" s="646"/>
      <c r="CX36" s="646"/>
      <c r="CY36" s="647"/>
      <c r="CZ36" s="650">
        <v>7.1</v>
      </c>
      <c r="DA36" s="679"/>
      <c r="DB36" s="679"/>
      <c r="DC36" s="683"/>
      <c r="DD36" s="654">
        <v>694824</v>
      </c>
      <c r="DE36" s="646"/>
      <c r="DF36" s="646"/>
      <c r="DG36" s="646"/>
      <c r="DH36" s="646"/>
      <c r="DI36" s="646"/>
      <c r="DJ36" s="646"/>
      <c r="DK36" s="647"/>
      <c r="DL36" s="654">
        <v>611500</v>
      </c>
      <c r="DM36" s="646"/>
      <c r="DN36" s="646"/>
      <c r="DO36" s="646"/>
      <c r="DP36" s="646"/>
      <c r="DQ36" s="646"/>
      <c r="DR36" s="646"/>
      <c r="DS36" s="646"/>
      <c r="DT36" s="646"/>
      <c r="DU36" s="646"/>
      <c r="DV36" s="647"/>
      <c r="DW36" s="650">
        <v>6.4</v>
      </c>
      <c r="DX36" s="679"/>
      <c r="DY36" s="679"/>
      <c r="DZ36" s="679"/>
      <c r="EA36" s="679"/>
      <c r="EB36" s="679"/>
      <c r="EC36" s="680"/>
    </row>
    <row r="37" spans="2:133" ht="11.25" customHeight="1">
      <c r="B37" s="642" t="s">
        <v>330</v>
      </c>
      <c r="C37" s="643"/>
      <c r="D37" s="643"/>
      <c r="E37" s="643"/>
      <c r="F37" s="643"/>
      <c r="G37" s="643"/>
      <c r="H37" s="643"/>
      <c r="I37" s="643"/>
      <c r="J37" s="643"/>
      <c r="K37" s="643"/>
      <c r="L37" s="643"/>
      <c r="M37" s="643"/>
      <c r="N37" s="643"/>
      <c r="O37" s="643"/>
      <c r="P37" s="643"/>
      <c r="Q37" s="644"/>
      <c r="R37" s="645">
        <v>925681</v>
      </c>
      <c r="S37" s="646"/>
      <c r="T37" s="646"/>
      <c r="U37" s="646"/>
      <c r="V37" s="646"/>
      <c r="W37" s="646"/>
      <c r="X37" s="646"/>
      <c r="Y37" s="647"/>
      <c r="Z37" s="648">
        <v>5.5</v>
      </c>
      <c r="AA37" s="648"/>
      <c r="AB37" s="648"/>
      <c r="AC37" s="648"/>
      <c r="AD37" s="649" t="s">
        <v>184</v>
      </c>
      <c r="AE37" s="649"/>
      <c r="AF37" s="649"/>
      <c r="AG37" s="649"/>
      <c r="AH37" s="649"/>
      <c r="AI37" s="649"/>
      <c r="AJ37" s="649"/>
      <c r="AK37" s="649"/>
      <c r="AL37" s="650" t="s">
        <v>184</v>
      </c>
      <c r="AM37" s="651"/>
      <c r="AN37" s="651"/>
      <c r="AO37" s="652"/>
      <c r="AQ37" s="723" t="s">
        <v>331</v>
      </c>
      <c r="AR37" s="724"/>
      <c r="AS37" s="724"/>
      <c r="AT37" s="724"/>
      <c r="AU37" s="724"/>
      <c r="AV37" s="724"/>
      <c r="AW37" s="724"/>
      <c r="AX37" s="724"/>
      <c r="AY37" s="725"/>
      <c r="AZ37" s="645">
        <v>534857</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564363</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116942</v>
      </c>
      <c r="CS37" s="681"/>
      <c r="CT37" s="681"/>
      <c r="CU37" s="681"/>
      <c r="CV37" s="681"/>
      <c r="CW37" s="681"/>
      <c r="CX37" s="681"/>
      <c r="CY37" s="682"/>
      <c r="CZ37" s="650">
        <v>0.7</v>
      </c>
      <c r="DA37" s="679"/>
      <c r="DB37" s="679"/>
      <c r="DC37" s="683"/>
      <c r="DD37" s="654">
        <v>109865</v>
      </c>
      <c r="DE37" s="681"/>
      <c r="DF37" s="681"/>
      <c r="DG37" s="681"/>
      <c r="DH37" s="681"/>
      <c r="DI37" s="681"/>
      <c r="DJ37" s="681"/>
      <c r="DK37" s="682"/>
      <c r="DL37" s="654">
        <v>109865</v>
      </c>
      <c r="DM37" s="681"/>
      <c r="DN37" s="681"/>
      <c r="DO37" s="681"/>
      <c r="DP37" s="681"/>
      <c r="DQ37" s="681"/>
      <c r="DR37" s="681"/>
      <c r="DS37" s="681"/>
      <c r="DT37" s="681"/>
      <c r="DU37" s="681"/>
      <c r="DV37" s="682"/>
      <c r="DW37" s="650">
        <v>1.2</v>
      </c>
      <c r="DX37" s="679"/>
      <c r="DY37" s="679"/>
      <c r="DZ37" s="679"/>
      <c r="EA37" s="679"/>
      <c r="EB37" s="679"/>
      <c r="EC37" s="680"/>
    </row>
    <row r="38" spans="2:133" ht="11.25" customHeight="1">
      <c r="B38" s="642" t="s">
        <v>334</v>
      </c>
      <c r="C38" s="643"/>
      <c r="D38" s="643"/>
      <c r="E38" s="643"/>
      <c r="F38" s="643"/>
      <c r="G38" s="643"/>
      <c r="H38" s="643"/>
      <c r="I38" s="643"/>
      <c r="J38" s="643"/>
      <c r="K38" s="643"/>
      <c r="L38" s="643"/>
      <c r="M38" s="643"/>
      <c r="N38" s="643"/>
      <c r="O38" s="643"/>
      <c r="P38" s="643"/>
      <c r="Q38" s="644"/>
      <c r="R38" s="645">
        <v>347081</v>
      </c>
      <c r="S38" s="646"/>
      <c r="T38" s="646"/>
      <c r="U38" s="646"/>
      <c r="V38" s="646"/>
      <c r="W38" s="646"/>
      <c r="X38" s="646"/>
      <c r="Y38" s="647"/>
      <c r="Z38" s="648">
        <v>2.1</v>
      </c>
      <c r="AA38" s="648"/>
      <c r="AB38" s="648"/>
      <c r="AC38" s="648"/>
      <c r="AD38" s="649">
        <v>11737</v>
      </c>
      <c r="AE38" s="649"/>
      <c r="AF38" s="649"/>
      <c r="AG38" s="649"/>
      <c r="AH38" s="649"/>
      <c r="AI38" s="649"/>
      <c r="AJ38" s="649"/>
      <c r="AK38" s="649"/>
      <c r="AL38" s="650">
        <v>0.1</v>
      </c>
      <c r="AM38" s="651"/>
      <c r="AN38" s="651"/>
      <c r="AO38" s="652"/>
      <c r="AQ38" s="723" t="s">
        <v>335</v>
      </c>
      <c r="AR38" s="724"/>
      <c r="AS38" s="724"/>
      <c r="AT38" s="724"/>
      <c r="AU38" s="724"/>
      <c r="AV38" s="724"/>
      <c r="AW38" s="724"/>
      <c r="AX38" s="724"/>
      <c r="AY38" s="725"/>
      <c r="AZ38" s="645">
        <v>363570</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4382</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1975423</v>
      </c>
      <c r="CS38" s="646"/>
      <c r="CT38" s="646"/>
      <c r="CU38" s="646"/>
      <c r="CV38" s="646"/>
      <c r="CW38" s="646"/>
      <c r="CX38" s="646"/>
      <c r="CY38" s="647"/>
      <c r="CZ38" s="650">
        <v>12.2</v>
      </c>
      <c r="DA38" s="679"/>
      <c r="DB38" s="679"/>
      <c r="DC38" s="683"/>
      <c r="DD38" s="654">
        <v>1727112</v>
      </c>
      <c r="DE38" s="646"/>
      <c r="DF38" s="646"/>
      <c r="DG38" s="646"/>
      <c r="DH38" s="646"/>
      <c r="DI38" s="646"/>
      <c r="DJ38" s="646"/>
      <c r="DK38" s="647"/>
      <c r="DL38" s="654">
        <v>1640336</v>
      </c>
      <c r="DM38" s="646"/>
      <c r="DN38" s="646"/>
      <c r="DO38" s="646"/>
      <c r="DP38" s="646"/>
      <c r="DQ38" s="646"/>
      <c r="DR38" s="646"/>
      <c r="DS38" s="646"/>
      <c r="DT38" s="646"/>
      <c r="DU38" s="646"/>
      <c r="DV38" s="647"/>
      <c r="DW38" s="650">
        <v>17.3</v>
      </c>
      <c r="DX38" s="679"/>
      <c r="DY38" s="679"/>
      <c r="DZ38" s="679"/>
      <c r="EA38" s="679"/>
      <c r="EB38" s="679"/>
      <c r="EC38" s="680"/>
    </row>
    <row r="39" spans="2:133" ht="11.25" customHeight="1">
      <c r="B39" s="642" t="s">
        <v>338</v>
      </c>
      <c r="C39" s="643"/>
      <c r="D39" s="643"/>
      <c r="E39" s="643"/>
      <c r="F39" s="643"/>
      <c r="G39" s="643"/>
      <c r="H39" s="643"/>
      <c r="I39" s="643"/>
      <c r="J39" s="643"/>
      <c r="K39" s="643"/>
      <c r="L39" s="643"/>
      <c r="M39" s="643"/>
      <c r="N39" s="643"/>
      <c r="O39" s="643"/>
      <c r="P39" s="643"/>
      <c r="Q39" s="644"/>
      <c r="R39" s="645">
        <v>1952800</v>
      </c>
      <c r="S39" s="646"/>
      <c r="T39" s="646"/>
      <c r="U39" s="646"/>
      <c r="V39" s="646"/>
      <c r="W39" s="646"/>
      <c r="X39" s="646"/>
      <c r="Y39" s="647"/>
      <c r="Z39" s="648">
        <v>11.6</v>
      </c>
      <c r="AA39" s="648"/>
      <c r="AB39" s="648"/>
      <c r="AC39" s="648"/>
      <c r="AD39" s="649" t="s">
        <v>184</v>
      </c>
      <c r="AE39" s="649"/>
      <c r="AF39" s="649"/>
      <c r="AG39" s="649"/>
      <c r="AH39" s="649"/>
      <c r="AI39" s="649"/>
      <c r="AJ39" s="649"/>
      <c r="AK39" s="649"/>
      <c r="AL39" s="650" t="s">
        <v>241</v>
      </c>
      <c r="AM39" s="651"/>
      <c r="AN39" s="651"/>
      <c r="AO39" s="652"/>
      <c r="AQ39" s="723" t="s">
        <v>339</v>
      </c>
      <c r="AR39" s="724"/>
      <c r="AS39" s="724"/>
      <c r="AT39" s="724"/>
      <c r="AU39" s="724"/>
      <c r="AV39" s="724"/>
      <c r="AW39" s="724"/>
      <c r="AX39" s="724"/>
      <c r="AY39" s="725"/>
      <c r="AZ39" s="645" t="s">
        <v>241</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6750</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513412</v>
      </c>
      <c r="CS39" s="681"/>
      <c r="CT39" s="681"/>
      <c r="CU39" s="681"/>
      <c r="CV39" s="681"/>
      <c r="CW39" s="681"/>
      <c r="CX39" s="681"/>
      <c r="CY39" s="682"/>
      <c r="CZ39" s="650">
        <v>3.2</v>
      </c>
      <c r="DA39" s="679"/>
      <c r="DB39" s="679"/>
      <c r="DC39" s="683"/>
      <c r="DD39" s="654">
        <v>508303</v>
      </c>
      <c r="DE39" s="681"/>
      <c r="DF39" s="681"/>
      <c r="DG39" s="681"/>
      <c r="DH39" s="681"/>
      <c r="DI39" s="681"/>
      <c r="DJ39" s="681"/>
      <c r="DK39" s="682"/>
      <c r="DL39" s="654" t="s">
        <v>241</v>
      </c>
      <c r="DM39" s="681"/>
      <c r="DN39" s="681"/>
      <c r="DO39" s="681"/>
      <c r="DP39" s="681"/>
      <c r="DQ39" s="681"/>
      <c r="DR39" s="681"/>
      <c r="DS39" s="681"/>
      <c r="DT39" s="681"/>
      <c r="DU39" s="681"/>
      <c r="DV39" s="682"/>
      <c r="DW39" s="650" t="s">
        <v>241</v>
      </c>
      <c r="DX39" s="679"/>
      <c r="DY39" s="679"/>
      <c r="DZ39" s="679"/>
      <c r="EA39" s="679"/>
      <c r="EB39" s="679"/>
      <c r="EC39" s="680"/>
    </row>
    <row r="40" spans="2:133" ht="11.25" customHeight="1">
      <c r="B40" s="642" t="s">
        <v>342</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241</v>
      </c>
      <c r="AA40" s="648"/>
      <c r="AB40" s="648"/>
      <c r="AC40" s="648"/>
      <c r="AD40" s="649" t="s">
        <v>241</v>
      </c>
      <c r="AE40" s="649"/>
      <c r="AF40" s="649"/>
      <c r="AG40" s="649"/>
      <c r="AH40" s="649"/>
      <c r="AI40" s="649"/>
      <c r="AJ40" s="649"/>
      <c r="AK40" s="649"/>
      <c r="AL40" s="650" t="s">
        <v>241</v>
      </c>
      <c r="AM40" s="651"/>
      <c r="AN40" s="651"/>
      <c r="AO40" s="652"/>
      <c r="AQ40" s="723" t="s">
        <v>343</v>
      </c>
      <c r="AR40" s="724"/>
      <c r="AS40" s="724"/>
      <c r="AT40" s="724"/>
      <c r="AU40" s="724"/>
      <c r="AV40" s="724"/>
      <c r="AW40" s="724"/>
      <c r="AX40" s="724"/>
      <c r="AY40" s="725"/>
      <c r="AZ40" s="645" t="s">
        <v>241</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85</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320082</v>
      </c>
      <c r="CS40" s="646"/>
      <c r="CT40" s="646"/>
      <c r="CU40" s="646"/>
      <c r="CV40" s="646"/>
      <c r="CW40" s="646"/>
      <c r="CX40" s="646"/>
      <c r="CY40" s="647"/>
      <c r="CZ40" s="650">
        <v>2</v>
      </c>
      <c r="DA40" s="679"/>
      <c r="DB40" s="679"/>
      <c r="DC40" s="683"/>
      <c r="DD40" s="654">
        <v>259982</v>
      </c>
      <c r="DE40" s="646"/>
      <c r="DF40" s="646"/>
      <c r="DG40" s="646"/>
      <c r="DH40" s="646"/>
      <c r="DI40" s="646"/>
      <c r="DJ40" s="646"/>
      <c r="DK40" s="647"/>
      <c r="DL40" s="654" t="s">
        <v>241</v>
      </c>
      <c r="DM40" s="646"/>
      <c r="DN40" s="646"/>
      <c r="DO40" s="646"/>
      <c r="DP40" s="646"/>
      <c r="DQ40" s="646"/>
      <c r="DR40" s="646"/>
      <c r="DS40" s="646"/>
      <c r="DT40" s="646"/>
      <c r="DU40" s="646"/>
      <c r="DV40" s="647"/>
      <c r="DW40" s="650" t="s">
        <v>241</v>
      </c>
      <c r="DX40" s="679"/>
      <c r="DY40" s="679"/>
      <c r="DZ40" s="679"/>
      <c r="EA40" s="679"/>
      <c r="EB40" s="679"/>
      <c r="EC40" s="680"/>
    </row>
    <row r="41" spans="2:133" ht="11.25" customHeight="1">
      <c r="B41" s="642" t="s">
        <v>347</v>
      </c>
      <c r="C41" s="643"/>
      <c r="D41" s="643"/>
      <c r="E41" s="643"/>
      <c r="F41" s="643"/>
      <c r="G41" s="643"/>
      <c r="H41" s="643"/>
      <c r="I41" s="643"/>
      <c r="J41" s="643"/>
      <c r="K41" s="643"/>
      <c r="L41" s="643"/>
      <c r="M41" s="643"/>
      <c r="N41" s="643"/>
      <c r="O41" s="643"/>
      <c r="P41" s="643"/>
      <c r="Q41" s="644"/>
      <c r="R41" s="645">
        <v>402500</v>
      </c>
      <c r="S41" s="646"/>
      <c r="T41" s="646"/>
      <c r="U41" s="646"/>
      <c r="V41" s="646"/>
      <c r="W41" s="646"/>
      <c r="X41" s="646"/>
      <c r="Y41" s="647"/>
      <c r="Z41" s="648">
        <v>2.4</v>
      </c>
      <c r="AA41" s="648"/>
      <c r="AB41" s="648"/>
      <c r="AC41" s="648"/>
      <c r="AD41" s="649" t="s">
        <v>241</v>
      </c>
      <c r="AE41" s="649"/>
      <c r="AF41" s="649"/>
      <c r="AG41" s="649"/>
      <c r="AH41" s="649"/>
      <c r="AI41" s="649"/>
      <c r="AJ41" s="649"/>
      <c r="AK41" s="649"/>
      <c r="AL41" s="650" t="s">
        <v>241</v>
      </c>
      <c r="AM41" s="651"/>
      <c r="AN41" s="651"/>
      <c r="AO41" s="652"/>
      <c r="AQ41" s="723" t="s">
        <v>348</v>
      </c>
      <c r="AR41" s="724"/>
      <c r="AS41" s="724"/>
      <c r="AT41" s="724"/>
      <c r="AU41" s="724"/>
      <c r="AV41" s="724"/>
      <c r="AW41" s="724"/>
      <c r="AX41" s="724"/>
      <c r="AY41" s="725"/>
      <c r="AZ41" s="645">
        <v>316765</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241</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241</v>
      </c>
      <c r="CS41" s="681"/>
      <c r="CT41" s="681"/>
      <c r="CU41" s="681"/>
      <c r="CV41" s="681"/>
      <c r="CW41" s="681"/>
      <c r="CX41" s="681"/>
      <c r="CY41" s="682"/>
      <c r="CZ41" s="650" t="s">
        <v>184</v>
      </c>
      <c r="DA41" s="679"/>
      <c r="DB41" s="679"/>
      <c r="DC41" s="683"/>
      <c r="DD41" s="654" t="s">
        <v>241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351</v>
      </c>
      <c r="C42" s="696"/>
      <c r="D42" s="696"/>
      <c r="E42" s="696"/>
      <c r="F42" s="696"/>
      <c r="G42" s="696"/>
      <c r="H42" s="696"/>
      <c r="I42" s="696"/>
      <c r="J42" s="696"/>
      <c r="K42" s="696"/>
      <c r="L42" s="696"/>
      <c r="M42" s="696"/>
      <c r="N42" s="696"/>
      <c r="O42" s="696"/>
      <c r="P42" s="696"/>
      <c r="Q42" s="697"/>
      <c r="R42" s="730">
        <v>16901683</v>
      </c>
      <c r="S42" s="731"/>
      <c r="T42" s="731"/>
      <c r="U42" s="731"/>
      <c r="V42" s="731"/>
      <c r="W42" s="731"/>
      <c r="X42" s="731"/>
      <c r="Y42" s="739"/>
      <c r="Z42" s="740">
        <v>100</v>
      </c>
      <c r="AA42" s="740"/>
      <c r="AB42" s="740"/>
      <c r="AC42" s="740"/>
      <c r="AD42" s="741">
        <v>9092906</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1123801</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381</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2625838</v>
      </c>
      <c r="CS42" s="646"/>
      <c r="CT42" s="646"/>
      <c r="CU42" s="646"/>
      <c r="CV42" s="646"/>
      <c r="CW42" s="646"/>
      <c r="CX42" s="646"/>
      <c r="CY42" s="647"/>
      <c r="CZ42" s="650">
        <v>16.2</v>
      </c>
      <c r="DA42" s="651"/>
      <c r="DB42" s="651"/>
      <c r="DC42" s="663"/>
      <c r="DD42" s="654">
        <v>607538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100526</v>
      </c>
      <c r="CS43" s="681"/>
      <c r="CT43" s="681"/>
      <c r="CU43" s="681"/>
      <c r="CV43" s="681"/>
      <c r="CW43" s="681"/>
      <c r="CX43" s="681"/>
      <c r="CY43" s="682"/>
      <c r="CZ43" s="650">
        <v>0.6</v>
      </c>
      <c r="DA43" s="679"/>
      <c r="DB43" s="679"/>
      <c r="DC43" s="683"/>
      <c r="DD43" s="654">
        <v>100526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303</v>
      </c>
      <c r="CE44" s="758"/>
      <c r="CF44" s="642" t="s">
        <v>356</v>
      </c>
      <c r="CG44" s="643"/>
      <c r="CH44" s="643"/>
      <c r="CI44" s="643"/>
      <c r="CJ44" s="643"/>
      <c r="CK44" s="643"/>
      <c r="CL44" s="643"/>
      <c r="CM44" s="643"/>
      <c r="CN44" s="643"/>
      <c r="CO44" s="643"/>
      <c r="CP44" s="643"/>
      <c r="CQ44" s="644"/>
      <c r="CR44" s="645">
        <v>2480597</v>
      </c>
      <c r="CS44" s="646"/>
      <c r="CT44" s="646"/>
      <c r="CU44" s="646"/>
      <c r="CV44" s="646"/>
      <c r="CW44" s="646"/>
      <c r="CX44" s="646"/>
      <c r="CY44" s="647"/>
      <c r="CZ44" s="650">
        <v>15.3</v>
      </c>
      <c r="DA44" s="651"/>
      <c r="DB44" s="651"/>
      <c r="DC44" s="663"/>
      <c r="DD44" s="654">
        <v>595520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357</v>
      </c>
      <c r="CG45" s="643"/>
      <c r="CH45" s="643"/>
      <c r="CI45" s="643"/>
      <c r="CJ45" s="643"/>
      <c r="CK45" s="643"/>
      <c r="CL45" s="643"/>
      <c r="CM45" s="643"/>
      <c r="CN45" s="643"/>
      <c r="CO45" s="643"/>
      <c r="CP45" s="643"/>
      <c r="CQ45" s="644"/>
      <c r="CR45" s="645">
        <v>1007015</v>
      </c>
      <c r="CS45" s="681"/>
      <c r="CT45" s="681"/>
      <c r="CU45" s="681"/>
      <c r="CV45" s="681"/>
      <c r="CW45" s="681"/>
      <c r="CX45" s="681"/>
      <c r="CY45" s="682"/>
      <c r="CZ45" s="650">
        <v>6.2</v>
      </c>
      <c r="DA45" s="679"/>
      <c r="DB45" s="679"/>
      <c r="DC45" s="683"/>
      <c r="DD45" s="654">
        <v>105583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1418530</v>
      </c>
      <c r="CS46" s="646"/>
      <c r="CT46" s="646"/>
      <c r="CU46" s="646"/>
      <c r="CV46" s="646"/>
      <c r="CW46" s="646"/>
      <c r="CX46" s="646"/>
      <c r="CY46" s="647"/>
      <c r="CZ46" s="650">
        <v>8.8000000000000007</v>
      </c>
      <c r="DA46" s="651"/>
      <c r="DB46" s="651"/>
      <c r="DC46" s="663"/>
      <c r="DD46" s="654">
        <v>454671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145241</v>
      </c>
      <c r="CS47" s="681"/>
      <c r="CT47" s="681"/>
      <c r="CU47" s="681"/>
      <c r="CV47" s="681"/>
      <c r="CW47" s="681"/>
      <c r="CX47" s="681"/>
      <c r="CY47" s="682"/>
      <c r="CZ47" s="650">
        <v>0.9</v>
      </c>
      <c r="DA47" s="679"/>
      <c r="DB47" s="679"/>
      <c r="DC47" s="683"/>
      <c r="DD47" s="654">
        <v>12018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362</v>
      </c>
      <c r="CD48" s="761"/>
      <c r="CE48" s="762"/>
      <c r="CF48" s="642" t="s">
        <v>363</v>
      </c>
      <c r="CG48" s="643"/>
      <c r="CH48" s="643"/>
      <c r="CI48" s="643"/>
      <c r="CJ48" s="643"/>
      <c r="CK48" s="643"/>
      <c r="CL48" s="643"/>
      <c r="CM48" s="643"/>
      <c r="CN48" s="643"/>
      <c r="CO48" s="643"/>
      <c r="CP48" s="643"/>
      <c r="CQ48" s="644"/>
      <c r="CR48" s="645" t="s">
        <v>184</v>
      </c>
      <c r="CS48" s="646"/>
      <c r="CT48" s="646"/>
      <c r="CU48" s="646"/>
      <c r="CV48" s="646"/>
      <c r="CW48" s="646"/>
      <c r="CX48" s="646"/>
      <c r="CY48" s="647"/>
      <c r="CZ48" s="650" t="s">
        <v>241</v>
      </c>
      <c r="DA48" s="651"/>
      <c r="DB48" s="651"/>
      <c r="DC48" s="663"/>
      <c r="DD48" s="654" t="s">
        <v>184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364</v>
      </c>
      <c r="CE49" s="696"/>
      <c r="CF49" s="696"/>
      <c r="CG49" s="696"/>
      <c r="CH49" s="696"/>
      <c r="CI49" s="696"/>
      <c r="CJ49" s="696"/>
      <c r="CK49" s="696"/>
      <c r="CL49" s="696"/>
      <c r="CM49" s="696"/>
      <c r="CN49" s="696"/>
      <c r="CO49" s="696"/>
      <c r="CP49" s="696"/>
      <c r="CQ49" s="697"/>
      <c r="CR49" s="730">
        <v>16188692</v>
      </c>
      <c r="CS49" s="716"/>
      <c r="CT49" s="716"/>
      <c r="CU49" s="716"/>
      <c r="CV49" s="716"/>
      <c r="CW49" s="716"/>
      <c r="CX49" s="716"/>
      <c r="CY49" s="747"/>
      <c r="CZ49" s="742">
        <v>100</v>
      </c>
      <c r="DA49" s="748"/>
      <c r="DB49" s="748"/>
      <c r="DC49" s="749"/>
      <c r="DD49" s="750">
        <v>10873583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lFy4Ca7Cw1ZfUdK6wxS9h/NV7nDCyuTLLEruU9a5cZlUnaj4fMX+9riyjcTUr5l887rxXlCAfie5Rx9bXk/6IA==" saltValue="cyGnucwcRjOokOh1aKnm3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387</v>
      </c>
      <c r="C7" s="778"/>
      <c r="D7" s="778"/>
      <c r="E7" s="778"/>
      <c r="F7" s="778"/>
      <c r="G7" s="778"/>
      <c r="H7" s="778"/>
      <c r="I7" s="778"/>
      <c r="J7" s="778"/>
      <c r="K7" s="778"/>
      <c r="L7" s="778"/>
      <c r="M7" s="778"/>
      <c r="N7" s="778"/>
      <c r="O7" s="778"/>
      <c r="P7" s="779"/>
      <c r="Q7" s="780">
        <v>16910</v>
      </c>
      <c r="R7" s="781"/>
      <c r="S7" s="781"/>
      <c r="T7" s="781"/>
      <c r="U7" s="781"/>
      <c r="V7" s="781">
        <v>16197</v>
      </c>
      <c r="W7" s="781"/>
      <c r="X7" s="781"/>
      <c r="Y7" s="781"/>
      <c r="Z7" s="781"/>
      <c r="AA7" s="781">
        <v>713</v>
      </c>
      <c r="AB7" s="781"/>
      <c r="AC7" s="781"/>
      <c r="AD7" s="781"/>
      <c r="AE7" s="782"/>
      <c r="AF7" s="783">
        <v>696</v>
      </c>
      <c r="AG7" s="784"/>
      <c r="AH7" s="784"/>
      <c r="AI7" s="784"/>
      <c r="AJ7" s="785"/>
      <c r="AK7" s="820">
        <v>764</v>
      </c>
      <c r="AL7" s="821"/>
      <c r="AM7" s="821"/>
      <c r="AN7" s="821"/>
      <c r="AO7" s="821"/>
      <c r="AP7" s="821">
        <v>14517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579</v>
      </c>
      <c r="BT7" s="825"/>
      <c r="BU7" s="825"/>
      <c r="BV7" s="825"/>
      <c r="BW7" s="825"/>
      <c r="BX7" s="825"/>
      <c r="BY7" s="825"/>
      <c r="BZ7" s="825"/>
      <c r="CA7" s="825"/>
      <c r="CB7" s="825"/>
      <c r="CC7" s="825"/>
      <c r="CD7" s="825"/>
      <c r="CE7" s="825"/>
      <c r="CF7" s="825"/>
      <c r="CG7" s="826"/>
      <c r="CH7" s="817">
        <v>33</v>
      </c>
      <c r="CI7" s="818"/>
      <c r="CJ7" s="818"/>
      <c r="CK7" s="818"/>
      <c r="CL7" s="819"/>
      <c r="CM7" s="817">
        <v>1007</v>
      </c>
      <c r="CN7" s="818"/>
      <c r="CO7" s="818"/>
      <c r="CP7" s="818"/>
      <c r="CQ7" s="819"/>
      <c r="CR7" s="817">
        <v>10</v>
      </c>
      <c r="CS7" s="818"/>
      <c r="CT7" s="818"/>
      <c r="CU7" s="818"/>
      <c r="CV7" s="819"/>
      <c r="CW7" s="817" t="s">
        <v>592</v>
      </c>
      <c r="CX7" s="818"/>
      <c r="CY7" s="818"/>
      <c r="CZ7" s="818"/>
      <c r="DA7" s="819"/>
      <c r="DB7" s="817" t="s">
        <v>592</v>
      </c>
      <c r="DC7" s="818"/>
      <c r="DD7" s="818"/>
      <c r="DE7" s="818"/>
      <c r="DF7" s="819"/>
      <c r="DG7" s="817">
        <v>740</v>
      </c>
      <c r="DH7" s="818"/>
      <c r="DI7" s="818"/>
      <c r="DJ7" s="818"/>
      <c r="DK7" s="819"/>
      <c r="DL7" s="817" t="s">
        <v>592</v>
      </c>
      <c r="DM7" s="818"/>
      <c r="DN7" s="818"/>
      <c r="DO7" s="818"/>
      <c r="DP7" s="819"/>
      <c r="DQ7" s="817" t="s">
        <v>592</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389</v>
      </c>
      <c r="B23" s="836" t="s">
        <v>390</v>
      </c>
      <c r="C23" s="837"/>
      <c r="D23" s="837"/>
      <c r="E23" s="837"/>
      <c r="F23" s="837"/>
      <c r="G23" s="837"/>
      <c r="H23" s="837"/>
      <c r="I23" s="837"/>
      <c r="J23" s="837"/>
      <c r="K23" s="837"/>
      <c r="L23" s="837"/>
      <c r="M23" s="837"/>
      <c r="N23" s="837"/>
      <c r="O23" s="837"/>
      <c r="P23" s="838"/>
      <c r="Q23" s="839">
        <v>16910</v>
      </c>
      <c r="R23" s="840"/>
      <c r="S23" s="840"/>
      <c r="T23" s="840"/>
      <c r="U23" s="840"/>
      <c r="V23" s="840">
        <v>16197</v>
      </c>
      <c r="W23" s="840"/>
      <c r="X23" s="840"/>
      <c r="Y23" s="840"/>
      <c r="Z23" s="840"/>
      <c r="AA23" s="840">
        <v>713</v>
      </c>
      <c r="AB23" s="840"/>
      <c r="AC23" s="840"/>
      <c r="AD23" s="840"/>
      <c r="AE23" s="841"/>
      <c r="AF23" s="842">
        <v>696</v>
      </c>
      <c r="AG23" s="840"/>
      <c r="AH23" s="840"/>
      <c r="AI23" s="840"/>
      <c r="AJ23" s="843"/>
      <c r="AK23" s="844"/>
      <c r="AL23" s="845"/>
      <c r="AM23" s="845"/>
      <c r="AN23" s="845"/>
      <c r="AO23" s="845"/>
      <c r="AP23" s="840">
        <v>14517</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402</v>
      </c>
      <c r="C28" s="778"/>
      <c r="D28" s="778"/>
      <c r="E28" s="778"/>
      <c r="F28" s="778"/>
      <c r="G28" s="778"/>
      <c r="H28" s="778"/>
      <c r="I28" s="778"/>
      <c r="J28" s="778"/>
      <c r="K28" s="778"/>
      <c r="L28" s="778"/>
      <c r="M28" s="778"/>
      <c r="N28" s="778"/>
      <c r="O28" s="778"/>
      <c r="P28" s="779"/>
      <c r="Q28" s="868">
        <v>4155</v>
      </c>
      <c r="R28" s="869"/>
      <c r="S28" s="869"/>
      <c r="T28" s="869"/>
      <c r="U28" s="869"/>
      <c r="V28" s="869">
        <v>3538</v>
      </c>
      <c r="W28" s="869"/>
      <c r="X28" s="869"/>
      <c r="Y28" s="869"/>
      <c r="Z28" s="869"/>
      <c r="AA28" s="869">
        <v>617</v>
      </c>
      <c r="AB28" s="869"/>
      <c r="AC28" s="869"/>
      <c r="AD28" s="869"/>
      <c r="AE28" s="870"/>
      <c r="AF28" s="871">
        <v>617</v>
      </c>
      <c r="AG28" s="869"/>
      <c r="AH28" s="869"/>
      <c r="AI28" s="869"/>
      <c r="AJ28" s="872"/>
      <c r="AK28" s="873">
        <v>317</v>
      </c>
      <c r="AL28" s="864"/>
      <c r="AM28" s="864"/>
      <c r="AN28" s="864"/>
      <c r="AO28" s="864"/>
      <c r="AP28" s="864" t="s">
        <v>592</v>
      </c>
      <c r="AQ28" s="864"/>
      <c r="AR28" s="864"/>
      <c r="AS28" s="864"/>
      <c r="AT28" s="864"/>
      <c r="AU28" s="864" t="s">
        <v>592</v>
      </c>
      <c r="AV28" s="864"/>
      <c r="AW28" s="864"/>
      <c r="AX28" s="864"/>
      <c r="AY28" s="864"/>
      <c r="AZ28" s="865" t="s">
        <v>592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403</v>
      </c>
      <c r="C29" s="802"/>
      <c r="D29" s="802"/>
      <c r="E29" s="802"/>
      <c r="F29" s="802"/>
      <c r="G29" s="802"/>
      <c r="H29" s="802"/>
      <c r="I29" s="802"/>
      <c r="J29" s="802"/>
      <c r="K29" s="802"/>
      <c r="L29" s="802"/>
      <c r="M29" s="802"/>
      <c r="N29" s="802"/>
      <c r="O29" s="802"/>
      <c r="P29" s="803"/>
      <c r="Q29" s="804">
        <v>4178</v>
      </c>
      <c r="R29" s="805"/>
      <c r="S29" s="805"/>
      <c r="T29" s="805"/>
      <c r="U29" s="805"/>
      <c r="V29" s="805">
        <v>3924</v>
      </c>
      <c r="W29" s="805"/>
      <c r="X29" s="805"/>
      <c r="Y29" s="805"/>
      <c r="Z29" s="805"/>
      <c r="AA29" s="805">
        <v>254</v>
      </c>
      <c r="AB29" s="805"/>
      <c r="AC29" s="805"/>
      <c r="AD29" s="805"/>
      <c r="AE29" s="806"/>
      <c r="AF29" s="807">
        <v>254</v>
      </c>
      <c r="AG29" s="808"/>
      <c r="AH29" s="808"/>
      <c r="AI29" s="808"/>
      <c r="AJ29" s="809"/>
      <c r="AK29" s="876">
        <v>611</v>
      </c>
      <c r="AL29" s="877"/>
      <c r="AM29" s="877"/>
      <c r="AN29" s="877"/>
      <c r="AO29" s="877"/>
      <c r="AP29" s="877" t="s">
        <v>592</v>
      </c>
      <c r="AQ29" s="877"/>
      <c r="AR29" s="877"/>
      <c r="AS29" s="877"/>
      <c r="AT29" s="877"/>
      <c r="AU29" s="877" t="s">
        <v>592</v>
      </c>
      <c r="AV29" s="877"/>
      <c r="AW29" s="877"/>
      <c r="AX29" s="877"/>
      <c r="AY29" s="877"/>
      <c r="AZ29" s="878" t="s">
        <v>592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404</v>
      </c>
      <c r="C30" s="802"/>
      <c r="D30" s="802"/>
      <c r="E30" s="802"/>
      <c r="F30" s="802"/>
      <c r="G30" s="802"/>
      <c r="H30" s="802"/>
      <c r="I30" s="802"/>
      <c r="J30" s="802"/>
      <c r="K30" s="802"/>
      <c r="L30" s="802"/>
      <c r="M30" s="802"/>
      <c r="N30" s="802"/>
      <c r="O30" s="802"/>
      <c r="P30" s="803"/>
      <c r="Q30" s="804">
        <v>443</v>
      </c>
      <c r="R30" s="805"/>
      <c r="S30" s="805"/>
      <c r="T30" s="805"/>
      <c r="U30" s="805"/>
      <c r="V30" s="805">
        <v>412</v>
      </c>
      <c r="W30" s="805"/>
      <c r="X30" s="805"/>
      <c r="Y30" s="805"/>
      <c r="Z30" s="805"/>
      <c r="AA30" s="805">
        <v>30</v>
      </c>
      <c r="AB30" s="805"/>
      <c r="AC30" s="805"/>
      <c r="AD30" s="805"/>
      <c r="AE30" s="806"/>
      <c r="AF30" s="807">
        <v>30</v>
      </c>
      <c r="AG30" s="808"/>
      <c r="AH30" s="808"/>
      <c r="AI30" s="808"/>
      <c r="AJ30" s="809"/>
      <c r="AK30" s="876">
        <v>513</v>
      </c>
      <c r="AL30" s="877"/>
      <c r="AM30" s="877"/>
      <c r="AN30" s="877"/>
      <c r="AO30" s="877"/>
      <c r="AP30" s="877" t="s">
        <v>592</v>
      </c>
      <c r="AQ30" s="877"/>
      <c r="AR30" s="877"/>
      <c r="AS30" s="877"/>
      <c r="AT30" s="877"/>
      <c r="AU30" s="877" t="s">
        <v>592</v>
      </c>
      <c r="AV30" s="877"/>
      <c r="AW30" s="877"/>
      <c r="AX30" s="877"/>
      <c r="AY30" s="877"/>
      <c r="AZ30" s="878" t="s">
        <v>592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405</v>
      </c>
      <c r="C31" s="802"/>
      <c r="D31" s="802"/>
      <c r="E31" s="802"/>
      <c r="F31" s="802"/>
      <c r="G31" s="802"/>
      <c r="H31" s="802"/>
      <c r="I31" s="802"/>
      <c r="J31" s="802"/>
      <c r="K31" s="802"/>
      <c r="L31" s="802"/>
      <c r="M31" s="802"/>
      <c r="N31" s="802"/>
      <c r="O31" s="802"/>
      <c r="P31" s="803"/>
      <c r="Q31" s="804">
        <v>805</v>
      </c>
      <c r="R31" s="805"/>
      <c r="S31" s="805"/>
      <c r="T31" s="805"/>
      <c r="U31" s="805"/>
      <c r="V31" s="805">
        <v>925</v>
      </c>
      <c r="W31" s="805"/>
      <c r="X31" s="805"/>
      <c r="Y31" s="805"/>
      <c r="Z31" s="805"/>
      <c r="AA31" s="805">
        <v>-121</v>
      </c>
      <c r="AB31" s="805"/>
      <c r="AC31" s="805"/>
      <c r="AD31" s="805"/>
      <c r="AE31" s="806"/>
      <c r="AF31" s="807">
        <v>2139</v>
      </c>
      <c r="AG31" s="808"/>
      <c r="AH31" s="808"/>
      <c r="AI31" s="808"/>
      <c r="AJ31" s="809"/>
      <c r="AK31" s="876">
        <v>364</v>
      </c>
      <c r="AL31" s="877"/>
      <c r="AM31" s="877"/>
      <c r="AN31" s="877"/>
      <c r="AO31" s="877"/>
      <c r="AP31" s="877">
        <v>9257</v>
      </c>
      <c r="AQ31" s="877"/>
      <c r="AR31" s="877"/>
      <c r="AS31" s="877"/>
      <c r="AT31" s="877"/>
      <c r="AU31" s="877">
        <v>5063</v>
      </c>
      <c r="AV31" s="877"/>
      <c r="AW31" s="877"/>
      <c r="AX31" s="877"/>
      <c r="AY31" s="877"/>
      <c r="AZ31" s="878" t="s">
        <v>592</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407</v>
      </c>
      <c r="C32" s="802"/>
      <c r="D32" s="802"/>
      <c r="E32" s="802"/>
      <c r="F32" s="802"/>
      <c r="G32" s="802"/>
      <c r="H32" s="802"/>
      <c r="I32" s="802"/>
      <c r="J32" s="802"/>
      <c r="K32" s="802"/>
      <c r="L32" s="802"/>
      <c r="M32" s="802"/>
      <c r="N32" s="802"/>
      <c r="O32" s="802"/>
      <c r="P32" s="803"/>
      <c r="Q32" s="804">
        <v>1138</v>
      </c>
      <c r="R32" s="805"/>
      <c r="S32" s="805"/>
      <c r="T32" s="805"/>
      <c r="U32" s="805"/>
      <c r="V32" s="805">
        <v>1213</v>
      </c>
      <c r="W32" s="805"/>
      <c r="X32" s="805"/>
      <c r="Y32" s="805"/>
      <c r="Z32" s="805"/>
      <c r="AA32" s="805">
        <v>75</v>
      </c>
      <c r="AB32" s="805"/>
      <c r="AC32" s="805"/>
      <c r="AD32" s="805"/>
      <c r="AE32" s="806"/>
      <c r="AF32" s="807">
        <v>75</v>
      </c>
      <c r="AG32" s="808"/>
      <c r="AH32" s="808"/>
      <c r="AI32" s="808"/>
      <c r="AJ32" s="809"/>
      <c r="AK32" s="876">
        <v>404</v>
      </c>
      <c r="AL32" s="877"/>
      <c r="AM32" s="877"/>
      <c r="AN32" s="877"/>
      <c r="AO32" s="877"/>
      <c r="AP32" s="877">
        <v>6619</v>
      </c>
      <c r="AQ32" s="877"/>
      <c r="AR32" s="877"/>
      <c r="AS32" s="877"/>
      <c r="AT32" s="877"/>
      <c r="AU32" s="877">
        <v>4971</v>
      </c>
      <c r="AV32" s="877"/>
      <c r="AW32" s="877"/>
      <c r="AX32" s="877"/>
      <c r="AY32" s="877"/>
      <c r="AZ32" s="878" t="s">
        <v>592</v>
      </c>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409</v>
      </c>
      <c r="C33" s="802"/>
      <c r="D33" s="802"/>
      <c r="E33" s="802"/>
      <c r="F33" s="802"/>
      <c r="G33" s="802"/>
      <c r="H33" s="802"/>
      <c r="I33" s="802"/>
      <c r="J33" s="802"/>
      <c r="K33" s="802"/>
      <c r="L33" s="802"/>
      <c r="M33" s="802"/>
      <c r="N33" s="802"/>
      <c r="O33" s="802"/>
      <c r="P33" s="803"/>
      <c r="Q33" s="804">
        <v>172</v>
      </c>
      <c r="R33" s="805"/>
      <c r="S33" s="805"/>
      <c r="T33" s="805"/>
      <c r="U33" s="805"/>
      <c r="V33" s="805">
        <v>172</v>
      </c>
      <c r="W33" s="805"/>
      <c r="X33" s="805"/>
      <c r="Y33" s="805"/>
      <c r="Z33" s="805"/>
      <c r="AA33" s="805">
        <v>0</v>
      </c>
      <c r="AB33" s="805"/>
      <c r="AC33" s="805"/>
      <c r="AD33" s="805"/>
      <c r="AE33" s="806"/>
      <c r="AF33" s="807">
        <v>0</v>
      </c>
      <c r="AG33" s="808"/>
      <c r="AH33" s="808"/>
      <c r="AI33" s="808"/>
      <c r="AJ33" s="809"/>
      <c r="AK33" s="876">
        <v>131</v>
      </c>
      <c r="AL33" s="877"/>
      <c r="AM33" s="877"/>
      <c r="AN33" s="877"/>
      <c r="AO33" s="877"/>
      <c r="AP33" s="877">
        <v>927</v>
      </c>
      <c r="AQ33" s="877"/>
      <c r="AR33" s="877"/>
      <c r="AS33" s="877"/>
      <c r="AT33" s="877"/>
      <c r="AU33" s="877">
        <v>927</v>
      </c>
      <c r="AV33" s="877"/>
      <c r="AW33" s="877"/>
      <c r="AX33" s="877"/>
      <c r="AY33" s="877"/>
      <c r="AZ33" s="878" t="s">
        <v>592</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389</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3115</v>
      </c>
      <c r="AG63" s="888"/>
      <c r="AH63" s="888"/>
      <c r="AI63" s="888"/>
      <c r="AJ63" s="889"/>
      <c r="AK63" s="890"/>
      <c r="AL63" s="885"/>
      <c r="AM63" s="885"/>
      <c r="AN63" s="885"/>
      <c r="AO63" s="885"/>
      <c r="AP63" s="888">
        <v>16803</v>
      </c>
      <c r="AQ63" s="888"/>
      <c r="AR63" s="888"/>
      <c r="AS63" s="888"/>
      <c r="AT63" s="888"/>
      <c r="AU63" s="888">
        <v>10961</v>
      </c>
      <c r="AV63" s="888"/>
      <c r="AW63" s="888"/>
      <c r="AX63" s="888"/>
      <c r="AY63" s="888"/>
      <c r="AZ63" s="892"/>
      <c r="BA63" s="892"/>
      <c r="BB63" s="892"/>
      <c r="BC63" s="892"/>
      <c r="BD63" s="892"/>
      <c r="BE63" s="893"/>
      <c r="BF63" s="893"/>
      <c r="BG63" s="893"/>
      <c r="BH63" s="893"/>
      <c r="BI63" s="894"/>
      <c r="BJ63" s="895" t="s">
        <v>391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399</v>
      </c>
      <c r="AQ66" s="764"/>
      <c r="AR66" s="764"/>
      <c r="AS66" s="764"/>
      <c r="AT66" s="765"/>
      <c r="AU66" s="763" t="s">
        <v>420</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580</v>
      </c>
      <c r="C68" s="916"/>
      <c r="D68" s="916"/>
      <c r="E68" s="916"/>
      <c r="F68" s="916"/>
      <c r="G68" s="916"/>
      <c r="H68" s="916"/>
      <c r="I68" s="916"/>
      <c r="J68" s="916"/>
      <c r="K68" s="916"/>
      <c r="L68" s="916"/>
      <c r="M68" s="916"/>
      <c r="N68" s="916"/>
      <c r="O68" s="916"/>
      <c r="P68" s="917"/>
      <c r="Q68" s="918">
        <v>519</v>
      </c>
      <c r="R68" s="912"/>
      <c r="S68" s="912"/>
      <c r="T68" s="912"/>
      <c r="U68" s="912"/>
      <c r="V68" s="912">
        <v>459</v>
      </c>
      <c r="W68" s="912"/>
      <c r="X68" s="912"/>
      <c r="Y68" s="912"/>
      <c r="Z68" s="912"/>
      <c r="AA68" s="912">
        <v>60</v>
      </c>
      <c r="AB68" s="912"/>
      <c r="AC68" s="912"/>
      <c r="AD68" s="912"/>
      <c r="AE68" s="912"/>
      <c r="AF68" s="912">
        <v>60</v>
      </c>
      <c r="AG68" s="912"/>
      <c r="AH68" s="912"/>
      <c r="AI68" s="912"/>
      <c r="AJ68" s="912"/>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581</v>
      </c>
      <c r="C69" s="920"/>
      <c r="D69" s="920"/>
      <c r="E69" s="920"/>
      <c r="F69" s="920"/>
      <c r="G69" s="920"/>
      <c r="H69" s="920"/>
      <c r="I69" s="920"/>
      <c r="J69" s="920"/>
      <c r="K69" s="920"/>
      <c r="L69" s="920"/>
      <c r="M69" s="920"/>
      <c r="N69" s="920"/>
      <c r="O69" s="920"/>
      <c r="P69" s="921"/>
      <c r="Q69" s="922">
        <v>73</v>
      </c>
      <c r="R69" s="877"/>
      <c r="S69" s="877"/>
      <c r="T69" s="877"/>
      <c r="U69" s="877"/>
      <c r="V69" s="877">
        <v>46</v>
      </c>
      <c r="W69" s="877"/>
      <c r="X69" s="877"/>
      <c r="Y69" s="877"/>
      <c r="Z69" s="877"/>
      <c r="AA69" s="877">
        <v>27</v>
      </c>
      <c r="AB69" s="877"/>
      <c r="AC69" s="877"/>
      <c r="AD69" s="877"/>
      <c r="AE69" s="877"/>
      <c r="AF69" s="877">
        <v>27</v>
      </c>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582</v>
      </c>
      <c r="C70" s="920"/>
      <c r="D70" s="920"/>
      <c r="E70" s="920"/>
      <c r="F70" s="920"/>
      <c r="G70" s="920"/>
      <c r="H70" s="920"/>
      <c r="I70" s="920"/>
      <c r="J70" s="920"/>
      <c r="K70" s="920"/>
      <c r="L70" s="920"/>
      <c r="M70" s="920"/>
      <c r="N70" s="920"/>
      <c r="O70" s="920"/>
      <c r="P70" s="921"/>
      <c r="Q70" s="922">
        <v>484</v>
      </c>
      <c r="R70" s="877"/>
      <c r="S70" s="877"/>
      <c r="T70" s="877"/>
      <c r="U70" s="877"/>
      <c r="V70" s="877">
        <v>395</v>
      </c>
      <c r="W70" s="877"/>
      <c r="X70" s="877"/>
      <c r="Y70" s="877"/>
      <c r="Z70" s="877"/>
      <c r="AA70" s="877">
        <v>88</v>
      </c>
      <c r="AB70" s="877"/>
      <c r="AC70" s="877"/>
      <c r="AD70" s="877"/>
      <c r="AE70" s="877"/>
      <c r="AF70" s="877">
        <v>79</v>
      </c>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583</v>
      </c>
      <c r="C71" s="920"/>
      <c r="D71" s="920"/>
      <c r="E71" s="920"/>
      <c r="F71" s="920"/>
      <c r="G71" s="920"/>
      <c r="H71" s="920"/>
      <c r="I71" s="920"/>
      <c r="J71" s="920"/>
      <c r="K71" s="920"/>
      <c r="L71" s="920"/>
      <c r="M71" s="920"/>
      <c r="N71" s="920"/>
      <c r="O71" s="920"/>
      <c r="P71" s="921"/>
      <c r="Q71" s="922">
        <v>621</v>
      </c>
      <c r="R71" s="877"/>
      <c r="S71" s="877"/>
      <c r="T71" s="877"/>
      <c r="U71" s="877"/>
      <c r="V71" s="877">
        <v>563</v>
      </c>
      <c r="W71" s="877"/>
      <c r="X71" s="877"/>
      <c r="Y71" s="877"/>
      <c r="Z71" s="877"/>
      <c r="AA71" s="877">
        <v>58</v>
      </c>
      <c r="AB71" s="877"/>
      <c r="AC71" s="877"/>
      <c r="AD71" s="877"/>
      <c r="AE71" s="877"/>
      <c r="AF71" s="877">
        <v>58</v>
      </c>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584</v>
      </c>
      <c r="C72" s="920"/>
      <c r="D72" s="920"/>
      <c r="E72" s="920"/>
      <c r="F72" s="920"/>
      <c r="G72" s="920"/>
      <c r="H72" s="920"/>
      <c r="I72" s="920"/>
      <c r="J72" s="920"/>
      <c r="K72" s="920"/>
      <c r="L72" s="920"/>
      <c r="M72" s="920"/>
      <c r="N72" s="920"/>
      <c r="O72" s="920"/>
      <c r="P72" s="921"/>
      <c r="Q72" s="922">
        <v>1318</v>
      </c>
      <c r="R72" s="877"/>
      <c r="S72" s="877"/>
      <c r="T72" s="877"/>
      <c r="U72" s="877"/>
      <c r="V72" s="877">
        <v>1245</v>
      </c>
      <c r="W72" s="877"/>
      <c r="X72" s="877"/>
      <c r="Y72" s="877"/>
      <c r="Z72" s="877"/>
      <c r="AA72" s="877">
        <v>74</v>
      </c>
      <c r="AB72" s="877"/>
      <c r="AC72" s="877"/>
      <c r="AD72" s="877"/>
      <c r="AE72" s="877"/>
      <c r="AF72" s="877">
        <v>74</v>
      </c>
      <c r="AG72" s="877"/>
      <c r="AH72" s="877"/>
      <c r="AI72" s="877"/>
      <c r="AJ72" s="877"/>
      <c r="AK72" s="877">
        <v>280</v>
      </c>
      <c r="AL72" s="877"/>
      <c r="AM72" s="877"/>
      <c r="AN72" s="877"/>
      <c r="AO72" s="877"/>
      <c r="AP72" s="877">
        <v>2560</v>
      </c>
      <c r="AQ72" s="877"/>
      <c r="AR72" s="877"/>
      <c r="AS72" s="877"/>
      <c r="AT72" s="877"/>
      <c r="AU72" s="877">
        <v>255</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585</v>
      </c>
      <c r="C73" s="920"/>
      <c r="D73" s="920"/>
      <c r="E73" s="920"/>
      <c r="F73" s="920"/>
      <c r="G73" s="920"/>
      <c r="H73" s="920"/>
      <c r="I73" s="920"/>
      <c r="J73" s="920"/>
      <c r="K73" s="920"/>
      <c r="L73" s="920"/>
      <c r="M73" s="920"/>
      <c r="N73" s="920"/>
      <c r="O73" s="920"/>
      <c r="P73" s="921"/>
      <c r="Q73" s="922">
        <v>9243</v>
      </c>
      <c r="R73" s="877"/>
      <c r="S73" s="877"/>
      <c r="T73" s="877"/>
      <c r="U73" s="877"/>
      <c r="V73" s="877">
        <v>8921</v>
      </c>
      <c r="W73" s="877"/>
      <c r="X73" s="877"/>
      <c r="Y73" s="877"/>
      <c r="Z73" s="877"/>
      <c r="AA73" s="877">
        <v>322</v>
      </c>
      <c r="AB73" s="877"/>
      <c r="AC73" s="877"/>
      <c r="AD73" s="877"/>
      <c r="AE73" s="877"/>
      <c r="AF73" s="877">
        <v>322</v>
      </c>
      <c r="AG73" s="877"/>
      <c r="AH73" s="877"/>
      <c r="AI73" s="877"/>
      <c r="AJ73" s="877"/>
      <c r="AK73" s="877">
        <v>3470</v>
      </c>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586</v>
      </c>
      <c r="C74" s="920"/>
      <c r="D74" s="920"/>
      <c r="E74" s="920"/>
      <c r="F74" s="920"/>
      <c r="G74" s="920"/>
      <c r="H74" s="920"/>
      <c r="I74" s="920"/>
      <c r="J74" s="920"/>
      <c r="K74" s="920"/>
      <c r="L74" s="920"/>
      <c r="M74" s="920"/>
      <c r="N74" s="920"/>
      <c r="O74" s="920"/>
      <c r="P74" s="921"/>
      <c r="Q74" s="922">
        <v>549</v>
      </c>
      <c r="R74" s="877"/>
      <c r="S74" s="877"/>
      <c r="T74" s="877"/>
      <c r="U74" s="877"/>
      <c r="V74" s="877">
        <v>546</v>
      </c>
      <c r="W74" s="877"/>
      <c r="X74" s="877"/>
      <c r="Y74" s="877"/>
      <c r="Z74" s="877"/>
      <c r="AA74" s="877">
        <v>3</v>
      </c>
      <c r="AB74" s="877"/>
      <c r="AC74" s="877"/>
      <c r="AD74" s="877"/>
      <c r="AE74" s="877"/>
      <c r="AF74" s="877">
        <v>3</v>
      </c>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587</v>
      </c>
      <c r="C75" s="920"/>
      <c r="D75" s="920"/>
      <c r="E75" s="920"/>
      <c r="F75" s="920"/>
      <c r="G75" s="920"/>
      <c r="H75" s="920"/>
      <c r="I75" s="920"/>
      <c r="J75" s="920"/>
      <c r="K75" s="920"/>
      <c r="L75" s="920"/>
      <c r="M75" s="920"/>
      <c r="N75" s="920"/>
      <c r="O75" s="920"/>
      <c r="P75" s="921"/>
      <c r="Q75" s="925">
        <v>0</v>
      </c>
      <c r="R75" s="926"/>
      <c r="S75" s="926"/>
      <c r="T75" s="926"/>
      <c r="U75" s="876"/>
      <c r="V75" s="927">
        <v>0</v>
      </c>
      <c r="W75" s="926"/>
      <c r="X75" s="926"/>
      <c r="Y75" s="926"/>
      <c r="Z75" s="876"/>
      <c r="AA75" s="927">
        <v>0</v>
      </c>
      <c r="AB75" s="926"/>
      <c r="AC75" s="926"/>
      <c r="AD75" s="926"/>
      <c r="AE75" s="876"/>
      <c r="AF75" s="927">
        <v>0</v>
      </c>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588</v>
      </c>
      <c r="C76" s="920"/>
      <c r="D76" s="920"/>
      <c r="E76" s="920"/>
      <c r="F76" s="920"/>
      <c r="G76" s="920"/>
      <c r="H76" s="920"/>
      <c r="I76" s="920"/>
      <c r="J76" s="920"/>
      <c r="K76" s="920"/>
      <c r="L76" s="920"/>
      <c r="M76" s="920"/>
      <c r="N76" s="920"/>
      <c r="O76" s="920"/>
      <c r="P76" s="921"/>
      <c r="Q76" s="925">
        <v>65</v>
      </c>
      <c r="R76" s="926"/>
      <c r="S76" s="926"/>
      <c r="T76" s="926"/>
      <c r="U76" s="876"/>
      <c r="V76" s="927">
        <v>7</v>
      </c>
      <c r="W76" s="926"/>
      <c r="X76" s="926"/>
      <c r="Y76" s="926"/>
      <c r="Z76" s="876"/>
      <c r="AA76" s="927">
        <v>57</v>
      </c>
      <c r="AB76" s="926"/>
      <c r="AC76" s="926"/>
      <c r="AD76" s="926"/>
      <c r="AE76" s="876"/>
      <c r="AF76" s="927">
        <v>57</v>
      </c>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589</v>
      </c>
      <c r="C77" s="920"/>
      <c r="D77" s="920"/>
      <c r="E77" s="920"/>
      <c r="F77" s="920"/>
      <c r="G77" s="920"/>
      <c r="H77" s="920"/>
      <c r="I77" s="920"/>
      <c r="J77" s="920"/>
      <c r="K77" s="920"/>
      <c r="L77" s="920"/>
      <c r="M77" s="920"/>
      <c r="N77" s="920"/>
      <c r="O77" s="920"/>
      <c r="P77" s="921"/>
      <c r="Q77" s="925">
        <v>145</v>
      </c>
      <c r="R77" s="926"/>
      <c r="S77" s="926"/>
      <c r="T77" s="926"/>
      <c r="U77" s="876"/>
      <c r="V77" s="927">
        <v>91</v>
      </c>
      <c r="W77" s="926"/>
      <c r="X77" s="926"/>
      <c r="Y77" s="926"/>
      <c r="Z77" s="876"/>
      <c r="AA77" s="927">
        <v>54</v>
      </c>
      <c r="AB77" s="926"/>
      <c r="AC77" s="926"/>
      <c r="AD77" s="926"/>
      <c r="AE77" s="876"/>
      <c r="AF77" s="927">
        <v>54</v>
      </c>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590</v>
      </c>
      <c r="C78" s="920"/>
      <c r="D78" s="920"/>
      <c r="E78" s="920"/>
      <c r="F78" s="920"/>
      <c r="G78" s="920"/>
      <c r="H78" s="920"/>
      <c r="I78" s="920"/>
      <c r="J78" s="920"/>
      <c r="K78" s="920"/>
      <c r="L78" s="920"/>
      <c r="M78" s="920"/>
      <c r="N78" s="920"/>
      <c r="O78" s="920"/>
      <c r="P78" s="921"/>
      <c r="Q78" s="922">
        <v>83</v>
      </c>
      <c r="R78" s="877"/>
      <c r="S78" s="877"/>
      <c r="T78" s="877"/>
      <c r="U78" s="877"/>
      <c r="V78" s="877">
        <v>72</v>
      </c>
      <c r="W78" s="877"/>
      <c r="X78" s="877"/>
      <c r="Y78" s="877"/>
      <c r="Z78" s="877"/>
      <c r="AA78" s="877">
        <v>11</v>
      </c>
      <c r="AB78" s="877"/>
      <c r="AC78" s="877"/>
      <c r="AD78" s="877"/>
      <c r="AE78" s="877"/>
      <c r="AF78" s="877">
        <v>11</v>
      </c>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t="s">
        <v>591</v>
      </c>
      <c r="C79" s="920"/>
      <c r="D79" s="920"/>
      <c r="E79" s="920"/>
      <c r="F79" s="920"/>
      <c r="G79" s="920"/>
      <c r="H79" s="920"/>
      <c r="I79" s="920"/>
      <c r="J79" s="920"/>
      <c r="K79" s="920"/>
      <c r="L79" s="920"/>
      <c r="M79" s="920"/>
      <c r="N79" s="920"/>
      <c r="O79" s="920"/>
      <c r="P79" s="921"/>
      <c r="Q79" s="922">
        <v>220478</v>
      </c>
      <c r="R79" s="877"/>
      <c r="S79" s="877"/>
      <c r="T79" s="877"/>
      <c r="U79" s="877"/>
      <c r="V79" s="877">
        <v>214081</v>
      </c>
      <c r="W79" s="877"/>
      <c r="X79" s="877"/>
      <c r="Y79" s="877"/>
      <c r="Z79" s="877"/>
      <c r="AA79" s="877">
        <v>6397</v>
      </c>
      <c r="AB79" s="877"/>
      <c r="AC79" s="877"/>
      <c r="AD79" s="877"/>
      <c r="AE79" s="877"/>
      <c r="AF79" s="877">
        <v>6397</v>
      </c>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389</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7142</v>
      </c>
      <c r="AG88" s="888"/>
      <c r="AH88" s="888"/>
      <c r="AI88" s="888"/>
      <c r="AJ88" s="888"/>
      <c r="AK88" s="885"/>
      <c r="AL88" s="885"/>
      <c r="AM88" s="885"/>
      <c r="AN88" s="885"/>
      <c r="AO88" s="885"/>
      <c r="AP88" s="888">
        <v>2560</v>
      </c>
      <c r="AQ88" s="888"/>
      <c r="AR88" s="888"/>
      <c r="AS88" s="888"/>
      <c r="AT88" s="888"/>
      <c r="AU88" s="888">
        <v>255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307</v>
      </c>
      <c r="AG109" s="941"/>
      <c r="AH109" s="941"/>
      <c r="AI109" s="941"/>
      <c r="AJ109" s="942"/>
      <c r="AK109" s="940" t="s">
        <v>306</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307</v>
      </c>
      <c r="BW109" s="941"/>
      <c r="BX109" s="941"/>
      <c r="BY109" s="941"/>
      <c r="BZ109" s="942"/>
      <c r="CA109" s="940" t="s">
        <v>306</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307</v>
      </c>
      <c r="DM109" s="941"/>
      <c r="DN109" s="941"/>
      <c r="DO109" s="941"/>
      <c r="DP109" s="942"/>
      <c r="DQ109" s="940" t="s">
        <v>306</v>
      </c>
      <c r="DR109" s="941"/>
      <c r="DS109" s="941"/>
      <c r="DT109" s="941"/>
      <c r="DU109" s="942"/>
      <c r="DV109" s="940" t="s">
        <v>431</v>
      </c>
      <c r="DW109" s="941"/>
      <c r="DX109" s="941"/>
      <c r="DY109" s="941"/>
      <c r="DZ109" s="943"/>
    </row>
    <row r="110" spans="1:131" s="247" customFormat="1" ht="26.25" customHeight="1">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1688857</v>
      </c>
      <c r="AB110" s="948"/>
      <c r="AC110" s="948"/>
      <c r="AD110" s="948"/>
      <c r="AE110" s="949"/>
      <c r="AF110" s="950">
        <v>1643847</v>
      </c>
      <c r="AG110" s="948"/>
      <c r="AH110" s="948"/>
      <c r="AI110" s="948"/>
      <c r="AJ110" s="949"/>
      <c r="AK110" s="950">
        <v>1566432</v>
      </c>
      <c r="AL110" s="948"/>
      <c r="AM110" s="948"/>
      <c r="AN110" s="948"/>
      <c r="AO110" s="949"/>
      <c r="AP110" s="951">
        <v>20.100000000000001</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14222974</v>
      </c>
      <c r="BR110" s="983"/>
      <c r="BS110" s="983"/>
      <c r="BT110" s="983"/>
      <c r="BU110" s="983"/>
      <c r="BV110" s="983">
        <v>14057412</v>
      </c>
      <c r="BW110" s="983"/>
      <c r="BX110" s="983"/>
      <c r="BY110" s="983"/>
      <c r="BZ110" s="983"/>
      <c r="CA110" s="983">
        <v>14517398</v>
      </c>
      <c r="CB110" s="983"/>
      <c r="CC110" s="983"/>
      <c r="CD110" s="983"/>
      <c r="CE110" s="983"/>
      <c r="CF110" s="997">
        <v>186.6</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437</v>
      </c>
      <c r="DH110" s="983"/>
      <c r="DI110" s="983"/>
      <c r="DJ110" s="983"/>
      <c r="DK110" s="983"/>
      <c r="DL110" s="983" t="s">
        <v>184</v>
      </c>
      <c r="DM110" s="983"/>
      <c r="DN110" s="983"/>
      <c r="DO110" s="983"/>
      <c r="DP110" s="983"/>
      <c r="DQ110" s="983" t="s">
        <v>184</v>
      </c>
      <c r="DR110" s="983"/>
      <c r="DS110" s="983"/>
      <c r="DT110" s="983"/>
      <c r="DU110" s="983"/>
      <c r="DV110" s="984" t="s">
        <v>184</v>
      </c>
      <c r="DW110" s="984"/>
      <c r="DX110" s="984"/>
      <c r="DY110" s="984"/>
      <c r="DZ110" s="985"/>
    </row>
    <row r="111" spans="1:131" s="247" customFormat="1" ht="26.25" customHeight="1">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437</v>
      </c>
      <c r="AB111" s="990"/>
      <c r="AC111" s="990"/>
      <c r="AD111" s="990"/>
      <c r="AE111" s="991"/>
      <c r="AF111" s="992" t="s">
        <v>184</v>
      </c>
      <c r="AG111" s="990"/>
      <c r="AH111" s="990"/>
      <c r="AI111" s="990"/>
      <c r="AJ111" s="991"/>
      <c r="AK111" s="992" t="s">
        <v>184</v>
      </c>
      <c r="AL111" s="990"/>
      <c r="AM111" s="990"/>
      <c r="AN111" s="990"/>
      <c r="AO111" s="991"/>
      <c r="AP111" s="993" t="s">
        <v>437</v>
      </c>
      <c r="AQ111" s="994"/>
      <c r="AR111" s="994"/>
      <c r="AS111" s="994"/>
      <c r="AT111" s="995"/>
      <c r="AU111" s="956"/>
      <c r="AV111" s="957"/>
      <c r="AW111" s="957"/>
      <c r="AX111" s="957"/>
      <c r="AY111" s="957"/>
      <c r="AZ111" s="1005" t="s">
        <v>439</v>
      </c>
      <c r="BA111" s="1006"/>
      <c r="BB111" s="1006"/>
      <c r="BC111" s="1006"/>
      <c r="BD111" s="1006"/>
      <c r="BE111" s="1006"/>
      <c r="BF111" s="1006"/>
      <c r="BG111" s="1006"/>
      <c r="BH111" s="1006"/>
      <c r="BI111" s="1006"/>
      <c r="BJ111" s="1006"/>
      <c r="BK111" s="1006"/>
      <c r="BL111" s="1006"/>
      <c r="BM111" s="1006"/>
      <c r="BN111" s="1006"/>
      <c r="BO111" s="1006"/>
      <c r="BP111" s="1007"/>
      <c r="BQ111" s="975">
        <v>300000</v>
      </c>
      <c r="BR111" s="976"/>
      <c r="BS111" s="976"/>
      <c r="BT111" s="976"/>
      <c r="BU111" s="976"/>
      <c r="BV111" s="976">
        <v>285000</v>
      </c>
      <c r="BW111" s="976"/>
      <c r="BX111" s="976"/>
      <c r="BY111" s="976"/>
      <c r="BZ111" s="976"/>
      <c r="CA111" s="976">
        <v>270000</v>
      </c>
      <c r="CB111" s="976"/>
      <c r="CC111" s="976"/>
      <c r="CD111" s="976"/>
      <c r="CE111" s="976"/>
      <c r="CF111" s="970">
        <v>3.5</v>
      </c>
      <c r="CG111" s="971"/>
      <c r="CH111" s="971"/>
      <c r="CI111" s="971"/>
      <c r="CJ111" s="971"/>
      <c r="CK111" s="1001"/>
      <c r="CL111" s="1002"/>
      <c r="CM111" s="972" t="s">
        <v>440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184</v>
      </c>
      <c r="DH111" s="976"/>
      <c r="DI111" s="976"/>
      <c r="DJ111" s="976"/>
      <c r="DK111" s="976"/>
      <c r="DL111" s="976" t="s">
        <v>437</v>
      </c>
      <c r="DM111" s="976"/>
      <c r="DN111" s="976"/>
      <c r="DO111" s="976"/>
      <c r="DP111" s="976"/>
      <c r="DQ111" s="976" t="s">
        <v>437</v>
      </c>
      <c r="DR111" s="976"/>
      <c r="DS111" s="976"/>
      <c r="DT111" s="976"/>
      <c r="DU111" s="976"/>
      <c r="DV111" s="977" t="s">
        <v>184</v>
      </c>
      <c r="DW111" s="977"/>
      <c r="DX111" s="977"/>
      <c r="DY111" s="977"/>
      <c r="DZ111" s="978"/>
    </row>
    <row r="112" spans="1:131" s="247" customFormat="1" ht="26.25" customHeight="1">
      <c r="A112" s="1008" t="s">
        <v>441</v>
      </c>
      <c r="B112" s="1009"/>
      <c r="C112" s="1006" t="s">
        <v>442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437</v>
      </c>
      <c r="AB112" s="1015"/>
      <c r="AC112" s="1015"/>
      <c r="AD112" s="1015"/>
      <c r="AE112" s="1016"/>
      <c r="AF112" s="1017" t="s">
        <v>184</v>
      </c>
      <c r="AG112" s="1015"/>
      <c r="AH112" s="1015"/>
      <c r="AI112" s="1015"/>
      <c r="AJ112" s="1016"/>
      <c r="AK112" s="1017" t="s">
        <v>184</v>
      </c>
      <c r="AL112" s="1015"/>
      <c r="AM112" s="1015"/>
      <c r="AN112" s="1015"/>
      <c r="AO112" s="1016"/>
      <c r="AP112" s="1018" t="s">
        <v>443</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11749811</v>
      </c>
      <c r="BR112" s="976"/>
      <c r="BS112" s="976"/>
      <c r="BT112" s="976"/>
      <c r="BU112" s="976"/>
      <c r="BV112" s="976">
        <v>11183768</v>
      </c>
      <c r="BW112" s="976"/>
      <c r="BX112" s="976"/>
      <c r="BY112" s="976"/>
      <c r="BZ112" s="976"/>
      <c r="CA112" s="976">
        <v>10961237</v>
      </c>
      <c r="CB112" s="976"/>
      <c r="CC112" s="976"/>
      <c r="CD112" s="976"/>
      <c r="CE112" s="976"/>
      <c r="CF112" s="970">
        <v>140.9</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437</v>
      </c>
      <c r="DH112" s="976"/>
      <c r="DI112" s="976"/>
      <c r="DJ112" s="976"/>
      <c r="DK112" s="976"/>
      <c r="DL112" s="976" t="s">
        <v>184</v>
      </c>
      <c r="DM112" s="976"/>
      <c r="DN112" s="976"/>
      <c r="DO112" s="976"/>
      <c r="DP112" s="976"/>
      <c r="DQ112" s="976" t="s">
        <v>184</v>
      </c>
      <c r="DR112" s="976"/>
      <c r="DS112" s="976"/>
      <c r="DT112" s="976"/>
      <c r="DU112" s="976"/>
      <c r="DV112" s="977" t="s">
        <v>184</v>
      </c>
      <c r="DW112" s="977"/>
      <c r="DX112" s="977"/>
      <c r="DY112" s="977"/>
      <c r="DZ112" s="978"/>
    </row>
    <row r="113" spans="1:130" s="247" customFormat="1" ht="26.25" customHeight="1">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770108</v>
      </c>
      <c r="AB113" s="990"/>
      <c r="AC113" s="990"/>
      <c r="AD113" s="990"/>
      <c r="AE113" s="991"/>
      <c r="AF113" s="992">
        <v>803292</v>
      </c>
      <c r="AG113" s="990"/>
      <c r="AH113" s="990"/>
      <c r="AI113" s="990"/>
      <c r="AJ113" s="991"/>
      <c r="AK113" s="992">
        <v>863290</v>
      </c>
      <c r="AL113" s="990"/>
      <c r="AM113" s="990"/>
      <c r="AN113" s="990"/>
      <c r="AO113" s="991"/>
      <c r="AP113" s="993">
        <v>11.1</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135456</v>
      </c>
      <c r="BR113" s="976"/>
      <c r="BS113" s="976"/>
      <c r="BT113" s="976"/>
      <c r="BU113" s="976"/>
      <c r="BV113" s="976">
        <v>254976</v>
      </c>
      <c r="BW113" s="976"/>
      <c r="BX113" s="976"/>
      <c r="BY113" s="976"/>
      <c r="BZ113" s="976"/>
      <c r="CA113" s="976">
        <v>254976</v>
      </c>
      <c r="CB113" s="976"/>
      <c r="CC113" s="976"/>
      <c r="CD113" s="976"/>
      <c r="CE113" s="976"/>
      <c r="CF113" s="970">
        <v>3.3</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391</v>
      </c>
      <c r="DH113" s="1015"/>
      <c r="DI113" s="1015"/>
      <c r="DJ113" s="1015"/>
      <c r="DK113" s="1016"/>
      <c r="DL113" s="1017" t="s">
        <v>184</v>
      </c>
      <c r="DM113" s="1015"/>
      <c r="DN113" s="1015"/>
      <c r="DO113" s="1015"/>
      <c r="DP113" s="1016"/>
      <c r="DQ113" s="1017" t="s">
        <v>184</v>
      </c>
      <c r="DR113" s="1015"/>
      <c r="DS113" s="1015"/>
      <c r="DT113" s="1015"/>
      <c r="DU113" s="1016"/>
      <c r="DV113" s="1018" t="s">
        <v>184</v>
      </c>
      <c r="DW113" s="1019"/>
      <c r="DX113" s="1019"/>
      <c r="DY113" s="1019"/>
      <c r="DZ113" s="1020"/>
    </row>
    <row r="114" spans="1:130" s="247" customFormat="1" ht="26.25" customHeight="1">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184</v>
      </c>
      <c r="AB114" s="1015"/>
      <c r="AC114" s="1015"/>
      <c r="AD114" s="1015"/>
      <c r="AE114" s="1016"/>
      <c r="AF114" s="1017">
        <v>254</v>
      </c>
      <c r="AG114" s="1015"/>
      <c r="AH114" s="1015"/>
      <c r="AI114" s="1015"/>
      <c r="AJ114" s="1016"/>
      <c r="AK114" s="1017">
        <v>316</v>
      </c>
      <c r="AL114" s="1015"/>
      <c r="AM114" s="1015"/>
      <c r="AN114" s="1015"/>
      <c r="AO114" s="1016"/>
      <c r="AP114" s="1018">
        <v>0</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1059104</v>
      </c>
      <c r="BR114" s="976"/>
      <c r="BS114" s="976"/>
      <c r="BT114" s="976"/>
      <c r="BU114" s="976"/>
      <c r="BV114" s="976">
        <v>945406</v>
      </c>
      <c r="BW114" s="976"/>
      <c r="BX114" s="976"/>
      <c r="BY114" s="976"/>
      <c r="BZ114" s="976"/>
      <c r="CA114" s="976">
        <v>881589</v>
      </c>
      <c r="CB114" s="976"/>
      <c r="CC114" s="976"/>
      <c r="CD114" s="976"/>
      <c r="CE114" s="976"/>
      <c r="CF114" s="970">
        <v>11.3</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184</v>
      </c>
      <c r="DH114" s="1015"/>
      <c r="DI114" s="1015"/>
      <c r="DJ114" s="1015"/>
      <c r="DK114" s="1016"/>
      <c r="DL114" s="1017" t="s">
        <v>443</v>
      </c>
      <c r="DM114" s="1015"/>
      <c r="DN114" s="1015"/>
      <c r="DO114" s="1015"/>
      <c r="DP114" s="1016"/>
      <c r="DQ114" s="1017" t="s">
        <v>184</v>
      </c>
      <c r="DR114" s="1015"/>
      <c r="DS114" s="1015"/>
      <c r="DT114" s="1015"/>
      <c r="DU114" s="1016"/>
      <c r="DV114" s="1018" t="s">
        <v>437</v>
      </c>
      <c r="DW114" s="1019"/>
      <c r="DX114" s="1019"/>
      <c r="DY114" s="1019"/>
      <c r="DZ114" s="1020"/>
    </row>
    <row r="115" spans="1:130" s="247" customFormat="1" ht="26.25" customHeight="1">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15693</v>
      </c>
      <c r="AB115" s="990"/>
      <c r="AC115" s="990"/>
      <c r="AD115" s="990"/>
      <c r="AE115" s="991"/>
      <c r="AF115" s="992">
        <v>15615</v>
      </c>
      <c r="AG115" s="990"/>
      <c r="AH115" s="990"/>
      <c r="AI115" s="990"/>
      <c r="AJ115" s="991"/>
      <c r="AK115" s="992">
        <v>15536</v>
      </c>
      <c r="AL115" s="990"/>
      <c r="AM115" s="990"/>
      <c r="AN115" s="990"/>
      <c r="AO115" s="991"/>
      <c r="AP115" s="993">
        <v>0.2</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t="s">
        <v>184</v>
      </c>
      <c r="BR115" s="976"/>
      <c r="BS115" s="976"/>
      <c r="BT115" s="976"/>
      <c r="BU115" s="976"/>
      <c r="BV115" s="976" t="s">
        <v>184</v>
      </c>
      <c r="BW115" s="976"/>
      <c r="BX115" s="976"/>
      <c r="BY115" s="976"/>
      <c r="BZ115" s="976"/>
      <c r="CA115" s="976" t="s">
        <v>184</v>
      </c>
      <c r="CB115" s="976"/>
      <c r="CC115" s="976"/>
      <c r="CD115" s="976"/>
      <c r="CE115" s="976"/>
      <c r="CF115" s="970" t="s">
        <v>437</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391</v>
      </c>
      <c r="DH115" s="1015"/>
      <c r="DI115" s="1015"/>
      <c r="DJ115" s="1015"/>
      <c r="DK115" s="1016"/>
      <c r="DL115" s="1017" t="s">
        <v>437</v>
      </c>
      <c r="DM115" s="1015"/>
      <c r="DN115" s="1015"/>
      <c r="DO115" s="1015"/>
      <c r="DP115" s="1016"/>
      <c r="DQ115" s="1017" t="s">
        <v>184</v>
      </c>
      <c r="DR115" s="1015"/>
      <c r="DS115" s="1015"/>
      <c r="DT115" s="1015"/>
      <c r="DU115" s="1016"/>
      <c r="DV115" s="1018" t="s">
        <v>184</v>
      </c>
      <c r="DW115" s="1019"/>
      <c r="DX115" s="1019"/>
      <c r="DY115" s="1019"/>
      <c r="DZ115" s="1020"/>
    </row>
    <row r="116" spans="1:130" s="247" customFormat="1" ht="26.25" customHeight="1">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391</v>
      </c>
      <c r="AB116" s="1015"/>
      <c r="AC116" s="1015"/>
      <c r="AD116" s="1015"/>
      <c r="AE116" s="1016"/>
      <c r="AF116" s="1017" t="s">
        <v>184</v>
      </c>
      <c r="AG116" s="1015"/>
      <c r="AH116" s="1015"/>
      <c r="AI116" s="1015"/>
      <c r="AJ116" s="1016"/>
      <c r="AK116" s="1017" t="s">
        <v>184</v>
      </c>
      <c r="AL116" s="1015"/>
      <c r="AM116" s="1015"/>
      <c r="AN116" s="1015"/>
      <c r="AO116" s="1016"/>
      <c r="AP116" s="1018" t="s">
        <v>184</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184</v>
      </c>
      <c r="BR116" s="976"/>
      <c r="BS116" s="976"/>
      <c r="BT116" s="976"/>
      <c r="BU116" s="976"/>
      <c r="BV116" s="976" t="s">
        <v>184</v>
      </c>
      <c r="BW116" s="976"/>
      <c r="BX116" s="976"/>
      <c r="BY116" s="976"/>
      <c r="BZ116" s="976"/>
      <c r="CA116" s="976" t="s">
        <v>437</v>
      </c>
      <c r="CB116" s="976"/>
      <c r="CC116" s="976"/>
      <c r="CD116" s="976"/>
      <c r="CE116" s="976"/>
      <c r="CF116" s="970" t="s">
        <v>437</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300000</v>
      </c>
      <c r="DH116" s="1015"/>
      <c r="DI116" s="1015"/>
      <c r="DJ116" s="1015"/>
      <c r="DK116" s="1016"/>
      <c r="DL116" s="1017">
        <v>285000</v>
      </c>
      <c r="DM116" s="1015"/>
      <c r="DN116" s="1015"/>
      <c r="DO116" s="1015"/>
      <c r="DP116" s="1016"/>
      <c r="DQ116" s="1017">
        <v>270000</v>
      </c>
      <c r="DR116" s="1015"/>
      <c r="DS116" s="1015"/>
      <c r="DT116" s="1015"/>
      <c r="DU116" s="1016"/>
      <c r="DV116" s="1018">
        <v>3.5</v>
      </c>
      <c r="DW116" s="1019"/>
      <c r="DX116" s="1019"/>
      <c r="DY116" s="1019"/>
      <c r="DZ116" s="1020"/>
    </row>
    <row r="117" spans="1:130" s="247" customFormat="1" ht="26.25" customHeight="1">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2474658</v>
      </c>
      <c r="AB117" s="1033"/>
      <c r="AC117" s="1033"/>
      <c r="AD117" s="1033"/>
      <c r="AE117" s="1034"/>
      <c r="AF117" s="1035">
        <v>2463008</v>
      </c>
      <c r="AG117" s="1033"/>
      <c r="AH117" s="1033"/>
      <c r="AI117" s="1033"/>
      <c r="AJ117" s="1034"/>
      <c r="AK117" s="1035">
        <v>2445574</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443</v>
      </c>
      <c r="BR117" s="976"/>
      <c r="BS117" s="976"/>
      <c r="BT117" s="976"/>
      <c r="BU117" s="976"/>
      <c r="BV117" s="976" t="s">
        <v>184</v>
      </c>
      <c r="BW117" s="976"/>
      <c r="BX117" s="976"/>
      <c r="BY117" s="976"/>
      <c r="BZ117" s="976"/>
      <c r="CA117" s="976" t="s">
        <v>184</v>
      </c>
      <c r="CB117" s="976"/>
      <c r="CC117" s="976"/>
      <c r="CD117" s="976"/>
      <c r="CE117" s="976"/>
      <c r="CF117" s="970" t="s">
        <v>184</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184</v>
      </c>
      <c r="DH117" s="1015"/>
      <c r="DI117" s="1015"/>
      <c r="DJ117" s="1015"/>
      <c r="DK117" s="1016"/>
      <c r="DL117" s="1017" t="s">
        <v>184</v>
      </c>
      <c r="DM117" s="1015"/>
      <c r="DN117" s="1015"/>
      <c r="DO117" s="1015"/>
      <c r="DP117" s="1016"/>
      <c r="DQ117" s="1017" t="s">
        <v>443</v>
      </c>
      <c r="DR117" s="1015"/>
      <c r="DS117" s="1015"/>
      <c r="DT117" s="1015"/>
      <c r="DU117" s="1016"/>
      <c r="DV117" s="1018" t="s">
        <v>184</v>
      </c>
      <c r="DW117" s="1019"/>
      <c r="DX117" s="1019"/>
      <c r="DY117" s="1019"/>
      <c r="DZ117" s="1020"/>
    </row>
    <row r="118" spans="1:130" s="247" customFormat="1" ht="26.25" customHeight="1">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307</v>
      </c>
      <c r="AG118" s="941"/>
      <c r="AH118" s="941"/>
      <c r="AI118" s="941"/>
      <c r="AJ118" s="942"/>
      <c r="AK118" s="940" t="s">
        <v>306</v>
      </c>
      <c r="AL118" s="941"/>
      <c r="AM118" s="941"/>
      <c r="AN118" s="941"/>
      <c r="AO118" s="942"/>
      <c r="AP118" s="1027" t="s">
        <v>431</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391</v>
      </c>
      <c r="BR118" s="1054"/>
      <c r="BS118" s="1054"/>
      <c r="BT118" s="1054"/>
      <c r="BU118" s="1054"/>
      <c r="BV118" s="1054" t="s">
        <v>184</v>
      </c>
      <c r="BW118" s="1054"/>
      <c r="BX118" s="1054"/>
      <c r="BY118" s="1054"/>
      <c r="BZ118" s="1054"/>
      <c r="CA118" s="1054" t="s">
        <v>184</v>
      </c>
      <c r="CB118" s="1054"/>
      <c r="CC118" s="1054"/>
      <c r="CD118" s="1054"/>
      <c r="CE118" s="1054"/>
      <c r="CF118" s="970" t="s">
        <v>184</v>
      </c>
      <c r="CG118" s="971"/>
      <c r="CH118" s="971"/>
      <c r="CI118" s="971"/>
      <c r="CJ118" s="971"/>
      <c r="CK118" s="1001"/>
      <c r="CL118" s="1002"/>
      <c r="CM118" s="972" t="s">
        <v>462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184</v>
      </c>
      <c r="DH118" s="1015"/>
      <c r="DI118" s="1015"/>
      <c r="DJ118" s="1015"/>
      <c r="DK118" s="1016"/>
      <c r="DL118" s="1017" t="s">
        <v>184</v>
      </c>
      <c r="DM118" s="1015"/>
      <c r="DN118" s="1015"/>
      <c r="DO118" s="1015"/>
      <c r="DP118" s="1016"/>
      <c r="DQ118" s="1017" t="s">
        <v>391</v>
      </c>
      <c r="DR118" s="1015"/>
      <c r="DS118" s="1015"/>
      <c r="DT118" s="1015"/>
      <c r="DU118" s="1016"/>
      <c r="DV118" s="1018" t="s">
        <v>391</v>
      </c>
      <c r="DW118" s="1019"/>
      <c r="DX118" s="1019"/>
      <c r="DY118" s="1019"/>
      <c r="DZ118" s="1020"/>
    </row>
    <row r="119" spans="1:130" s="247" customFormat="1" ht="26.25" customHeight="1">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184</v>
      </c>
      <c r="AB119" s="948"/>
      <c r="AC119" s="948"/>
      <c r="AD119" s="948"/>
      <c r="AE119" s="949"/>
      <c r="AF119" s="950" t="s">
        <v>391</v>
      </c>
      <c r="AG119" s="948"/>
      <c r="AH119" s="948"/>
      <c r="AI119" s="948"/>
      <c r="AJ119" s="949"/>
      <c r="AK119" s="950" t="s">
        <v>184</v>
      </c>
      <c r="AL119" s="948"/>
      <c r="AM119" s="948"/>
      <c r="AN119" s="948"/>
      <c r="AO119" s="949"/>
      <c r="AP119" s="951" t="s">
        <v>184</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463</v>
      </c>
      <c r="BP119" s="1062"/>
      <c r="BQ119" s="1053">
        <v>27467345</v>
      </c>
      <c r="BR119" s="1054"/>
      <c r="BS119" s="1054"/>
      <c r="BT119" s="1054"/>
      <c r="BU119" s="1054"/>
      <c r="BV119" s="1054">
        <v>26726562</v>
      </c>
      <c r="BW119" s="1054"/>
      <c r="BX119" s="1054"/>
      <c r="BY119" s="1054"/>
      <c r="BZ119" s="1054"/>
      <c r="CA119" s="1054">
        <v>26885200</v>
      </c>
      <c r="CB119" s="1054"/>
      <c r="CC119" s="1054"/>
      <c r="CD119" s="1054"/>
      <c r="CE119" s="1054"/>
      <c r="CF119" s="1055"/>
      <c r="CG119" s="1056"/>
      <c r="CH119" s="1056"/>
      <c r="CI119" s="1056"/>
      <c r="CJ119" s="1057"/>
      <c r="CK119" s="1003"/>
      <c r="CL119" s="1004"/>
      <c r="CM119" s="1058" t="s">
        <v>464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391</v>
      </c>
      <c r="DH119" s="1040"/>
      <c r="DI119" s="1040"/>
      <c r="DJ119" s="1040"/>
      <c r="DK119" s="1041"/>
      <c r="DL119" s="1039" t="s">
        <v>184</v>
      </c>
      <c r="DM119" s="1040"/>
      <c r="DN119" s="1040"/>
      <c r="DO119" s="1040"/>
      <c r="DP119" s="1041"/>
      <c r="DQ119" s="1039" t="s">
        <v>184</v>
      </c>
      <c r="DR119" s="1040"/>
      <c r="DS119" s="1040"/>
      <c r="DT119" s="1040"/>
      <c r="DU119" s="1041"/>
      <c r="DV119" s="1042" t="s">
        <v>184</v>
      </c>
      <c r="DW119" s="1043"/>
      <c r="DX119" s="1043"/>
      <c r="DY119" s="1043"/>
      <c r="DZ119" s="1044"/>
    </row>
    <row r="120" spans="1:130" s="247" customFormat="1" ht="26.25" customHeight="1">
      <c r="A120" s="1115"/>
      <c r="B120" s="1002"/>
      <c r="C120" s="972" t="s">
        <v>440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184</v>
      </c>
      <c r="AB120" s="1015"/>
      <c r="AC120" s="1015"/>
      <c r="AD120" s="1015"/>
      <c r="AE120" s="1016"/>
      <c r="AF120" s="1017" t="s">
        <v>184</v>
      </c>
      <c r="AG120" s="1015"/>
      <c r="AH120" s="1015"/>
      <c r="AI120" s="1015"/>
      <c r="AJ120" s="1016"/>
      <c r="AK120" s="1017" t="s">
        <v>184</v>
      </c>
      <c r="AL120" s="1015"/>
      <c r="AM120" s="1015"/>
      <c r="AN120" s="1015"/>
      <c r="AO120" s="1016"/>
      <c r="AP120" s="1018" t="s">
        <v>184</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5780911</v>
      </c>
      <c r="BR120" s="983"/>
      <c r="BS120" s="983"/>
      <c r="BT120" s="983"/>
      <c r="BU120" s="983"/>
      <c r="BV120" s="983">
        <v>5346221</v>
      </c>
      <c r="BW120" s="983"/>
      <c r="BX120" s="983"/>
      <c r="BY120" s="983"/>
      <c r="BZ120" s="983"/>
      <c r="CA120" s="983">
        <v>5113369</v>
      </c>
      <c r="CB120" s="983"/>
      <c r="CC120" s="983"/>
      <c r="CD120" s="983"/>
      <c r="CE120" s="983"/>
      <c r="CF120" s="997">
        <v>65.7</v>
      </c>
      <c r="CG120" s="998"/>
      <c r="CH120" s="998"/>
      <c r="CI120" s="998"/>
      <c r="CJ120" s="998"/>
      <c r="CK120" s="1063" t="s">
        <v>467</v>
      </c>
      <c r="CL120" s="1064"/>
      <c r="CM120" s="1064"/>
      <c r="CN120" s="1064"/>
      <c r="CO120" s="1065"/>
      <c r="CP120" s="1071" t="s">
        <v>468</v>
      </c>
      <c r="CQ120" s="1072"/>
      <c r="CR120" s="1072"/>
      <c r="CS120" s="1072"/>
      <c r="CT120" s="1072"/>
      <c r="CU120" s="1072"/>
      <c r="CV120" s="1072"/>
      <c r="CW120" s="1072"/>
      <c r="CX120" s="1072"/>
      <c r="CY120" s="1072"/>
      <c r="CZ120" s="1072"/>
      <c r="DA120" s="1072"/>
      <c r="DB120" s="1072"/>
      <c r="DC120" s="1072"/>
      <c r="DD120" s="1072"/>
      <c r="DE120" s="1072"/>
      <c r="DF120" s="1073"/>
      <c r="DG120" s="982">
        <v>5843989</v>
      </c>
      <c r="DH120" s="983"/>
      <c r="DI120" s="983"/>
      <c r="DJ120" s="983"/>
      <c r="DK120" s="983"/>
      <c r="DL120" s="983">
        <v>5287374</v>
      </c>
      <c r="DM120" s="983"/>
      <c r="DN120" s="983"/>
      <c r="DO120" s="983"/>
      <c r="DP120" s="983"/>
      <c r="DQ120" s="983">
        <v>5063490</v>
      </c>
      <c r="DR120" s="983"/>
      <c r="DS120" s="983"/>
      <c r="DT120" s="983"/>
      <c r="DU120" s="983"/>
      <c r="DV120" s="984">
        <v>65.099999999999994</v>
      </c>
      <c r="DW120" s="984"/>
      <c r="DX120" s="984"/>
      <c r="DY120" s="984"/>
      <c r="DZ120" s="985"/>
    </row>
    <row r="121" spans="1:130" s="247" customFormat="1" ht="26.25" customHeight="1">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391</v>
      </c>
      <c r="AB121" s="1015"/>
      <c r="AC121" s="1015"/>
      <c r="AD121" s="1015"/>
      <c r="AE121" s="1016"/>
      <c r="AF121" s="1017" t="s">
        <v>184</v>
      </c>
      <c r="AG121" s="1015"/>
      <c r="AH121" s="1015"/>
      <c r="AI121" s="1015"/>
      <c r="AJ121" s="1016"/>
      <c r="AK121" s="1017" t="s">
        <v>184</v>
      </c>
      <c r="AL121" s="1015"/>
      <c r="AM121" s="1015"/>
      <c r="AN121" s="1015"/>
      <c r="AO121" s="1016"/>
      <c r="AP121" s="1018" t="s">
        <v>184</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v>190988</v>
      </c>
      <c r="BR121" s="976"/>
      <c r="BS121" s="976"/>
      <c r="BT121" s="976"/>
      <c r="BU121" s="976"/>
      <c r="BV121" s="976">
        <v>179507</v>
      </c>
      <c r="BW121" s="976"/>
      <c r="BX121" s="976"/>
      <c r="BY121" s="976"/>
      <c r="BZ121" s="976"/>
      <c r="CA121" s="976">
        <v>168190</v>
      </c>
      <c r="CB121" s="976"/>
      <c r="CC121" s="976"/>
      <c r="CD121" s="976"/>
      <c r="CE121" s="976"/>
      <c r="CF121" s="970">
        <v>2.2000000000000002</v>
      </c>
      <c r="CG121" s="971"/>
      <c r="CH121" s="971"/>
      <c r="CI121" s="971"/>
      <c r="CJ121" s="971"/>
      <c r="CK121" s="1066"/>
      <c r="CL121" s="1067"/>
      <c r="CM121" s="1067"/>
      <c r="CN121" s="1067"/>
      <c r="CO121" s="1068"/>
      <c r="CP121" s="1076" t="s">
        <v>471</v>
      </c>
      <c r="CQ121" s="1077"/>
      <c r="CR121" s="1077"/>
      <c r="CS121" s="1077"/>
      <c r="CT121" s="1077"/>
      <c r="CU121" s="1077"/>
      <c r="CV121" s="1077"/>
      <c r="CW121" s="1077"/>
      <c r="CX121" s="1077"/>
      <c r="CY121" s="1077"/>
      <c r="CZ121" s="1077"/>
      <c r="DA121" s="1077"/>
      <c r="DB121" s="1077"/>
      <c r="DC121" s="1077"/>
      <c r="DD121" s="1077"/>
      <c r="DE121" s="1077"/>
      <c r="DF121" s="1078"/>
      <c r="DG121" s="975">
        <v>4812214</v>
      </c>
      <c r="DH121" s="976"/>
      <c r="DI121" s="976"/>
      <c r="DJ121" s="976"/>
      <c r="DK121" s="976"/>
      <c r="DL121" s="976">
        <v>4888991</v>
      </c>
      <c r="DM121" s="976"/>
      <c r="DN121" s="976"/>
      <c r="DO121" s="976"/>
      <c r="DP121" s="976"/>
      <c r="DQ121" s="976">
        <v>4970612</v>
      </c>
      <c r="DR121" s="976"/>
      <c r="DS121" s="976"/>
      <c r="DT121" s="976"/>
      <c r="DU121" s="976"/>
      <c r="DV121" s="977">
        <v>63.9</v>
      </c>
      <c r="DW121" s="977"/>
      <c r="DX121" s="977"/>
      <c r="DY121" s="977"/>
      <c r="DZ121" s="978"/>
    </row>
    <row r="122" spans="1:130" s="247" customFormat="1" ht="26.25" customHeight="1">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184</v>
      </c>
      <c r="AB122" s="1015"/>
      <c r="AC122" s="1015"/>
      <c r="AD122" s="1015"/>
      <c r="AE122" s="1016"/>
      <c r="AF122" s="1017" t="s">
        <v>184</v>
      </c>
      <c r="AG122" s="1015"/>
      <c r="AH122" s="1015"/>
      <c r="AI122" s="1015"/>
      <c r="AJ122" s="1016"/>
      <c r="AK122" s="1017" t="s">
        <v>391</v>
      </c>
      <c r="AL122" s="1015"/>
      <c r="AM122" s="1015"/>
      <c r="AN122" s="1015"/>
      <c r="AO122" s="1016"/>
      <c r="AP122" s="1018" t="s">
        <v>184</v>
      </c>
      <c r="AQ122" s="1019"/>
      <c r="AR122" s="1019"/>
      <c r="AS122" s="1019"/>
      <c r="AT122" s="1020"/>
      <c r="AU122" s="1048"/>
      <c r="AV122" s="1049"/>
      <c r="AW122" s="1049"/>
      <c r="AX122" s="1049"/>
      <c r="AY122" s="1050"/>
      <c r="AZ122" s="1030" t="s">
        <v>472</v>
      </c>
      <c r="BA122" s="1021"/>
      <c r="BB122" s="1021"/>
      <c r="BC122" s="1021"/>
      <c r="BD122" s="1021"/>
      <c r="BE122" s="1021"/>
      <c r="BF122" s="1021"/>
      <c r="BG122" s="1021"/>
      <c r="BH122" s="1021"/>
      <c r="BI122" s="1021"/>
      <c r="BJ122" s="1021"/>
      <c r="BK122" s="1021"/>
      <c r="BL122" s="1021"/>
      <c r="BM122" s="1021"/>
      <c r="BN122" s="1021"/>
      <c r="BO122" s="1021"/>
      <c r="BP122" s="1022"/>
      <c r="BQ122" s="1053">
        <v>15920796</v>
      </c>
      <c r="BR122" s="1054"/>
      <c r="BS122" s="1054"/>
      <c r="BT122" s="1054"/>
      <c r="BU122" s="1054"/>
      <c r="BV122" s="1054">
        <v>15795057</v>
      </c>
      <c r="BW122" s="1054"/>
      <c r="BX122" s="1054"/>
      <c r="BY122" s="1054"/>
      <c r="BZ122" s="1054"/>
      <c r="CA122" s="1054">
        <v>16007871</v>
      </c>
      <c r="CB122" s="1054"/>
      <c r="CC122" s="1054"/>
      <c r="CD122" s="1054"/>
      <c r="CE122" s="1054"/>
      <c r="CF122" s="1074">
        <v>205.7</v>
      </c>
      <c r="CG122" s="1075"/>
      <c r="CH122" s="1075"/>
      <c r="CI122" s="1075"/>
      <c r="CJ122" s="1075"/>
      <c r="CK122" s="1066"/>
      <c r="CL122" s="1067"/>
      <c r="CM122" s="1067"/>
      <c r="CN122" s="1067"/>
      <c r="CO122" s="1068"/>
      <c r="CP122" s="1076" t="s">
        <v>473</v>
      </c>
      <c r="CQ122" s="1077"/>
      <c r="CR122" s="1077"/>
      <c r="CS122" s="1077"/>
      <c r="CT122" s="1077"/>
      <c r="CU122" s="1077"/>
      <c r="CV122" s="1077"/>
      <c r="CW122" s="1077"/>
      <c r="CX122" s="1077"/>
      <c r="CY122" s="1077"/>
      <c r="CZ122" s="1077"/>
      <c r="DA122" s="1077"/>
      <c r="DB122" s="1077"/>
      <c r="DC122" s="1077"/>
      <c r="DD122" s="1077"/>
      <c r="DE122" s="1077"/>
      <c r="DF122" s="1078"/>
      <c r="DG122" s="975">
        <v>1093608</v>
      </c>
      <c r="DH122" s="976"/>
      <c r="DI122" s="976"/>
      <c r="DJ122" s="976"/>
      <c r="DK122" s="976"/>
      <c r="DL122" s="976">
        <v>1007403</v>
      </c>
      <c r="DM122" s="976"/>
      <c r="DN122" s="976"/>
      <c r="DO122" s="976"/>
      <c r="DP122" s="976"/>
      <c r="DQ122" s="976">
        <v>927135</v>
      </c>
      <c r="DR122" s="976"/>
      <c r="DS122" s="976"/>
      <c r="DT122" s="976"/>
      <c r="DU122" s="976"/>
      <c r="DV122" s="977">
        <v>11.9</v>
      </c>
      <c r="DW122" s="977"/>
      <c r="DX122" s="977"/>
      <c r="DY122" s="977"/>
      <c r="DZ122" s="978"/>
    </row>
    <row r="123" spans="1:130" s="247" customFormat="1" ht="26.25" customHeight="1">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15000</v>
      </c>
      <c r="AB123" s="1015"/>
      <c r="AC123" s="1015"/>
      <c r="AD123" s="1015"/>
      <c r="AE123" s="1016"/>
      <c r="AF123" s="1017">
        <v>15000</v>
      </c>
      <c r="AG123" s="1015"/>
      <c r="AH123" s="1015"/>
      <c r="AI123" s="1015"/>
      <c r="AJ123" s="1016"/>
      <c r="AK123" s="1017">
        <v>15000</v>
      </c>
      <c r="AL123" s="1015"/>
      <c r="AM123" s="1015"/>
      <c r="AN123" s="1015"/>
      <c r="AO123" s="1016"/>
      <c r="AP123" s="1018">
        <v>0.2</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474</v>
      </c>
      <c r="BP123" s="1062"/>
      <c r="BQ123" s="1121">
        <v>21892695</v>
      </c>
      <c r="BR123" s="1122"/>
      <c r="BS123" s="1122"/>
      <c r="BT123" s="1122"/>
      <c r="BU123" s="1122"/>
      <c r="BV123" s="1122">
        <v>21320785</v>
      </c>
      <c r="BW123" s="1122"/>
      <c r="BX123" s="1122"/>
      <c r="BY123" s="1122"/>
      <c r="BZ123" s="1122"/>
      <c r="CA123" s="1122">
        <v>21289430</v>
      </c>
      <c r="CB123" s="1122"/>
      <c r="CC123" s="1122"/>
      <c r="CD123" s="1122"/>
      <c r="CE123" s="1122"/>
      <c r="CF123" s="1055"/>
      <c r="CG123" s="1056"/>
      <c r="CH123" s="1056"/>
      <c r="CI123" s="1056"/>
      <c r="CJ123" s="1057"/>
      <c r="CK123" s="1066"/>
      <c r="CL123" s="1067"/>
      <c r="CM123" s="1067"/>
      <c r="CN123" s="1067"/>
      <c r="CO123" s="1068"/>
      <c r="CP123" s="1076" t="s">
        <v>475</v>
      </c>
      <c r="CQ123" s="1077"/>
      <c r="CR123" s="1077"/>
      <c r="CS123" s="1077"/>
      <c r="CT123" s="1077"/>
      <c r="CU123" s="1077"/>
      <c r="CV123" s="1077"/>
      <c r="CW123" s="1077"/>
      <c r="CX123" s="1077"/>
      <c r="CY123" s="1077"/>
      <c r="CZ123" s="1077"/>
      <c r="DA123" s="1077"/>
      <c r="DB123" s="1077"/>
      <c r="DC123" s="1077"/>
      <c r="DD123" s="1077"/>
      <c r="DE123" s="1077"/>
      <c r="DF123" s="1078"/>
      <c r="DG123" s="1014" t="s">
        <v>391</v>
      </c>
      <c r="DH123" s="1015"/>
      <c r="DI123" s="1015"/>
      <c r="DJ123" s="1015"/>
      <c r="DK123" s="1016"/>
      <c r="DL123" s="1017" t="s">
        <v>391</v>
      </c>
      <c r="DM123" s="1015"/>
      <c r="DN123" s="1015"/>
      <c r="DO123" s="1015"/>
      <c r="DP123" s="1016"/>
      <c r="DQ123" s="1017" t="s">
        <v>391</v>
      </c>
      <c r="DR123" s="1015"/>
      <c r="DS123" s="1015"/>
      <c r="DT123" s="1015"/>
      <c r="DU123" s="1016"/>
      <c r="DV123" s="1018" t="s">
        <v>184</v>
      </c>
      <c r="DW123" s="1019"/>
      <c r="DX123" s="1019"/>
      <c r="DY123" s="1019"/>
      <c r="DZ123" s="1020"/>
    </row>
    <row r="124" spans="1:130" s="247" customFormat="1" ht="26.25" customHeight="1" thickBot="1">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184</v>
      </c>
      <c r="AB124" s="1015"/>
      <c r="AC124" s="1015"/>
      <c r="AD124" s="1015"/>
      <c r="AE124" s="1016"/>
      <c r="AF124" s="1017" t="s">
        <v>184</v>
      </c>
      <c r="AG124" s="1015"/>
      <c r="AH124" s="1015"/>
      <c r="AI124" s="1015"/>
      <c r="AJ124" s="1016"/>
      <c r="AK124" s="1017" t="s">
        <v>184</v>
      </c>
      <c r="AL124" s="1015"/>
      <c r="AM124" s="1015"/>
      <c r="AN124" s="1015"/>
      <c r="AO124" s="1016"/>
      <c r="AP124" s="1018" t="s">
        <v>184</v>
      </c>
      <c r="AQ124" s="1019"/>
      <c r="AR124" s="1019"/>
      <c r="AS124" s="1019"/>
      <c r="AT124" s="1020"/>
      <c r="AU124" s="1117" t="s">
        <v>476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72.599999999999994</v>
      </c>
      <c r="BR124" s="1084"/>
      <c r="BS124" s="1084"/>
      <c r="BT124" s="1084"/>
      <c r="BU124" s="1084"/>
      <c r="BV124" s="1084">
        <v>69</v>
      </c>
      <c r="BW124" s="1084"/>
      <c r="BX124" s="1084"/>
      <c r="BY124" s="1084"/>
      <c r="BZ124" s="1084"/>
      <c r="CA124" s="1084">
        <v>71.900000000000006</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t="s">
        <v>184</v>
      </c>
      <c r="DH124" s="1040"/>
      <c r="DI124" s="1040"/>
      <c r="DJ124" s="1040"/>
      <c r="DK124" s="1041"/>
      <c r="DL124" s="1039" t="s">
        <v>184</v>
      </c>
      <c r="DM124" s="1040"/>
      <c r="DN124" s="1040"/>
      <c r="DO124" s="1040"/>
      <c r="DP124" s="1041"/>
      <c r="DQ124" s="1039" t="s">
        <v>443</v>
      </c>
      <c r="DR124" s="1040"/>
      <c r="DS124" s="1040"/>
      <c r="DT124" s="1040"/>
      <c r="DU124" s="1041"/>
      <c r="DV124" s="1042" t="s">
        <v>443</v>
      </c>
      <c r="DW124" s="1043"/>
      <c r="DX124" s="1043"/>
      <c r="DY124" s="1043"/>
      <c r="DZ124" s="1044"/>
    </row>
    <row r="125" spans="1:130" s="247" customFormat="1" ht="26.25" customHeight="1">
      <c r="A125" s="1115"/>
      <c r="B125" s="1002"/>
      <c r="C125" s="972" t="s">
        <v>462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184</v>
      </c>
      <c r="AB125" s="1015"/>
      <c r="AC125" s="1015"/>
      <c r="AD125" s="1015"/>
      <c r="AE125" s="1016"/>
      <c r="AF125" s="1017" t="s">
        <v>443</v>
      </c>
      <c r="AG125" s="1015"/>
      <c r="AH125" s="1015"/>
      <c r="AI125" s="1015"/>
      <c r="AJ125" s="1016"/>
      <c r="AK125" s="1017" t="s">
        <v>443</v>
      </c>
      <c r="AL125" s="1015"/>
      <c r="AM125" s="1015"/>
      <c r="AN125" s="1015"/>
      <c r="AO125" s="1016"/>
      <c r="AP125" s="1018" t="s">
        <v>184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391</v>
      </c>
      <c r="DH125" s="983"/>
      <c r="DI125" s="983"/>
      <c r="DJ125" s="983"/>
      <c r="DK125" s="983"/>
      <c r="DL125" s="983" t="s">
        <v>443</v>
      </c>
      <c r="DM125" s="983"/>
      <c r="DN125" s="983"/>
      <c r="DO125" s="983"/>
      <c r="DP125" s="983"/>
      <c r="DQ125" s="983" t="s">
        <v>184</v>
      </c>
      <c r="DR125" s="983"/>
      <c r="DS125" s="983"/>
      <c r="DT125" s="983"/>
      <c r="DU125" s="983"/>
      <c r="DV125" s="984" t="s">
        <v>443</v>
      </c>
      <c r="DW125" s="984"/>
      <c r="DX125" s="984"/>
      <c r="DY125" s="984"/>
      <c r="DZ125" s="985"/>
    </row>
    <row r="126" spans="1:130" s="247" customFormat="1" ht="26.25" customHeight="1" thickBot="1">
      <c r="A126" s="1115"/>
      <c r="B126" s="1002"/>
      <c r="C126" s="972" t="s">
        <v>464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184</v>
      </c>
      <c r="AB126" s="1015"/>
      <c r="AC126" s="1015"/>
      <c r="AD126" s="1015"/>
      <c r="AE126" s="1016"/>
      <c r="AF126" s="1017" t="s">
        <v>443</v>
      </c>
      <c r="AG126" s="1015"/>
      <c r="AH126" s="1015"/>
      <c r="AI126" s="1015"/>
      <c r="AJ126" s="1016"/>
      <c r="AK126" s="1017" t="s">
        <v>184</v>
      </c>
      <c r="AL126" s="1015"/>
      <c r="AM126" s="1015"/>
      <c r="AN126" s="1015"/>
      <c r="AO126" s="1016"/>
      <c r="AP126" s="1018" t="s">
        <v>443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480</v>
      </c>
      <c r="CQ126" s="1006"/>
      <c r="CR126" s="1006"/>
      <c r="CS126" s="1006"/>
      <c r="CT126" s="1006"/>
      <c r="CU126" s="1006"/>
      <c r="CV126" s="1006"/>
      <c r="CW126" s="1006"/>
      <c r="CX126" s="1006"/>
      <c r="CY126" s="1006"/>
      <c r="CZ126" s="1006"/>
      <c r="DA126" s="1006"/>
      <c r="DB126" s="1006"/>
      <c r="DC126" s="1006"/>
      <c r="DD126" s="1006"/>
      <c r="DE126" s="1006"/>
      <c r="DF126" s="1007"/>
      <c r="DG126" s="975" t="s">
        <v>184</v>
      </c>
      <c r="DH126" s="976"/>
      <c r="DI126" s="976"/>
      <c r="DJ126" s="976"/>
      <c r="DK126" s="976"/>
      <c r="DL126" s="976" t="s">
        <v>184</v>
      </c>
      <c r="DM126" s="976"/>
      <c r="DN126" s="976"/>
      <c r="DO126" s="976"/>
      <c r="DP126" s="976"/>
      <c r="DQ126" s="976" t="s">
        <v>443</v>
      </c>
      <c r="DR126" s="976"/>
      <c r="DS126" s="976"/>
      <c r="DT126" s="976"/>
      <c r="DU126" s="976"/>
      <c r="DV126" s="977" t="s">
        <v>443</v>
      </c>
      <c r="DW126" s="977"/>
      <c r="DX126" s="977"/>
      <c r="DY126" s="977"/>
      <c r="DZ126" s="978"/>
    </row>
    <row r="127" spans="1:130" s="247" customFormat="1" ht="26.25" customHeight="1">
      <c r="A127" s="1116"/>
      <c r="B127" s="1004"/>
      <c r="C127" s="1058" t="s">
        <v>481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693</v>
      </c>
      <c r="AB127" s="1015"/>
      <c r="AC127" s="1015"/>
      <c r="AD127" s="1015"/>
      <c r="AE127" s="1016"/>
      <c r="AF127" s="1017">
        <v>615</v>
      </c>
      <c r="AG127" s="1015"/>
      <c r="AH127" s="1015"/>
      <c r="AI127" s="1015"/>
      <c r="AJ127" s="1016"/>
      <c r="AK127" s="1017">
        <v>536</v>
      </c>
      <c r="AL127" s="1015"/>
      <c r="AM127" s="1015"/>
      <c r="AN127" s="1015"/>
      <c r="AO127" s="1016"/>
      <c r="AP127" s="1018">
        <v>0</v>
      </c>
      <c r="AQ127" s="1019"/>
      <c r="AR127" s="1019"/>
      <c r="AS127" s="1019"/>
      <c r="AT127" s="1020"/>
      <c r="AU127" s="283"/>
      <c r="AV127" s="283"/>
      <c r="AW127" s="283"/>
      <c r="AX127" s="1088" t="s">
        <v>482</v>
      </c>
      <c r="AY127" s="1089"/>
      <c r="AZ127" s="1089"/>
      <c r="BA127" s="1089"/>
      <c r="BB127" s="1089"/>
      <c r="BC127" s="1089"/>
      <c r="BD127" s="1089"/>
      <c r="BE127" s="1090"/>
      <c r="BF127" s="1091" t="s">
        <v>483</v>
      </c>
      <c r="BG127" s="1089"/>
      <c r="BH127" s="1089"/>
      <c r="BI127" s="1089"/>
      <c r="BJ127" s="1089"/>
      <c r="BK127" s="1089"/>
      <c r="BL127" s="1090"/>
      <c r="BM127" s="1091" t="s">
        <v>484</v>
      </c>
      <c r="BN127" s="1089"/>
      <c r="BO127" s="1089"/>
      <c r="BP127" s="1089"/>
      <c r="BQ127" s="1089"/>
      <c r="BR127" s="1089"/>
      <c r="BS127" s="1090"/>
      <c r="BT127" s="1091" t="s">
        <v>485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486</v>
      </c>
      <c r="CQ127" s="1006"/>
      <c r="CR127" s="1006"/>
      <c r="CS127" s="1006"/>
      <c r="CT127" s="1006"/>
      <c r="CU127" s="1006"/>
      <c r="CV127" s="1006"/>
      <c r="CW127" s="1006"/>
      <c r="CX127" s="1006"/>
      <c r="CY127" s="1006"/>
      <c r="CZ127" s="1006"/>
      <c r="DA127" s="1006"/>
      <c r="DB127" s="1006"/>
      <c r="DC127" s="1006"/>
      <c r="DD127" s="1006"/>
      <c r="DE127" s="1006"/>
      <c r="DF127" s="1007"/>
      <c r="DG127" s="975" t="s">
        <v>443</v>
      </c>
      <c r="DH127" s="976"/>
      <c r="DI127" s="976"/>
      <c r="DJ127" s="976"/>
      <c r="DK127" s="976"/>
      <c r="DL127" s="976" t="s">
        <v>184</v>
      </c>
      <c r="DM127" s="976"/>
      <c r="DN127" s="976"/>
      <c r="DO127" s="976"/>
      <c r="DP127" s="976"/>
      <c r="DQ127" s="976" t="s">
        <v>443</v>
      </c>
      <c r="DR127" s="976"/>
      <c r="DS127" s="976"/>
      <c r="DT127" s="976"/>
      <c r="DU127" s="976"/>
      <c r="DV127" s="977" t="s">
        <v>184</v>
      </c>
      <c r="DW127" s="977"/>
      <c r="DX127" s="977"/>
      <c r="DY127" s="977"/>
      <c r="DZ127" s="978"/>
    </row>
    <row r="128" spans="1:130" s="247" customFormat="1" ht="26.25" customHeight="1" thickBot="1">
      <c r="A128" s="1099" t="s">
        <v>487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488</v>
      </c>
      <c r="X128" s="1101"/>
      <c r="Y128" s="1101"/>
      <c r="Z128" s="1102"/>
      <c r="AA128" s="1103">
        <v>17711</v>
      </c>
      <c r="AB128" s="1104"/>
      <c r="AC128" s="1104"/>
      <c r="AD128" s="1104"/>
      <c r="AE128" s="1105"/>
      <c r="AF128" s="1106">
        <v>14884</v>
      </c>
      <c r="AG128" s="1104"/>
      <c r="AH128" s="1104"/>
      <c r="AI128" s="1104"/>
      <c r="AJ128" s="1105"/>
      <c r="AK128" s="1106">
        <v>14516</v>
      </c>
      <c r="AL128" s="1104"/>
      <c r="AM128" s="1104"/>
      <c r="AN128" s="1104"/>
      <c r="AO128" s="1105"/>
      <c r="AP128" s="1107"/>
      <c r="AQ128" s="1108"/>
      <c r="AR128" s="1108"/>
      <c r="AS128" s="1108"/>
      <c r="AT128" s="1109"/>
      <c r="AU128" s="283"/>
      <c r="AV128" s="283"/>
      <c r="AW128" s="283"/>
      <c r="AX128" s="944" t="s">
        <v>489</v>
      </c>
      <c r="AY128" s="945"/>
      <c r="AZ128" s="945"/>
      <c r="BA128" s="945"/>
      <c r="BB128" s="945"/>
      <c r="BC128" s="945"/>
      <c r="BD128" s="945"/>
      <c r="BE128" s="946"/>
      <c r="BF128" s="1110" t="s">
        <v>184</v>
      </c>
      <c r="BG128" s="1111"/>
      <c r="BH128" s="1111"/>
      <c r="BI128" s="1111"/>
      <c r="BJ128" s="1111"/>
      <c r="BK128" s="1111"/>
      <c r="BL128" s="1112"/>
      <c r="BM128" s="1110">
        <v>13.47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490</v>
      </c>
      <c r="CQ128" s="1093"/>
      <c r="CR128" s="1093"/>
      <c r="CS128" s="1093"/>
      <c r="CT128" s="1093"/>
      <c r="CU128" s="1093"/>
      <c r="CV128" s="1093"/>
      <c r="CW128" s="1093"/>
      <c r="CX128" s="1093"/>
      <c r="CY128" s="1093"/>
      <c r="CZ128" s="1093"/>
      <c r="DA128" s="1093"/>
      <c r="DB128" s="1093"/>
      <c r="DC128" s="1093"/>
      <c r="DD128" s="1093"/>
      <c r="DE128" s="1093"/>
      <c r="DF128" s="1094"/>
      <c r="DG128" s="1095" t="s">
        <v>184</v>
      </c>
      <c r="DH128" s="1096"/>
      <c r="DI128" s="1096"/>
      <c r="DJ128" s="1096"/>
      <c r="DK128" s="1096"/>
      <c r="DL128" s="1096" t="s">
        <v>437</v>
      </c>
      <c r="DM128" s="1096"/>
      <c r="DN128" s="1096"/>
      <c r="DO128" s="1096"/>
      <c r="DP128" s="1096"/>
      <c r="DQ128" s="1096" t="s">
        <v>184</v>
      </c>
      <c r="DR128" s="1096"/>
      <c r="DS128" s="1096"/>
      <c r="DT128" s="1096"/>
      <c r="DU128" s="1096"/>
      <c r="DV128" s="1097" t="s">
        <v>437</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491</v>
      </c>
      <c r="X129" s="1130"/>
      <c r="Y129" s="1130"/>
      <c r="Z129" s="1131"/>
      <c r="AA129" s="1014">
        <v>9178144</v>
      </c>
      <c r="AB129" s="1015"/>
      <c r="AC129" s="1015"/>
      <c r="AD129" s="1015"/>
      <c r="AE129" s="1016"/>
      <c r="AF129" s="1017">
        <v>9346324</v>
      </c>
      <c r="AG129" s="1015"/>
      <c r="AH129" s="1015"/>
      <c r="AI129" s="1015"/>
      <c r="AJ129" s="1016"/>
      <c r="AK129" s="1017">
        <v>9246888</v>
      </c>
      <c r="AL129" s="1015"/>
      <c r="AM129" s="1015"/>
      <c r="AN129" s="1015"/>
      <c r="AO129" s="1016"/>
      <c r="AP129" s="1132"/>
      <c r="AQ129" s="1133"/>
      <c r="AR129" s="1133"/>
      <c r="AS129" s="1133"/>
      <c r="AT129" s="1134"/>
      <c r="AU129" s="285"/>
      <c r="AV129" s="285"/>
      <c r="AW129" s="285"/>
      <c r="AX129" s="1123" t="s">
        <v>492</v>
      </c>
      <c r="AY129" s="1006"/>
      <c r="AZ129" s="1006"/>
      <c r="BA129" s="1006"/>
      <c r="BB129" s="1006"/>
      <c r="BC129" s="1006"/>
      <c r="BD129" s="1006"/>
      <c r="BE129" s="1007"/>
      <c r="BF129" s="1124" t="s">
        <v>184</v>
      </c>
      <c r="BG129" s="1125"/>
      <c r="BH129" s="1125"/>
      <c r="BI129" s="1125"/>
      <c r="BJ129" s="1125"/>
      <c r="BK129" s="1125"/>
      <c r="BL129" s="1126"/>
      <c r="BM129" s="1124">
        <v>18.47</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494</v>
      </c>
      <c r="X130" s="1130"/>
      <c r="Y130" s="1130"/>
      <c r="Z130" s="1131"/>
      <c r="AA130" s="1014">
        <v>1509139</v>
      </c>
      <c r="AB130" s="1015"/>
      <c r="AC130" s="1015"/>
      <c r="AD130" s="1015"/>
      <c r="AE130" s="1016"/>
      <c r="AF130" s="1017">
        <v>1520568</v>
      </c>
      <c r="AG130" s="1015"/>
      <c r="AH130" s="1015"/>
      <c r="AI130" s="1015"/>
      <c r="AJ130" s="1016"/>
      <c r="AK130" s="1017">
        <v>1466414</v>
      </c>
      <c r="AL130" s="1015"/>
      <c r="AM130" s="1015"/>
      <c r="AN130" s="1015"/>
      <c r="AO130" s="1016"/>
      <c r="AP130" s="1132"/>
      <c r="AQ130" s="1133"/>
      <c r="AR130" s="1133"/>
      <c r="AS130" s="1133"/>
      <c r="AT130" s="1134"/>
      <c r="AU130" s="285"/>
      <c r="AV130" s="285"/>
      <c r="AW130" s="285"/>
      <c r="AX130" s="1123" t="s">
        <v>495</v>
      </c>
      <c r="AY130" s="1006"/>
      <c r="AZ130" s="1006"/>
      <c r="BA130" s="1006"/>
      <c r="BB130" s="1006"/>
      <c r="BC130" s="1006"/>
      <c r="BD130" s="1006"/>
      <c r="BE130" s="1007"/>
      <c r="BF130" s="1160">
        <v>12.2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496</v>
      </c>
      <c r="X131" s="1168"/>
      <c r="Y131" s="1168"/>
      <c r="Z131" s="1169"/>
      <c r="AA131" s="1061">
        <v>7669005</v>
      </c>
      <c r="AB131" s="1040"/>
      <c r="AC131" s="1040"/>
      <c r="AD131" s="1040"/>
      <c r="AE131" s="1041"/>
      <c r="AF131" s="1039">
        <v>7825756</v>
      </c>
      <c r="AG131" s="1040"/>
      <c r="AH131" s="1040"/>
      <c r="AI131" s="1040"/>
      <c r="AJ131" s="1041"/>
      <c r="AK131" s="1039">
        <v>7780474</v>
      </c>
      <c r="AL131" s="1040"/>
      <c r="AM131" s="1040"/>
      <c r="AN131" s="1040"/>
      <c r="AO131" s="1041"/>
      <c r="AP131" s="1170"/>
      <c r="AQ131" s="1171"/>
      <c r="AR131" s="1171"/>
      <c r="AS131" s="1171"/>
      <c r="AT131" s="1172"/>
      <c r="AU131" s="285"/>
      <c r="AV131" s="285"/>
      <c r="AW131" s="285"/>
      <c r="AX131" s="1142" t="s">
        <v>497</v>
      </c>
      <c r="AY131" s="1093"/>
      <c r="AZ131" s="1093"/>
      <c r="BA131" s="1093"/>
      <c r="BB131" s="1093"/>
      <c r="BC131" s="1093"/>
      <c r="BD131" s="1093"/>
      <c r="BE131" s="1094"/>
      <c r="BF131" s="1143">
        <v>71.900000000000006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499</v>
      </c>
      <c r="W132" s="1153"/>
      <c r="X132" s="1153"/>
      <c r="Y132" s="1153"/>
      <c r="Z132" s="1154"/>
      <c r="AA132" s="1155">
        <v>12.358943569999999</v>
      </c>
      <c r="AB132" s="1156"/>
      <c r="AC132" s="1156"/>
      <c r="AD132" s="1156"/>
      <c r="AE132" s="1157"/>
      <c r="AF132" s="1158">
        <v>11.85260568</v>
      </c>
      <c r="AG132" s="1156"/>
      <c r="AH132" s="1156"/>
      <c r="AI132" s="1156"/>
      <c r="AJ132" s="1157"/>
      <c r="AK132" s="1158">
        <v>12.39826777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500</v>
      </c>
      <c r="W133" s="1136"/>
      <c r="X133" s="1136"/>
      <c r="Y133" s="1136"/>
      <c r="Z133" s="1137"/>
      <c r="AA133" s="1138">
        <v>11.5</v>
      </c>
      <c r="AB133" s="1139"/>
      <c r="AC133" s="1139"/>
      <c r="AD133" s="1139"/>
      <c r="AE133" s="1140"/>
      <c r="AF133" s="1138">
        <v>12</v>
      </c>
      <c r="AG133" s="1139"/>
      <c r="AH133" s="1139"/>
      <c r="AI133" s="1139"/>
      <c r="AJ133" s="1140"/>
      <c r="AK133" s="1138">
        <v>12.2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e/BWfeoEOmI9eQQHgO0o/zvITbvvk+CRCX90w63rrNLOSGynq79AHl8Pmkzs8vGnsSMPmfutklvD+BnpjYpNg==" saltValue="fHjHtPFhwslo+iVEK8l4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Uo02LKEj7+9O2WbApBVIjmiT0w0h3aXg/DRZqDMQpC+pwSr1NaQTKACRx8hMPq6vM88A3bcLMLjXlT3x5gqa6A==" saltValue="OZFGP/ni7oYtwl/vIdWX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nRaqz3tNbyByHR+TkTH0UmILrPRAuxQY2raxy7yl2VA8HzC6bUg1kCsmJfNILT/tZXZiDyOfkCjDzH/r3hnxg==" saltValue="L+88347zhihrKp+JokqD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509</v>
      </c>
      <c r="AL9" s="1179"/>
      <c r="AM9" s="1179"/>
      <c r="AN9" s="1180"/>
      <c r="AO9" s="313">
        <v>2453959</v>
      </c>
      <c r="AP9" s="313">
        <v>73355</v>
      </c>
      <c r="AQ9" s="314">
        <v>90613</v>
      </c>
      <c r="AR9" s="315">
        <v>-19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510</v>
      </c>
      <c r="AL10" s="1179"/>
      <c r="AM10" s="1179"/>
      <c r="AN10" s="1180"/>
      <c r="AO10" s="316">
        <v>402791</v>
      </c>
      <c r="AP10" s="316">
        <v>12041</v>
      </c>
      <c r="AQ10" s="317">
        <v>7525</v>
      </c>
      <c r="AR10" s="318">
        <v>60</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511</v>
      </c>
      <c r="AL11" s="1179"/>
      <c r="AM11" s="1179"/>
      <c r="AN11" s="1180"/>
      <c r="AO11" s="316">
        <v>22020</v>
      </c>
      <c r="AP11" s="316">
        <v>658</v>
      </c>
      <c r="AQ11" s="317">
        <v>9582</v>
      </c>
      <c r="AR11" s="318">
        <v>-93.1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512</v>
      </c>
      <c r="AL12" s="1179"/>
      <c r="AM12" s="1179"/>
      <c r="AN12" s="1180"/>
      <c r="AO12" s="316" t="s">
        <v>513</v>
      </c>
      <c r="AP12" s="316" t="s">
        <v>513</v>
      </c>
      <c r="AQ12" s="317">
        <v>1356</v>
      </c>
      <c r="AR12" s="318" t="s">
        <v>513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514</v>
      </c>
      <c r="AL13" s="1179"/>
      <c r="AM13" s="1179"/>
      <c r="AN13" s="1180"/>
      <c r="AO13" s="316" t="s">
        <v>513</v>
      </c>
      <c r="AP13" s="316" t="s">
        <v>513</v>
      </c>
      <c r="AQ13" s="317">
        <v>2</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515</v>
      </c>
      <c r="AL14" s="1179"/>
      <c r="AM14" s="1179"/>
      <c r="AN14" s="1180"/>
      <c r="AO14" s="316">
        <v>134281</v>
      </c>
      <c r="AP14" s="316">
        <v>4014</v>
      </c>
      <c r="AQ14" s="317">
        <v>4182</v>
      </c>
      <c r="AR14" s="318">
        <v>-4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516</v>
      </c>
      <c r="AL15" s="1179"/>
      <c r="AM15" s="1179"/>
      <c r="AN15" s="1180"/>
      <c r="AO15" s="316">
        <v>100526</v>
      </c>
      <c r="AP15" s="316">
        <v>3005</v>
      </c>
      <c r="AQ15" s="317">
        <v>2331</v>
      </c>
      <c r="AR15" s="318">
        <v>28.9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517</v>
      </c>
      <c r="AL16" s="1182"/>
      <c r="AM16" s="1182"/>
      <c r="AN16" s="1183"/>
      <c r="AO16" s="316">
        <v>-225456</v>
      </c>
      <c r="AP16" s="316">
        <v>-6739</v>
      </c>
      <c r="AQ16" s="317">
        <v>-8270</v>
      </c>
      <c r="AR16" s="318">
        <v>-18.5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2888121</v>
      </c>
      <c r="AP17" s="316">
        <v>86334</v>
      </c>
      <c r="AQ17" s="317">
        <v>107322</v>
      </c>
      <c r="AR17" s="318">
        <v>-19.600000000000001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522</v>
      </c>
      <c r="AL21" s="1174"/>
      <c r="AM21" s="1174"/>
      <c r="AN21" s="1175"/>
      <c r="AO21" s="328">
        <v>9.89</v>
      </c>
      <c r="AP21" s="329">
        <v>10.18</v>
      </c>
      <c r="AQ21" s="330">
        <v>-0.28999999999999998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523</v>
      </c>
      <c r="AL22" s="1174"/>
      <c r="AM22" s="1174"/>
      <c r="AN22" s="1175"/>
      <c r="AO22" s="333">
        <v>96.6</v>
      </c>
      <c r="AP22" s="334">
        <v>97.7</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527</v>
      </c>
      <c r="AL32" s="1190"/>
      <c r="AM32" s="1190"/>
      <c r="AN32" s="1191"/>
      <c r="AO32" s="343">
        <v>1566432</v>
      </c>
      <c r="AP32" s="343">
        <v>46825</v>
      </c>
      <c r="AQ32" s="344">
        <v>67619</v>
      </c>
      <c r="AR32" s="345">
        <v>-30.8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528</v>
      </c>
      <c r="AL33" s="1190"/>
      <c r="AM33" s="1190"/>
      <c r="AN33" s="1191"/>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529</v>
      </c>
      <c r="AL34" s="1190"/>
      <c r="AM34" s="1190"/>
      <c r="AN34" s="1191"/>
      <c r="AO34" s="343" t="s">
        <v>513</v>
      </c>
      <c r="AP34" s="343" t="s">
        <v>513</v>
      </c>
      <c r="AQ34" s="344">
        <v>3</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530</v>
      </c>
      <c r="AL35" s="1190"/>
      <c r="AM35" s="1190"/>
      <c r="AN35" s="1191"/>
      <c r="AO35" s="343">
        <v>863290</v>
      </c>
      <c r="AP35" s="343">
        <v>25806</v>
      </c>
      <c r="AQ35" s="344">
        <v>17835</v>
      </c>
      <c r="AR35" s="345">
        <v>44.7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531</v>
      </c>
      <c r="AL36" s="1190"/>
      <c r="AM36" s="1190"/>
      <c r="AN36" s="1191"/>
      <c r="AO36" s="343">
        <v>316</v>
      </c>
      <c r="AP36" s="343">
        <v>9</v>
      </c>
      <c r="AQ36" s="344">
        <v>2401</v>
      </c>
      <c r="AR36" s="345">
        <v>-99.6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532</v>
      </c>
      <c r="AL37" s="1190"/>
      <c r="AM37" s="1190"/>
      <c r="AN37" s="1191"/>
      <c r="AO37" s="343">
        <v>15536</v>
      </c>
      <c r="AP37" s="343">
        <v>464</v>
      </c>
      <c r="AQ37" s="344">
        <v>732</v>
      </c>
      <c r="AR37" s="345">
        <v>-36.6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533</v>
      </c>
      <c r="AL38" s="1193"/>
      <c r="AM38" s="1193"/>
      <c r="AN38" s="1194"/>
      <c r="AO38" s="346" t="s">
        <v>513</v>
      </c>
      <c r="AP38" s="346" t="s">
        <v>513</v>
      </c>
      <c r="AQ38" s="347">
        <v>5</v>
      </c>
      <c r="AR38" s="335" t="s">
        <v>513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534</v>
      </c>
      <c r="AL39" s="1193"/>
      <c r="AM39" s="1193"/>
      <c r="AN39" s="1194"/>
      <c r="AO39" s="343">
        <v>-14516</v>
      </c>
      <c r="AP39" s="343">
        <v>-434</v>
      </c>
      <c r="AQ39" s="344">
        <v>-3806</v>
      </c>
      <c r="AR39" s="345">
        <v>-88.6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535</v>
      </c>
      <c r="AL40" s="1190"/>
      <c r="AM40" s="1190"/>
      <c r="AN40" s="1191"/>
      <c r="AO40" s="343">
        <v>-1466414</v>
      </c>
      <c r="AP40" s="343">
        <v>-43835</v>
      </c>
      <c r="AQ40" s="344">
        <v>-59049</v>
      </c>
      <c r="AR40" s="345">
        <v>-25.8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964644</v>
      </c>
      <c r="AP41" s="343">
        <v>28836</v>
      </c>
      <c r="AQ41" s="344">
        <v>25740</v>
      </c>
      <c r="AR41" s="345">
        <v>12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504</v>
      </c>
      <c r="AN49" s="1186" t="s">
        <v>539</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2050900</v>
      </c>
      <c r="AN51" s="365">
        <v>60739</v>
      </c>
      <c r="AO51" s="366">
        <v>-20.399999999999999</v>
      </c>
      <c r="AP51" s="367">
        <v>85459</v>
      </c>
      <c r="AQ51" s="368">
        <v>-19.8</v>
      </c>
      <c r="AR51" s="369">
        <v>-0.6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947270</v>
      </c>
      <c r="AN52" s="373">
        <v>28054</v>
      </c>
      <c r="AO52" s="374">
        <v>-39.799999999999997</v>
      </c>
      <c r="AP52" s="375">
        <v>44378</v>
      </c>
      <c r="AQ52" s="376">
        <v>-2.6</v>
      </c>
      <c r="AR52" s="377">
        <v>-37.200000000000003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1745106</v>
      </c>
      <c r="AN53" s="365">
        <v>51959</v>
      </c>
      <c r="AO53" s="366">
        <v>-14.5</v>
      </c>
      <c r="AP53" s="367">
        <v>83280</v>
      </c>
      <c r="AQ53" s="368">
        <v>-2.5</v>
      </c>
      <c r="AR53" s="369">
        <v>-12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1184427</v>
      </c>
      <c r="AN54" s="373">
        <v>35265</v>
      </c>
      <c r="AO54" s="374">
        <v>25.7</v>
      </c>
      <c r="AP54" s="375">
        <v>43123</v>
      </c>
      <c r="AQ54" s="376">
        <v>-2.8</v>
      </c>
      <c r="AR54" s="377">
        <v>28.5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1374419</v>
      </c>
      <c r="AN55" s="365">
        <v>40960</v>
      </c>
      <c r="AO55" s="366">
        <v>-21.2</v>
      </c>
      <c r="AP55" s="367">
        <v>88968</v>
      </c>
      <c r="AQ55" s="368">
        <v>6.8</v>
      </c>
      <c r="AR55" s="369">
        <v>-28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638213</v>
      </c>
      <c r="AN56" s="373">
        <v>19020</v>
      </c>
      <c r="AO56" s="374">
        <v>-46.1</v>
      </c>
      <c r="AP56" s="375">
        <v>45482</v>
      </c>
      <c r="AQ56" s="376">
        <v>5.5</v>
      </c>
      <c r="AR56" s="377">
        <v>-51.6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1890331</v>
      </c>
      <c r="AN57" s="365">
        <v>56280</v>
      </c>
      <c r="AO57" s="366">
        <v>37.4</v>
      </c>
      <c r="AP57" s="367">
        <v>85173</v>
      </c>
      <c r="AQ57" s="368">
        <v>-4.3</v>
      </c>
      <c r="AR57" s="369">
        <v>41.7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1159227</v>
      </c>
      <c r="AN58" s="373">
        <v>34513</v>
      </c>
      <c r="AO58" s="374">
        <v>81.5</v>
      </c>
      <c r="AP58" s="375">
        <v>43913</v>
      </c>
      <c r="AQ58" s="376">
        <v>-3.4</v>
      </c>
      <c r="AR58" s="377">
        <v>84.9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2480597</v>
      </c>
      <c r="AN59" s="365">
        <v>74152</v>
      </c>
      <c r="AO59" s="366">
        <v>31.8</v>
      </c>
      <c r="AP59" s="367">
        <v>94081</v>
      </c>
      <c r="AQ59" s="368">
        <v>10.5</v>
      </c>
      <c r="AR59" s="369">
        <v>21.3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1418530</v>
      </c>
      <c r="AN60" s="373">
        <v>42404</v>
      </c>
      <c r="AO60" s="374">
        <v>22.9</v>
      </c>
      <c r="AP60" s="375">
        <v>48949</v>
      </c>
      <c r="AQ60" s="376">
        <v>11.5</v>
      </c>
      <c r="AR60" s="377">
        <v>11.4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1908271</v>
      </c>
      <c r="AN61" s="380">
        <v>56818</v>
      </c>
      <c r="AO61" s="381">
        <v>2.6</v>
      </c>
      <c r="AP61" s="382">
        <v>87392</v>
      </c>
      <c r="AQ61" s="383">
        <v>-1.9</v>
      </c>
      <c r="AR61" s="369">
        <v>4.5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1069533</v>
      </c>
      <c r="AN62" s="373">
        <v>31851</v>
      </c>
      <c r="AO62" s="374">
        <v>8.8000000000000007</v>
      </c>
      <c r="AP62" s="375">
        <v>45169</v>
      </c>
      <c r="AQ62" s="376">
        <v>1.6</v>
      </c>
      <c r="AR62" s="377">
        <v>7.2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jlx6oMuPhYdQ3zL6ukH6wGf4JH71cXDOz8n8bT6AbhY3M2lInXigP6JWUTCKDZVkiGHVRwQnOqbvP/yTNwfcw==" saltValue="uByenYlkuHfeJqrPrU2k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u7s5TsugKBwum6z3nE5+IpzITQjCDaDMaOmt6CPbJxgB1god0tB5yB8JK2b1wpKFgqkOioin5d6SZGK7sk1cqg==" saltValue="02l/gIhs2QHJx7D8Bvfb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oPJD0+T51STi7jZ3wTTYQ3pWXB8hjHeLNfjNYABgaPcnX2r4A0uBeux7J4eLaz24PmZuH345IUeyEA7N4BHgqg==" saltValue="FcvQgI+iDoRxQ4B6h6BI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98" t="s">
        <v>3</v>
      </c>
      <c r="D47" s="1198"/>
      <c r="E47" s="1199"/>
      <c r="F47" s="11">
        <v>47.09</v>
      </c>
      <c r="G47" s="12">
        <v>41.79</v>
      </c>
      <c r="H47" s="12">
        <v>37.07</v>
      </c>
      <c r="I47" s="12">
        <v>33.909999999999997</v>
      </c>
      <c r="J47" s="13">
        <v>33.92</v>
      </c>
    </row>
    <row r="48" spans="2:10" ht="57.75" customHeight="1">
      <c r="B48" s="14"/>
      <c r="C48" s="1200" t="s">
        <v>4</v>
      </c>
      <c r="D48" s="1200"/>
      <c r="E48" s="1201"/>
      <c r="F48" s="15">
        <v>8.02</v>
      </c>
      <c r="G48" s="16">
        <v>6.96</v>
      </c>
      <c r="H48" s="16">
        <v>8.4700000000000006</v>
      </c>
      <c r="I48" s="16">
        <v>9.2899999999999991</v>
      </c>
      <c r="J48" s="17">
        <v>7.53</v>
      </c>
    </row>
    <row r="49" spans="2:10" ht="57.75" customHeight="1" thickBot="1">
      <c r="B49" s="18"/>
      <c r="C49" s="1202" t="s">
        <v>5</v>
      </c>
      <c r="D49" s="1202"/>
      <c r="E49" s="1203"/>
      <c r="F49" s="19">
        <v>5.53</v>
      </c>
      <c r="G49" s="20" t="s">
        <v>560</v>
      </c>
      <c r="H49" s="20" t="s">
        <v>561</v>
      </c>
      <c r="I49" s="20" t="s">
        <v>562</v>
      </c>
      <c r="J49" s="21" t="s">
        <v>563</v>
      </c>
    </row>
    <row r="50" spans="2:10" ht="13.5" customHeight="1"/>
  </sheetData>
  <sheetProtection algorithmName="SHA-512" hashValue="vgVceejQow5vFK3fBldbOtu/WgkC0Dw0pHQOErz3n9XJUTlxHGue7ktvxTge0yiF+FKh++W5+Gj7XXwNoEdHow==" saltValue="w1ylOBjaAX2d0Ph9WFgj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2021-03-12T00:59:26Z</cp:lastPrinted>
  <dcterms:created xsi:type="dcterms:W3CDTF">2021-02-05T04:15:55Z</dcterms:created>
  <dcterms:modified xsi:type="dcterms:W3CDTF">2021-10-27T11:09:41Z</dcterms:modified>
  <cp:category/>
</cp:coreProperties>
</file>